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меню июль 2023\"/>
    </mc:Choice>
  </mc:AlternateContent>
  <bookViews>
    <workbookView xWindow="0" yWindow="0" windowWidth="15480" windowHeight="8190" activeTab="1"/>
  </bookViews>
  <sheets>
    <sheet name="Сад ПРАВИЛЬНЫЙ" sheetId="6" r:id="rId1"/>
    <sheet name="Ясли ПРАВИЛЬНЫЙ" sheetId="9" r:id="rId2"/>
    <sheet name="Тех. карты" sheetId="2" r:id="rId3"/>
    <sheet name="Лист1" sheetId="3" state="hidden" r:id="rId4"/>
    <sheet name="Лист2" sheetId="5" r:id="rId5"/>
  </sheets>
  <definedNames>
    <definedName name="_xlnm.Print_Titles" localSheetId="0">'Сад ПРАВИЛЬНЫЙ'!#REF!</definedName>
    <definedName name="_xlnm.Print_Titles" localSheetId="1">'Ясли ПРАВИЛЬНЫЙ'!#REF!</definedName>
    <definedName name="_xlnm.Print_Area" localSheetId="0">'Сад ПРАВИЛЬНЫЙ'!$B$344:$L$376</definedName>
    <definedName name="_xlnm.Print_Area" localSheetId="1">'Ясли ПРАВИЛЬНЫЙ'!$B$345:$L$377</definedName>
  </definedNames>
  <calcPr calcId="162913"/>
</workbook>
</file>

<file path=xl/calcChain.xml><?xml version="1.0" encoding="utf-8"?>
<calcChain xmlns="http://schemas.openxmlformats.org/spreadsheetml/2006/main">
  <c r="D370" i="9" l="1"/>
  <c r="G370" i="9"/>
  <c r="H370" i="9"/>
  <c r="I370" i="9"/>
  <c r="J370" i="9"/>
  <c r="K370" i="9"/>
  <c r="D374" i="9"/>
  <c r="D375" i="9" s="1"/>
  <c r="G374" i="9"/>
  <c r="H374" i="9"/>
  <c r="I374" i="9"/>
  <c r="I375" i="9" s="1"/>
  <c r="J374" i="9"/>
  <c r="K374" i="9"/>
  <c r="G375" i="9"/>
  <c r="H375" i="9"/>
  <c r="J375" i="9"/>
  <c r="K375" i="9"/>
  <c r="D245" i="9" l="1"/>
  <c r="G245" i="9"/>
  <c r="H245" i="9"/>
  <c r="I245" i="9"/>
  <c r="J245" i="9"/>
  <c r="K245" i="9"/>
  <c r="D255" i="9"/>
  <c r="G255" i="9"/>
  <c r="H255" i="9"/>
  <c r="I255" i="9"/>
  <c r="J255" i="9"/>
  <c r="K255" i="9"/>
  <c r="D259" i="9"/>
  <c r="G259" i="9"/>
  <c r="H259" i="9"/>
  <c r="I259" i="9"/>
  <c r="J259" i="9"/>
  <c r="K259" i="9"/>
  <c r="E263" i="9"/>
  <c r="F263" i="9"/>
  <c r="D264" i="9"/>
  <c r="G264" i="9"/>
  <c r="H264" i="9"/>
  <c r="I264" i="9"/>
  <c r="J264" i="9"/>
  <c r="K264" i="9"/>
  <c r="K265" i="9" l="1"/>
  <c r="J265" i="9"/>
  <c r="G265" i="9"/>
  <c r="D265" i="9"/>
  <c r="I265" i="9"/>
  <c r="H265" i="9"/>
  <c r="K301" i="9"/>
  <c r="J301" i="9"/>
  <c r="I301" i="9"/>
  <c r="H301" i="9"/>
  <c r="G301" i="9"/>
  <c r="D301" i="9"/>
  <c r="A300" i="9"/>
  <c r="K187" i="9"/>
  <c r="J187" i="9"/>
  <c r="I187" i="9"/>
  <c r="H187" i="9"/>
  <c r="G187" i="9"/>
  <c r="D187" i="9"/>
  <c r="F206" i="9"/>
  <c r="E206" i="9"/>
  <c r="K107" i="9"/>
  <c r="J107" i="9"/>
  <c r="I107" i="9"/>
  <c r="H107" i="9"/>
  <c r="G107" i="9"/>
  <c r="D107" i="9"/>
  <c r="D99" i="9"/>
  <c r="G99" i="9"/>
  <c r="H99" i="9"/>
  <c r="I99" i="9"/>
  <c r="J99" i="9"/>
  <c r="K99" i="9"/>
  <c r="D102" i="9"/>
  <c r="G102" i="9"/>
  <c r="H102" i="9"/>
  <c r="I102" i="9"/>
  <c r="J102" i="9"/>
  <c r="K102" i="9"/>
  <c r="K373" i="6"/>
  <c r="J373" i="6"/>
  <c r="I373" i="6"/>
  <c r="H373" i="6"/>
  <c r="G373" i="6"/>
  <c r="D373" i="6"/>
  <c r="F262" i="6"/>
  <c r="E262" i="6"/>
  <c r="D206" i="6"/>
  <c r="G206" i="6"/>
  <c r="H206" i="6"/>
  <c r="I206" i="6"/>
  <c r="J206" i="6"/>
  <c r="K206" i="6"/>
  <c r="E214" i="6"/>
  <c r="E215" i="6" s="1"/>
  <c r="F214" i="6"/>
  <c r="F215" i="6" s="1"/>
  <c r="D215" i="6"/>
  <c r="G215" i="6"/>
  <c r="H215" i="6"/>
  <c r="I215" i="6"/>
  <c r="J215" i="6"/>
  <c r="K215" i="6"/>
  <c r="K187" i="6"/>
  <c r="J187" i="6"/>
  <c r="I187" i="6"/>
  <c r="H187" i="6"/>
  <c r="G187" i="6"/>
  <c r="D187" i="6"/>
  <c r="K107" i="6"/>
  <c r="J107" i="6"/>
  <c r="I107" i="6"/>
  <c r="H107" i="6"/>
  <c r="G107" i="6"/>
  <c r="D107" i="6"/>
  <c r="F376" i="9" l="1"/>
  <c r="E376" i="9"/>
  <c r="A371" i="9"/>
  <c r="K367" i="9"/>
  <c r="J367" i="9"/>
  <c r="I367" i="9"/>
  <c r="H367" i="9"/>
  <c r="G367" i="9"/>
  <c r="D367" i="9"/>
  <c r="A365" i="9"/>
  <c r="A361" i="9"/>
  <c r="K359" i="9"/>
  <c r="J359" i="9"/>
  <c r="I359" i="9"/>
  <c r="H359" i="9"/>
  <c r="G359" i="9"/>
  <c r="D359" i="9"/>
  <c r="A357" i="9"/>
  <c r="A356" i="9"/>
  <c r="A355" i="9"/>
  <c r="K340" i="9"/>
  <c r="J340" i="9"/>
  <c r="I340" i="9"/>
  <c r="H340" i="9"/>
  <c r="G340" i="9"/>
  <c r="D340" i="9"/>
  <c r="A338" i="9"/>
  <c r="A335" i="9"/>
  <c r="K334" i="9"/>
  <c r="J334" i="9"/>
  <c r="I334" i="9"/>
  <c r="H334" i="9"/>
  <c r="G334" i="9"/>
  <c r="D334" i="9"/>
  <c r="A332" i="9"/>
  <c r="K330" i="9"/>
  <c r="J330" i="9"/>
  <c r="I330" i="9"/>
  <c r="H330" i="9"/>
  <c r="G330" i="9"/>
  <c r="D330" i="9"/>
  <c r="A328" i="9"/>
  <c r="A324" i="9"/>
  <c r="A322" i="9"/>
  <c r="K320" i="9"/>
  <c r="J320" i="9"/>
  <c r="J341" i="9" s="1"/>
  <c r="I320" i="9"/>
  <c r="H320" i="9"/>
  <c r="G320" i="9"/>
  <c r="D320" i="9"/>
  <c r="A318" i="9"/>
  <c r="A317" i="9"/>
  <c r="A316" i="9"/>
  <c r="K295" i="9"/>
  <c r="J295" i="9"/>
  <c r="I295" i="9"/>
  <c r="H295" i="9"/>
  <c r="G295" i="9"/>
  <c r="D295" i="9"/>
  <c r="K292" i="9"/>
  <c r="J292" i="9"/>
  <c r="I292" i="9"/>
  <c r="H292" i="9"/>
  <c r="G292" i="9"/>
  <c r="D292" i="9"/>
  <c r="A290" i="9"/>
  <c r="A286" i="9"/>
  <c r="A285" i="9"/>
  <c r="K283" i="9"/>
  <c r="J283" i="9"/>
  <c r="I283" i="9"/>
  <c r="H283" i="9"/>
  <c r="G283" i="9"/>
  <c r="D283" i="9"/>
  <c r="A281" i="9"/>
  <c r="A280" i="9"/>
  <c r="A279" i="9"/>
  <c r="A262" i="9"/>
  <c r="A260" i="9"/>
  <c r="A257" i="9"/>
  <c r="A253" i="9"/>
  <c r="A247" i="9"/>
  <c r="A243" i="9"/>
  <c r="A242" i="9"/>
  <c r="A241" i="9"/>
  <c r="F227" i="9"/>
  <c r="E227" i="9"/>
  <c r="K226" i="9"/>
  <c r="J226" i="9"/>
  <c r="I226" i="9"/>
  <c r="H226" i="9"/>
  <c r="G226" i="9"/>
  <c r="D226" i="9"/>
  <c r="A224" i="9"/>
  <c r="A223" i="9"/>
  <c r="A222" i="9"/>
  <c r="A221" i="9"/>
  <c r="K220" i="9"/>
  <c r="J220" i="9"/>
  <c r="I220" i="9"/>
  <c r="H220" i="9"/>
  <c r="G220" i="9"/>
  <c r="F220" i="9"/>
  <c r="E220" i="9"/>
  <c r="D220" i="9"/>
  <c r="F219" i="9"/>
  <c r="E219" i="9"/>
  <c r="K216" i="9"/>
  <c r="J216" i="9"/>
  <c r="I216" i="9"/>
  <c r="H216" i="9"/>
  <c r="G216" i="9"/>
  <c r="E216" i="9"/>
  <c r="D216" i="9"/>
  <c r="F216" i="9"/>
  <c r="A214" i="9"/>
  <c r="A210" i="9"/>
  <c r="A209" i="9"/>
  <c r="K207" i="9"/>
  <c r="J207" i="9"/>
  <c r="I207" i="9"/>
  <c r="H207" i="9"/>
  <c r="G207" i="9"/>
  <c r="D207" i="9"/>
  <c r="A205" i="9"/>
  <c r="A204" i="9"/>
  <c r="A203" i="9"/>
  <c r="A184" i="9"/>
  <c r="A180" i="9"/>
  <c r="K179" i="9"/>
  <c r="J179" i="9"/>
  <c r="I179" i="9"/>
  <c r="H179" i="9"/>
  <c r="G179" i="9"/>
  <c r="D179" i="9"/>
  <c r="A176" i="9"/>
  <c r="K175" i="9"/>
  <c r="J175" i="9"/>
  <c r="I175" i="9"/>
  <c r="H175" i="9"/>
  <c r="G175" i="9"/>
  <c r="D175" i="9"/>
  <c r="A173" i="9"/>
  <c r="A168" i="9"/>
  <c r="A167" i="9"/>
  <c r="K165" i="9"/>
  <c r="J165" i="9"/>
  <c r="I165" i="9"/>
  <c r="H165" i="9"/>
  <c r="G165" i="9"/>
  <c r="D165" i="9"/>
  <c r="F164" i="9"/>
  <c r="E164" i="9"/>
  <c r="A163" i="9"/>
  <c r="A162" i="9"/>
  <c r="A161" i="9"/>
  <c r="K148" i="9"/>
  <c r="J148" i="9"/>
  <c r="I148" i="9"/>
  <c r="H148" i="9"/>
  <c r="G148" i="9"/>
  <c r="D148" i="9"/>
  <c r="A146" i="9"/>
  <c r="A142" i="9"/>
  <c r="K141" i="9"/>
  <c r="J141" i="9"/>
  <c r="I141" i="9"/>
  <c r="H141" i="9"/>
  <c r="G141" i="9"/>
  <c r="D141" i="9"/>
  <c r="F140" i="9"/>
  <c r="E140" i="9"/>
  <c r="A139" i="9"/>
  <c r="K137" i="9"/>
  <c r="J137" i="9"/>
  <c r="I137" i="9"/>
  <c r="H137" i="9"/>
  <c r="G137" i="9"/>
  <c r="D137" i="9"/>
  <c r="A135" i="9"/>
  <c r="A130" i="9"/>
  <c r="A129" i="9"/>
  <c r="K127" i="9"/>
  <c r="J127" i="9"/>
  <c r="I127" i="9"/>
  <c r="H127" i="9"/>
  <c r="G127" i="9"/>
  <c r="D127" i="9"/>
  <c r="F126" i="9"/>
  <c r="E126" i="9"/>
  <c r="A125" i="9"/>
  <c r="A124" i="9"/>
  <c r="A123" i="9"/>
  <c r="A103" i="9"/>
  <c r="A101" i="9"/>
  <c r="A97" i="9"/>
  <c r="A94" i="9"/>
  <c r="A93" i="9"/>
  <c r="K90" i="9"/>
  <c r="K108" i="9" s="1"/>
  <c r="J90" i="9"/>
  <c r="I90" i="9"/>
  <c r="H90" i="9"/>
  <c r="G90" i="9"/>
  <c r="G108" i="9" s="1"/>
  <c r="F90" i="9"/>
  <c r="E90" i="9"/>
  <c r="D90" i="9"/>
  <c r="D108" i="9" s="1"/>
  <c r="A89" i="9"/>
  <c r="A88" i="9"/>
  <c r="A87" i="9"/>
  <c r="F71" i="9"/>
  <c r="E71" i="9"/>
  <c r="K70" i="9"/>
  <c r="J70" i="9"/>
  <c r="I70" i="9"/>
  <c r="H70" i="9"/>
  <c r="G70" i="9"/>
  <c r="D70" i="9"/>
  <c r="A69" i="9"/>
  <c r="F68" i="9"/>
  <c r="E68" i="9"/>
  <c r="A68" i="9"/>
  <c r="A67" i="9"/>
  <c r="A65" i="9"/>
  <c r="A64" i="9"/>
  <c r="K62" i="9"/>
  <c r="J62" i="9"/>
  <c r="I62" i="9"/>
  <c r="H62" i="9"/>
  <c r="G62" i="9"/>
  <c r="D62" i="9"/>
  <c r="K58" i="9"/>
  <c r="J58" i="9"/>
  <c r="I58" i="9"/>
  <c r="H58" i="9"/>
  <c r="G58" i="9"/>
  <c r="D58" i="9"/>
  <c r="A57" i="9"/>
  <c r="A54" i="9"/>
  <c r="A53" i="9"/>
  <c r="A52" i="9"/>
  <c r="A51" i="9"/>
  <c r="K48" i="9"/>
  <c r="J48" i="9"/>
  <c r="I48" i="9"/>
  <c r="H48" i="9"/>
  <c r="G48" i="9"/>
  <c r="D48" i="9"/>
  <c r="A47" i="9"/>
  <c r="A46" i="9"/>
  <c r="A45" i="9"/>
  <c r="K28" i="9"/>
  <c r="J28" i="9"/>
  <c r="I28" i="9"/>
  <c r="H28" i="9"/>
  <c r="G28" i="9"/>
  <c r="D28" i="9"/>
  <c r="A27" i="9"/>
  <c r="A24" i="9"/>
  <c r="K22" i="9"/>
  <c r="J22" i="9"/>
  <c r="I22" i="9"/>
  <c r="H22" i="9"/>
  <c r="G22" i="9"/>
  <c r="D22" i="9"/>
  <c r="A21" i="9"/>
  <c r="K18" i="9"/>
  <c r="J18" i="9"/>
  <c r="I18" i="9"/>
  <c r="H18" i="9"/>
  <c r="G18" i="9"/>
  <c r="D18" i="9"/>
  <c r="F17" i="9"/>
  <c r="E17" i="9"/>
  <c r="A17" i="9"/>
  <c r="A13" i="9"/>
  <c r="A12" i="9"/>
  <c r="K9" i="9"/>
  <c r="J9" i="9"/>
  <c r="I9" i="9"/>
  <c r="H9" i="9"/>
  <c r="G9" i="9"/>
  <c r="D9" i="9"/>
  <c r="A8" i="9"/>
  <c r="A7" i="9"/>
  <c r="A6" i="9"/>
  <c r="H302" i="9" l="1"/>
  <c r="K302" i="9"/>
  <c r="I302" i="9"/>
  <c r="I341" i="9"/>
  <c r="D302" i="9"/>
  <c r="J302" i="9"/>
  <c r="G302" i="9"/>
  <c r="H341" i="9"/>
  <c r="D341" i="9"/>
  <c r="J227" i="9"/>
  <c r="G227" i="9"/>
  <c r="K227" i="9"/>
  <c r="I227" i="9"/>
  <c r="G341" i="9"/>
  <c r="K341" i="9"/>
  <c r="D227" i="9"/>
  <c r="H227" i="9"/>
  <c r="H188" i="9"/>
  <c r="K188" i="9"/>
  <c r="G188" i="9"/>
  <c r="I188" i="9"/>
  <c r="D188" i="9"/>
  <c r="J188" i="9"/>
  <c r="I149" i="9"/>
  <c r="D149" i="9"/>
  <c r="K149" i="9"/>
  <c r="J149" i="9"/>
  <c r="H149" i="9"/>
  <c r="G149" i="9"/>
  <c r="H108" i="9"/>
  <c r="I108" i="9"/>
  <c r="J108" i="9"/>
  <c r="I71" i="9"/>
  <c r="H71" i="9"/>
  <c r="D71" i="9"/>
  <c r="J71" i="9"/>
  <c r="K71" i="9"/>
  <c r="G71" i="9"/>
  <c r="G29" i="9"/>
  <c r="K29" i="9"/>
  <c r="J29" i="9"/>
  <c r="I29" i="9"/>
  <c r="H29" i="9"/>
  <c r="D29" i="9"/>
  <c r="K70" i="6"/>
  <c r="J70" i="6"/>
  <c r="I70" i="6"/>
  <c r="H70" i="6"/>
  <c r="G70" i="6"/>
  <c r="D70" i="6"/>
  <c r="F68" i="6"/>
  <c r="E68" i="6"/>
  <c r="A68" i="6"/>
  <c r="I376" i="9" l="1"/>
  <c r="I377" i="9" s="1"/>
  <c r="H376" i="9"/>
  <c r="H377" i="9" s="1"/>
  <c r="G376" i="9"/>
  <c r="G377" i="9" s="1"/>
  <c r="D376" i="9"/>
  <c r="D377" i="9" s="1"/>
  <c r="J376" i="9"/>
  <c r="J377" i="9" s="1"/>
  <c r="K376" i="9"/>
  <c r="K377" i="9" s="1"/>
  <c r="K369" i="6"/>
  <c r="J369" i="6"/>
  <c r="I369" i="6"/>
  <c r="H369" i="6"/>
  <c r="G369" i="6"/>
  <c r="D369" i="6"/>
  <c r="K366" i="6"/>
  <c r="J366" i="6"/>
  <c r="I366" i="6"/>
  <c r="H366" i="6"/>
  <c r="G366" i="6"/>
  <c r="D366" i="6"/>
  <c r="K329" i="6"/>
  <c r="J329" i="6"/>
  <c r="I329" i="6"/>
  <c r="H329" i="6"/>
  <c r="G329" i="6"/>
  <c r="D329" i="6"/>
  <c r="A323" i="6"/>
  <c r="K300" i="6"/>
  <c r="J300" i="6"/>
  <c r="I300" i="6"/>
  <c r="H300" i="6"/>
  <c r="G300" i="6"/>
  <c r="D300" i="6"/>
  <c r="K294" i="6"/>
  <c r="J294" i="6"/>
  <c r="I294" i="6"/>
  <c r="H294" i="6"/>
  <c r="G294" i="6"/>
  <c r="D294" i="6"/>
  <c r="F290" i="6"/>
  <c r="E290" i="6"/>
  <c r="F253" i="6"/>
  <c r="E253" i="6"/>
  <c r="D244" i="6" l="1"/>
  <c r="G244" i="6"/>
  <c r="H244" i="6"/>
  <c r="I244" i="6"/>
  <c r="J244" i="6"/>
  <c r="K244" i="6"/>
  <c r="K219" i="6" l="1"/>
  <c r="J219" i="6"/>
  <c r="I219" i="6"/>
  <c r="H219" i="6"/>
  <c r="G219" i="6"/>
  <c r="D219" i="6"/>
  <c r="F218" i="6"/>
  <c r="E218" i="6"/>
  <c r="E219" i="6"/>
  <c r="F219" i="6"/>
  <c r="K225" i="6"/>
  <c r="J225" i="6"/>
  <c r="I225" i="6"/>
  <c r="H225" i="6"/>
  <c r="G225" i="6"/>
  <c r="D225" i="6"/>
  <c r="K62" i="6"/>
  <c r="J62" i="6"/>
  <c r="I62" i="6"/>
  <c r="H62" i="6"/>
  <c r="G62" i="6"/>
  <c r="D62" i="6"/>
  <c r="K127" i="6"/>
  <c r="J127" i="6"/>
  <c r="I127" i="6"/>
  <c r="H127" i="6"/>
  <c r="G127" i="6"/>
  <c r="D127" i="6"/>
  <c r="D99" i="6"/>
  <c r="G99" i="6"/>
  <c r="H99" i="6"/>
  <c r="I99" i="6"/>
  <c r="J99" i="6"/>
  <c r="K99" i="6"/>
  <c r="D102" i="6"/>
  <c r="G102" i="6"/>
  <c r="H102" i="6"/>
  <c r="I102" i="6"/>
  <c r="J102" i="6"/>
  <c r="K102" i="6"/>
  <c r="A67" i="6"/>
  <c r="E71" i="6"/>
  <c r="F71" i="6"/>
  <c r="K18" i="6"/>
  <c r="J18" i="6"/>
  <c r="I18" i="6"/>
  <c r="H18" i="6"/>
  <c r="G18" i="6"/>
  <c r="D18" i="6"/>
  <c r="F17" i="6"/>
  <c r="E17" i="6"/>
  <c r="E164" i="6" l="1"/>
  <c r="F164" i="6"/>
  <c r="F375" i="6" l="1"/>
  <c r="E375" i="6"/>
  <c r="A370" i="6"/>
  <c r="A364" i="6"/>
  <c r="A360" i="6"/>
  <c r="K358" i="6"/>
  <c r="J358" i="6"/>
  <c r="I358" i="6"/>
  <c r="H358" i="6"/>
  <c r="G358" i="6"/>
  <c r="D358" i="6"/>
  <c r="A356" i="6"/>
  <c r="A355" i="6"/>
  <c r="A354" i="6"/>
  <c r="K339" i="6"/>
  <c r="J339" i="6"/>
  <c r="I339" i="6"/>
  <c r="H339" i="6"/>
  <c r="G339" i="6"/>
  <c r="D339" i="6"/>
  <c r="A337" i="6"/>
  <c r="A334" i="6"/>
  <c r="K333" i="6"/>
  <c r="J333" i="6"/>
  <c r="I333" i="6"/>
  <c r="H333" i="6"/>
  <c r="G333" i="6"/>
  <c r="D333" i="6"/>
  <c r="A331" i="6"/>
  <c r="A327" i="6"/>
  <c r="A321" i="6"/>
  <c r="K319" i="6"/>
  <c r="J319" i="6"/>
  <c r="I319" i="6"/>
  <c r="H319" i="6"/>
  <c r="G319" i="6"/>
  <c r="D319" i="6"/>
  <c r="A317" i="6"/>
  <c r="A316" i="6"/>
  <c r="A315" i="6"/>
  <c r="A299" i="6"/>
  <c r="K291" i="6"/>
  <c r="J291" i="6"/>
  <c r="I291" i="6"/>
  <c r="H291" i="6"/>
  <c r="G291" i="6"/>
  <c r="D291" i="6"/>
  <c r="A289" i="6"/>
  <c r="A285" i="6"/>
  <c r="A284" i="6"/>
  <c r="K282" i="6"/>
  <c r="J282" i="6"/>
  <c r="I282" i="6"/>
  <c r="H282" i="6"/>
  <c r="G282" i="6"/>
  <c r="D282" i="6"/>
  <c r="A280" i="6"/>
  <c r="A279" i="6"/>
  <c r="A278" i="6"/>
  <c r="K263" i="6"/>
  <c r="J263" i="6"/>
  <c r="I263" i="6"/>
  <c r="H263" i="6"/>
  <c r="G263" i="6"/>
  <c r="D263" i="6"/>
  <c r="A261" i="6"/>
  <c r="A259" i="6"/>
  <c r="K258" i="6"/>
  <c r="J258" i="6"/>
  <c r="I258" i="6"/>
  <c r="H258" i="6"/>
  <c r="G258" i="6"/>
  <c r="D258" i="6"/>
  <c r="A256" i="6"/>
  <c r="K254" i="6"/>
  <c r="J254" i="6"/>
  <c r="I254" i="6"/>
  <c r="H254" i="6"/>
  <c r="G254" i="6"/>
  <c r="D254" i="6"/>
  <c r="A252" i="6"/>
  <c r="A246" i="6"/>
  <c r="A242" i="6"/>
  <c r="A241" i="6"/>
  <c r="A240" i="6"/>
  <c r="F226" i="6"/>
  <c r="E226" i="6"/>
  <c r="A223" i="6"/>
  <c r="A222" i="6"/>
  <c r="A221" i="6"/>
  <c r="A220" i="6"/>
  <c r="A213" i="6"/>
  <c r="A209" i="6"/>
  <c r="A208" i="6"/>
  <c r="A204" i="6"/>
  <c r="A203" i="6"/>
  <c r="A202" i="6"/>
  <c r="A184" i="6"/>
  <c r="A180" i="6"/>
  <c r="K179" i="6"/>
  <c r="J179" i="6"/>
  <c r="I179" i="6"/>
  <c r="H179" i="6"/>
  <c r="G179" i="6"/>
  <c r="D179" i="6"/>
  <c r="A176" i="6"/>
  <c r="K175" i="6"/>
  <c r="J175" i="6"/>
  <c r="I175" i="6"/>
  <c r="H175" i="6"/>
  <c r="G175" i="6"/>
  <c r="D175" i="6"/>
  <c r="F174" i="6"/>
  <c r="E174" i="6"/>
  <c r="A173" i="6"/>
  <c r="A168" i="6"/>
  <c r="A167" i="6"/>
  <c r="K165" i="6"/>
  <c r="J165" i="6"/>
  <c r="I165" i="6"/>
  <c r="H165" i="6"/>
  <c r="G165" i="6"/>
  <c r="D165" i="6"/>
  <c r="A163" i="6"/>
  <c r="A162" i="6"/>
  <c r="A161" i="6"/>
  <c r="K148" i="6"/>
  <c r="J148" i="6"/>
  <c r="I148" i="6"/>
  <c r="H148" i="6"/>
  <c r="G148" i="6"/>
  <c r="D148" i="6"/>
  <c r="A146" i="6"/>
  <c r="A142" i="6"/>
  <c r="K141" i="6"/>
  <c r="J141" i="6"/>
  <c r="I141" i="6"/>
  <c r="H141" i="6"/>
  <c r="G141" i="6"/>
  <c r="D141" i="6"/>
  <c r="F140" i="6"/>
  <c r="E140" i="6"/>
  <c r="A139" i="6"/>
  <c r="K137" i="6"/>
  <c r="J137" i="6"/>
  <c r="I137" i="6"/>
  <c r="H137" i="6"/>
  <c r="G137" i="6"/>
  <c r="D137" i="6"/>
  <c r="F136" i="6"/>
  <c r="E136" i="6"/>
  <c r="A135" i="6"/>
  <c r="A130" i="6"/>
  <c r="A129" i="6"/>
  <c r="F126" i="6"/>
  <c r="E126" i="6"/>
  <c r="A125" i="6"/>
  <c r="A124" i="6"/>
  <c r="A123" i="6"/>
  <c r="A103" i="6"/>
  <c r="A101" i="6"/>
  <c r="A97" i="6"/>
  <c r="A94" i="6"/>
  <c r="A93" i="6"/>
  <c r="K90" i="6"/>
  <c r="J90" i="6"/>
  <c r="I90" i="6"/>
  <c r="H90" i="6"/>
  <c r="G90" i="6"/>
  <c r="F90" i="6"/>
  <c r="E90" i="6"/>
  <c r="D90" i="6"/>
  <c r="A89" i="6"/>
  <c r="A88" i="6"/>
  <c r="A87" i="6"/>
  <c r="A69" i="6"/>
  <c r="A65" i="6"/>
  <c r="A64" i="6"/>
  <c r="K58" i="6"/>
  <c r="J58" i="6"/>
  <c r="I58" i="6"/>
  <c r="H58" i="6"/>
  <c r="G58" i="6"/>
  <c r="D58" i="6"/>
  <c r="A57" i="6"/>
  <c r="A54" i="6"/>
  <c r="A53" i="6"/>
  <c r="A52" i="6"/>
  <c r="A51" i="6"/>
  <c r="K48" i="6"/>
  <c r="J48" i="6"/>
  <c r="I48" i="6"/>
  <c r="H48" i="6"/>
  <c r="G48" i="6"/>
  <c r="D48" i="6"/>
  <c r="A47" i="6"/>
  <c r="A46" i="6"/>
  <c r="A45" i="6"/>
  <c r="K28" i="6"/>
  <c r="J28" i="6"/>
  <c r="I28" i="6"/>
  <c r="H28" i="6"/>
  <c r="G28" i="6"/>
  <c r="D28" i="6"/>
  <c r="A27" i="6"/>
  <c r="A24" i="6"/>
  <c r="K22" i="6"/>
  <c r="J22" i="6"/>
  <c r="I22" i="6"/>
  <c r="H22" i="6"/>
  <c r="G22" i="6"/>
  <c r="D22" i="6"/>
  <c r="A21" i="6"/>
  <c r="A17" i="6"/>
  <c r="A13" i="6"/>
  <c r="A12" i="6"/>
  <c r="K9" i="6"/>
  <c r="J9" i="6"/>
  <c r="I9" i="6"/>
  <c r="H9" i="6"/>
  <c r="G9" i="6"/>
  <c r="D9" i="6"/>
  <c r="A8" i="6"/>
  <c r="A7" i="6"/>
  <c r="A6" i="6"/>
  <c r="D71" i="6" l="1"/>
  <c r="J71" i="6"/>
  <c r="K71" i="6"/>
  <c r="G29" i="6"/>
  <c r="H71" i="6"/>
  <c r="G71" i="6"/>
  <c r="K29" i="6"/>
  <c r="I71" i="6"/>
  <c r="G340" i="6"/>
  <c r="H340" i="6"/>
  <c r="J301" i="6"/>
  <c r="D301" i="6"/>
  <c r="K301" i="6"/>
  <c r="K264" i="6"/>
  <c r="G264" i="6"/>
  <c r="I226" i="6"/>
  <c r="G226" i="6"/>
  <c r="K226" i="6"/>
  <c r="H264" i="6"/>
  <c r="J226" i="6"/>
  <c r="H226" i="6"/>
  <c r="D226" i="6"/>
  <c r="J188" i="6"/>
  <c r="K188" i="6"/>
  <c r="G188" i="6"/>
  <c r="D188" i="6"/>
  <c r="K149" i="6"/>
  <c r="H149" i="6"/>
  <c r="G149" i="6"/>
  <c r="K108" i="6"/>
  <c r="G108" i="6"/>
  <c r="H108" i="6"/>
  <c r="K340" i="6"/>
  <c r="I374" i="6"/>
  <c r="I149" i="6"/>
  <c r="I108" i="6"/>
  <c r="D108" i="6"/>
  <c r="D149" i="6"/>
  <c r="J149" i="6"/>
  <c r="H188" i="6"/>
  <c r="I264" i="6"/>
  <c r="H301" i="6"/>
  <c r="G374" i="6"/>
  <c r="K374" i="6"/>
  <c r="D374" i="6"/>
  <c r="J374" i="6"/>
  <c r="G301" i="6"/>
  <c r="J108" i="6"/>
  <c r="I188" i="6"/>
  <c r="D264" i="6"/>
  <c r="J264" i="6"/>
  <c r="I301" i="6"/>
  <c r="D340" i="6"/>
  <c r="J340" i="6"/>
  <c r="I340" i="6"/>
  <c r="H374" i="6"/>
  <c r="I29" i="6"/>
  <c r="J29" i="6"/>
  <c r="D29" i="6"/>
  <c r="H29" i="6"/>
  <c r="G375" i="6" l="1"/>
  <c r="G376" i="6" s="1"/>
  <c r="H375" i="6"/>
  <c r="H376" i="6" s="1"/>
  <c r="K375" i="6"/>
  <c r="K376" i="6" s="1"/>
  <c r="D375" i="6"/>
  <c r="D376" i="6" s="1"/>
  <c r="J375" i="6"/>
  <c r="J376" i="6" s="1"/>
  <c r="I375" i="6"/>
  <c r="I376" i="6" s="1"/>
</calcChain>
</file>

<file path=xl/sharedStrings.xml><?xml version="1.0" encoding="utf-8"?>
<sst xmlns="http://schemas.openxmlformats.org/spreadsheetml/2006/main" count="995" uniqueCount="191">
  <si>
    <t>№ тех. карты</t>
  </si>
  <si>
    <t>Наименование и состав блюд</t>
  </si>
  <si>
    <t>Выход блюда</t>
  </si>
  <si>
    <t>Пищевые вещества (г.)</t>
  </si>
  <si>
    <t>Энергетическая ценность,
Ккал.</t>
  </si>
  <si>
    <t>Витамин С</t>
  </si>
  <si>
    <t>№ рецептуры</t>
  </si>
  <si>
    <t>Брутто,
гр.</t>
  </si>
  <si>
    <t>Нетто,
гр.</t>
  </si>
  <si>
    <t>Белки,
гр.</t>
  </si>
  <si>
    <t>Жиры,
гр.</t>
  </si>
  <si>
    <t>Углеводы,
гр.</t>
  </si>
  <si>
    <t>1-й день</t>
  </si>
  <si>
    <t>ЗАВТРАК</t>
  </si>
  <si>
    <t>Кофейный напиток с молоком</t>
  </si>
  <si>
    <t>Всего за завтрак:</t>
  </si>
  <si>
    <t>ОБЕД</t>
  </si>
  <si>
    <t>Хлеб ржаной</t>
  </si>
  <si>
    <t>Компот из сухофруктов</t>
  </si>
  <si>
    <t>Всего за обед:</t>
  </si>
  <si>
    <t>ПОЛДНИК</t>
  </si>
  <si>
    <t>Всего за полдник:</t>
  </si>
  <si>
    <t>УЖИН</t>
  </si>
  <si>
    <t>Хлеб пшеничный</t>
  </si>
  <si>
    <t>Чай с сахаром</t>
  </si>
  <si>
    <t>Всего за ужин:</t>
  </si>
  <si>
    <t>Итого за 1-й день:</t>
  </si>
  <si>
    <t>2-й день</t>
  </si>
  <si>
    <t>Какао с молоком</t>
  </si>
  <si>
    <t>Итого за 2-й день:</t>
  </si>
  <si>
    <t>3-й день</t>
  </si>
  <si>
    <t>Всего за 3-й день:</t>
  </si>
  <si>
    <t>4-й день</t>
  </si>
  <si>
    <t>Всего за 4-й день:</t>
  </si>
  <si>
    <t>5-й день</t>
  </si>
  <si>
    <t>Всего за 5-й день:</t>
  </si>
  <si>
    <t>6-й день</t>
  </si>
  <si>
    <t>Всего за 6-й день:</t>
  </si>
  <si>
    <t>7-й день</t>
  </si>
  <si>
    <t>Всего за 7-й день:</t>
  </si>
  <si>
    <t>8-й день</t>
  </si>
  <si>
    <t>Чай сладкий</t>
  </si>
  <si>
    <t>Всего за 8-й день:</t>
  </si>
  <si>
    <t>9-й день</t>
  </si>
  <si>
    <t>Всего за 9-й день:</t>
  </si>
  <si>
    <t>10-й день</t>
  </si>
  <si>
    <t>Всего за 10-й день:</t>
  </si>
  <si>
    <t>ъ</t>
  </si>
  <si>
    <t>ВСЕГО ЗА 10-ДНЕВКУ</t>
  </si>
  <si>
    <t>В среднем на 1 день</t>
  </si>
  <si>
    <t>Норма для  САДА</t>
  </si>
  <si>
    <t>Расход сырья и полуфабрикатов</t>
  </si>
  <si>
    <t>1 порция</t>
  </si>
  <si>
    <t>Пищевые вещества</t>
  </si>
  <si>
    <t>Каша пшенная молочная</t>
  </si>
  <si>
    <t>Чай с лимоном</t>
  </si>
  <si>
    <t>Бутерброд с маслом</t>
  </si>
  <si>
    <t>Огурец соленый</t>
  </si>
  <si>
    <t>Компот из сухофруктов смесь</t>
  </si>
  <si>
    <t>Ватрушка с творогом из дрожжевого теста</t>
  </si>
  <si>
    <t>Батон</t>
  </si>
  <si>
    <t>Мозайка</t>
  </si>
  <si>
    <t>Кисель</t>
  </si>
  <si>
    <t>Компот из сухофруктов смеси</t>
  </si>
  <si>
    <t>Суп "Харчо"</t>
  </si>
  <si>
    <t>Картофельное пюре</t>
  </si>
  <si>
    <t>УТВЕРЖДАЮ</t>
  </si>
  <si>
    <t>Директор МОУ "СОШ № 61"</t>
  </si>
  <si>
    <t>__________Т.В. Зузлова</t>
  </si>
  <si>
    <t>Суп картофельный с клецками из мяса птицы.</t>
  </si>
  <si>
    <t xml:space="preserve">Кисель </t>
  </si>
  <si>
    <t>Омлет натуральный</t>
  </si>
  <si>
    <t xml:space="preserve">Омлет натуральный </t>
  </si>
  <si>
    <t>Салат из белокочанной капусты</t>
  </si>
  <si>
    <t>№ рецептуры  технологической карты</t>
  </si>
  <si>
    <t>Печенье</t>
  </si>
  <si>
    <t>к/к</t>
  </si>
  <si>
    <t>10:00 Соки овощные, фруктовые и  ягодные</t>
  </si>
  <si>
    <t>10.00 Соки овощные, фруктовые и ягодные</t>
  </si>
  <si>
    <t>"01" июль</t>
  </si>
  <si>
    <t>2023 г.</t>
  </si>
  <si>
    <t>Каша "Дружба" вязкая</t>
  </si>
  <si>
    <t>Бутерброд с маслом сливочным и сыром</t>
  </si>
  <si>
    <t>Кисломолочный напиток с м.д.ж 2,5%</t>
  </si>
  <si>
    <t>б/н</t>
  </si>
  <si>
    <t>Плоды и ягоды свежие</t>
  </si>
  <si>
    <t>"01" июля</t>
  </si>
  <si>
    <t>Кисломолочный напиток с м.ж.д 2,5%</t>
  </si>
  <si>
    <t>Бутерброд с джемом или повидлом</t>
  </si>
  <si>
    <t>Салат из свеклы</t>
  </si>
  <si>
    <t>Суп картофельный (на мясном бульоне)</t>
  </si>
  <si>
    <t>Кисломолочные напиток с м.ж.д 2,5%</t>
  </si>
  <si>
    <t>Салат из моркови</t>
  </si>
  <si>
    <t>Котлеты, биточки, шницели из говядины</t>
  </si>
  <si>
    <t>Пирожки печенные с картофелем</t>
  </si>
  <si>
    <t>Кабачковая икра</t>
  </si>
  <si>
    <t>Тефтели крупяные из говядины</t>
  </si>
  <si>
    <t>Каша гречневая молочная</t>
  </si>
  <si>
    <t>10.00 Плоды и ягоды свежие</t>
  </si>
  <si>
    <t>Рассольник "Ленинградский" со сметаной</t>
  </si>
  <si>
    <t>Печень тушенная в сметане</t>
  </si>
  <si>
    <t>Макароны отварные</t>
  </si>
  <si>
    <t>Кисломолочная продукция с м.ж.д 2,5%</t>
  </si>
  <si>
    <t>Вафли</t>
  </si>
  <si>
    <t>Рыба запеченная в омлете</t>
  </si>
  <si>
    <t>Картофель отварной</t>
  </si>
  <si>
    <t>Каша манная молочная вязкая</t>
  </si>
  <si>
    <t>Борщ из св. капусты со сметаной</t>
  </si>
  <si>
    <t>Картофельная запеканка с мясом</t>
  </si>
  <si>
    <t>Соус сметанный</t>
  </si>
  <si>
    <t>Запеканка творожная</t>
  </si>
  <si>
    <t>Молочный соус</t>
  </si>
  <si>
    <t>Свекла ломтиками</t>
  </si>
  <si>
    <t>Капуста тушенная с мясом (курой)</t>
  </si>
  <si>
    <t>Кисломолочная напиток м.ж.д 2,5%</t>
  </si>
  <si>
    <t>Пудинг из творога</t>
  </si>
  <si>
    <t>200/264</t>
  </si>
  <si>
    <t>Каша геркулесовая молочная</t>
  </si>
  <si>
    <t>Бутерброд с маслом сливочным, сыром</t>
  </si>
  <si>
    <t>Свекольник со сметаной на м/б</t>
  </si>
  <si>
    <t>Суфле из печени</t>
  </si>
  <si>
    <t>Зефир</t>
  </si>
  <si>
    <t>Рыба запеченная с картофелем по-русски</t>
  </si>
  <si>
    <t>Салат из свеклы с луком</t>
  </si>
  <si>
    <t>Щи на мясном б-не со сметаной</t>
  </si>
  <si>
    <t>Кисломолочная напиток с м.ж.д 2,5%</t>
  </si>
  <si>
    <t>Сырники с морковью со сгущенным молоком</t>
  </si>
  <si>
    <t>Суп картофельный с мак. изд. на кур. б-не</t>
  </si>
  <si>
    <t>Ленивые голубцы</t>
  </si>
  <si>
    <t>Тефтели рыбные</t>
  </si>
  <si>
    <t>Гуляш из отворного мяса</t>
  </si>
  <si>
    <t>Кух с джемом</t>
  </si>
  <si>
    <t>Директор МОУ «СОШ № 61»</t>
  </si>
  <si>
    <t>_______________Зузлова Т.В.</t>
  </si>
  <si>
    <t>Наименование изделия: Омлет натуральный</t>
  </si>
  <si>
    <t>Наименование сырья</t>
  </si>
  <si>
    <t>брутто, г</t>
  </si>
  <si>
    <t>нетто, г</t>
  </si>
  <si>
    <t xml:space="preserve">Яйца </t>
  </si>
  <si>
    <t>2шт</t>
  </si>
  <si>
    <t>Молоко</t>
  </si>
  <si>
    <t>Масса омлетной смеси</t>
  </si>
  <si>
    <t>Масло сливочное</t>
  </si>
  <si>
    <t>Масса готового омлета</t>
  </si>
  <si>
    <t>Выход:</t>
  </si>
  <si>
    <t>Химический состав данного блюда</t>
  </si>
  <si>
    <t>Витамины, мг</t>
  </si>
  <si>
    <t>белки, г</t>
  </si>
  <si>
    <t>жиры, г</t>
  </si>
  <si>
    <t>углеводы, г</t>
  </si>
  <si>
    <t>энерг. ценность, ккал</t>
  </si>
  <si>
    <t>C</t>
  </si>
  <si>
    <t xml:space="preserve">Химический состав данного блюда </t>
  </si>
  <si>
    <t>Вы-</t>
  </si>
  <si>
    <t xml:space="preserve">Минер. вещества, мг </t>
  </si>
  <si>
    <t xml:space="preserve">Витамины, мг </t>
  </si>
  <si>
    <r>
      <t>«_</t>
    </r>
    <r>
      <rPr>
        <u/>
        <sz val="12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>_»___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>___2021 г</t>
    </r>
  </si>
  <si>
    <r>
      <t xml:space="preserve">Технологическая карта </t>
    </r>
    <r>
      <rPr>
        <b/>
        <u/>
        <sz val="14"/>
        <rFont val="Times New Roman"/>
        <family val="1"/>
        <charset val="204"/>
      </rPr>
      <t xml:space="preserve">№ </t>
    </r>
    <r>
      <rPr>
        <b/>
        <sz val="18"/>
        <rFont val="Times New Roman"/>
        <family val="1"/>
        <charset val="204"/>
      </rPr>
      <t>5.2</t>
    </r>
  </si>
  <si>
    <r>
      <t xml:space="preserve">Номер рецептуры: </t>
    </r>
    <r>
      <rPr>
        <b/>
        <u/>
        <sz val="14"/>
        <rFont val="Times New Roman"/>
        <family val="1"/>
        <charset val="204"/>
      </rPr>
      <t xml:space="preserve"> №215</t>
    </r>
  </si>
  <si>
    <r>
      <t xml:space="preserve">Наименование сборника рецептур: </t>
    </r>
    <r>
      <rPr>
        <u/>
        <sz val="12"/>
        <rFont val="Times New Roman"/>
        <family val="1"/>
        <charset val="204"/>
      </rPr>
      <t>Сборник рецептур блюд и кулинарных изделий для питания детей в дошкольных организациях. 2011 г.</t>
    </r>
  </si>
  <si>
    <t xml:space="preserve">ход, г </t>
  </si>
  <si>
    <t>P</t>
  </si>
  <si>
    <t>B1</t>
  </si>
  <si>
    <t>B2</t>
  </si>
  <si>
    <t xml:space="preserve">85.7 </t>
  </si>
  <si>
    <t xml:space="preserve">128.78 </t>
  </si>
  <si>
    <t>0.26</t>
  </si>
  <si>
    <t>0.15</t>
  </si>
  <si>
    <t xml:space="preserve">0.19 </t>
  </si>
  <si>
    <t xml:space="preserve">105.86 </t>
  </si>
  <si>
    <t xml:space="preserve">151.07 </t>
  </si>
  <si>
    <t>0.32</t>
  </si>
  <si>
    <r>
      <t>Технология приготовления:</t>
    </r>
    <r>
      <rPr>
        <sz val="12"/>
        <rFont val="Times New Roman"/>
        <family val="1"/>
        <charset val="204"/>
      </rPr>
      <t>к обработанным яйцам добавляют молоко и соль. Смесь тщательно размешивают, вываливают на смоченный маслом противень слоем толщиной не более 2,5 см и запекают в жарочном шкафу до готовности. При отпуске поливают прокипяченным сливочным маслом.</t>
    </r>
  </si>
  <si>
    <t>Требования к качеству:</t>
  </si>
  <si>
    <r>
      <t xml:space="preserve">Внешний вид: </t>
    </r>
    <r>
      <rPr>
        <sz val="12"/>
        <rFont val="Times New Roman"/>
        <family val="1"/>
        <charset val="204"/>
      </rPr>
      <t>поверхность омлета зарумянена, без подгорелых мест</t>
    </r>
  </si>
  <si>
    <r>
      <t xml:space="preserve">Консистенция: </t>
    </r>
    <r>
      <rPr>
        <sz val="12"/>
        <rFont val="Times New Roman"/>
        <family val="1"/>
        <charset val="204"/>
      </rPr>
      <t>однородная, сочная</t>
    </r>
  </si>
  <si>
    <r>
      <t>Вкус</t>
    </r>
    <r>
      <rPr>
        <sz val="12"/>
        <rFont val="Times New Roman"/>
        <family val="1"/>
        <charset val="204"/>
      </rPr>
      <t>: свежих запеченных яиц, молока, сливочного масла</t>
    </r>
  </si>
  <si>
    <r>
      <t xml:space="preserve">Запах: </t>
    </r>
    <r>
      <rPr>
        <sz val="12"/>
        <rFont val="Times New Roman"/>
        <family val="1"/>
        <charset val="204"/>
      </rPr>
      <t>свежих запеченных яиц,  сливочного масла</t>
    </r>
  </si>
  <si>
    <t>Каша пшеничная молочная</t>
  </si>
  <si>
    <t>Жаркое по домашнему</t>
  </si>
  <si>
    <t>Пюре из гороха с маслом слив.</t>
  </si>
  <si>
    <t>Суп картофельный на к/б, с зел. горошком, со сметаной</t>
  </si>
  <si>
    <t>Сельдь малосольная</t>
  </si>
  <si>
    <t>Плов из перловки с мясом</t>
  </si>
  <si>
    <t>Суп крестьянский со сметаной, с перловкой</t>
  </si>
  <si>
    <t>Каша гречневая отварная</t>
  </si>
  <si>
    <t>Бутерброд с маслом и джемом или повидлом</t>
  </si>
  <si>
    <t>Суп гороховый на мясном бульоне</t>
  </si>
  <si>
    <t xml:space="preserve">Бутерброд с маслом </t>
  </si>
  <si>
    <t>Какао с  молоком</t>
  </si>
  <si>
    <t>Суп гороховый с гернками (на м/б)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</si>
</sst>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7" x14ac:knownFonts="1"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13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13"/>
      </patternFill>
    </fill>
    <fill>
      <patternFill patternType="solid">
        <fgColor rgb="FF99FFCC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rgb="FFFFC00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51"/>
      </patternFill>
    </fill>
  </fills>
  <borders count="5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8" fillId="0" borderId="10" xfId="0" applyFont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0" borderId="12" xfId="0" applyFont="1" applyBorder="1" applyAlignment="1">
      <alignment wrapText="1"/>
    </xf>
    <xf numFmtId="4" fontId="8" fillId="0" borderId="13" xfId="0" applyNumberFormat="1" applyFont="1" applyBorder="1" applyAlignment="1">
      <alignment wrapText="1"/>
    </xf>
    <xf numFmtId="4" fontId="8" fillId="0" borderId="11" xfId="0" applyNumberFormat="1" applyFont="1" applyBorder="1" applyAlignment="1">
      <alignment wrapText="1"/>
    </xf>
    <xf numFmtId="4" fontId="8" fillId="0" borderId="12" xfId="0" applyNumberFormat="1" applyFont="1" applyBorder="1" applyAlignment="1">
      <alignment wrapText="1"/>
    </xf>
    <xf numFmtId="4" fontId="8" fillId="0" borderId="14" xfId="0" applyNumberFormat="1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 applyAlignment="1">
      <alignment wrapText="1"/>
    </xf>
    <xf numFmtId="4" fontId="7" fillId="0" borderId="11" xfId="0" applyNumberFormat="1" applyFont="1" applyBorder="1" applyAlignment="1">
      <alignment wrapText="1"/>
    </xf>
    <xf numFmtId="4" fontId="7" fillId="0" borderId="12" xfId="0" applyNumberFormat="1" applyFont="1" applyBorder="1" applyAlignment="1">
      <alignment wrapText="1"/>
    </xf>
    <xf numFmtId="4" fontId="7" fillId="0" borderId="14" xfId="0" applyNumberFormat="1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9" xfId="0" applyFont="1" applyFill="1" applyBorder="1" applyAlignment="1">
      <alignment horizontal="center" vertical="top" wrapText="1"/>
    </xf>
    <xf numFmtId="0" fontId="10" fillId="6" borderId="17" xfId="0" applyFont="1" applyFill="1" applyBorder="1" applyAlignment="1">
      <alignment horizontal="right" vertical="center" wrapText="1"/>
    </xf>
    <xf numFmtId="164" fontId="10" fillId="6" borderId="18" xfId="0" applyNumberFormat="1" applyFont="1" applyFill="1" applyBorder="1" applyAlignment="1">
      <alignment horizontal="right" vertical="center" wrapText="1"/>
    </xf>
    <xf numFmtId="0" fontId="10" fillId="6" borderId="19" xfId="0" applyFont="1" applyFill="1" applyBorder="1" applyAlignment="1">
      <alignment horizontal="center" vertical="center" wrapText="1"/>
    </xf>
    <xf numFmtId="165" fontId="13" fillId="4" borderId="20" xfId="0" applyNumberFormat="1" applyFont="1" applyFill="1" applyBorder="1" applyAlignment="1">
      <alignment horizontal="right" vertical="center" wrapText="1"/>
    </xf>
    <xf numFmtId="165" fontId="13" fillId="4" borderId="21" xfId="0" applyNumberFormat="1" applyFont="1" applyFill="1" applyBorder="1" applyAlignment="1">
      <alignment horizontal="right" vertical="center" wrapText="1"/>
    </xf>
    <xf numFmtId="164" fontId="13" fillId="4" borderId="22" xfId="0" applyNumberFormat="1" applyFont="1" applyFill="1" applyBorder="1" applyAlignment="1">
      <alignment horizontal="right" vertical="center" wrapText="1"/>
    </xf>
    <xf numFmtId="164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6" fillId="4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2" borderId="11" xfId="0" applyFont="1" applyFill="1" applyBorder="1" applyAlignment="1">
      <alignment wrapText="1"/>
    </xf>
    <xf numFmtId="0" fontId="18" fillId="0" borderId="12" xfId="0" applyFont="1" applyBorder="1" applyAlignment="1">
      <alignment wrapText="1"/>
    </xf>
    <xf numFmtId="4" fontId="18" fillId="0" borderId="13" xfId="0" applyNumberFormat="1" applyFont="1" applyBorder="1" applyAlignment="1">
      <alignment wrapText="1"/>
    </xf>
    <xf numFmtId="4" fontId="18" fillId="0" borderId="11" xfId="0" applyNumberFormat="1" applyFont="1" applyBorder="1" applyAlignment="1">
      <alignment wrapText="1"/>
    </xf>
    <xf numFmtId="4" fontId="18" fillId="0" borderId="12" xfId="0" applyNumberFormat="1" applyFont="1" applyBorder="1" applyAlignment="1">
      <alignment wrapText="1"/>
    </xf>
    <xf numFmtId="4" fontId="18" fillId="0" borderId="14" xfId="0" applyNumberFormat="1" applyFont="1" applyBorder="1" applyAlignment="1">
      <alignment wrapText="1"/>
    </xf>
    <xf numFmtId="4" fontId="18" fillId="0" borderId="2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2" borderId="11" xfId="0" applyFont="1" applyFill="1" applyBorder="1" applyAlignment="1">
      <alignment wrapText="1"/>
    </xf>
    <xf numFmtId="0" fontId="19" fillId="0" borderId="12" xfId="0" applyFont="1" applyBorder="1" applyAlignment="1">
      <alignment wrapText="1"/>
    </xf>
    <xf numFmtId="4" fontId="19" fillId="0" borderId="13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2" xfId="0" applyNumberFormat="1" applyFont="1" applyBorder="1" applyAlignment="1">
      <alignment wrapText="1"/>
    </xf>
    <xf numFmtId="0" fontId="0" fillId="8" borderId="2" xfId="0" applyFill="1" applyBorder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4" fontId="8" fillId="0" borderId="13" xfId="0" applyNumberFormat="1" applyFont="1" applyFill="1" applyBorder="1" applyAlignment="1">
      <alignment wrapText="1"/>
    </xf>
    <xf numFmtId="4" fontId="8" fillId="0" borderId="11" xfId="0" applyNumberFormat="1" applyFont="1" applyFill="1" applyBorder="1" applyAlignment="1">
      <alignment wrapText="1"/>
    </xf>
    <xf numFmtId="4" fontId="8" fillId="0" borderId="12" xfId="0" applyNumberFormat="1" applyFont="1" applyFill="1" applyBorder="1" applyAlignment="1">
      <alignment wrapText="1"/>
    </xf>
    <xf numFmtId="4" fontId="8" fillId="0" borderId="14" xfId="0" applyNumberFormat="1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19" fillId="0" borderId="11" xfId="0" applyFont="1" applyFill="1" applyBorder="1" applyAlignment="1">
      <alignment wrapText="1"/>
    </xf>
    <xf numFmtId="0" fontId="19" fillId="0" borderId="12" xfId="0" applyFont="1" applyFill="1" applyBorder="1" applyAlignment="1">
      <alignment wrapText="1"/>
    </xf>
    <xf numFmtId="4" fontId="19" fillId="0" borderId="13" xfId="0" applyNumberFormat="1" applyFont="1" applyFill="1" applyBorder="1" applyAlignment="1">
      <alignment wrapText="1"/>
    </xf>
    <xf numFmtId="4" fontId="19" fillId="0" borderId="11" xfId="0" applyNumberFormat="1" applyFont="1" applyFill="1" applyBorder="1" applyAlignment="1">
      <alignment wrapText="1"/>
    </xf>
    <xf numFmtId="4" fontId="19" fillId="0" borderId="12" xfId="0" applyNumberFormat="1" applyFont="1" applyFill="1" applyBorder="1" applyAlignment="1">
      <alignment wrapText="1"/>
    </xf>
    <xf numFmtId="4" fontId="19" fillId="0" borderId="14" xfId="0" applyNumberFormat="1" applyFont="1" applyFill="1" applyBorder="1" applyAlignment="1">
      <alignment wrapText="1"/>
    </xf>
    <xf numFmtId="4" fontId="19" fillId="0" borderId="2" xfId="0" applyNumberFormat="1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4" fontId="8" fillId="0" borderId="29" xfId="0" applyNumberFormat="1" applyFont="1" applyFill="1" applyBorder="1" applyAlignment="1">
      <alignment wrapText="1"/>
    </xf>
    <xf numFmtId="4" fontId="8" fillId="0" borderId="30" xfId="0" applyNumberFormat="1" applyFont="1" applyFill="1" applyBorder="1" applyAlignment="1">
      <alignment wrapText="1"/>
    </xf>
    <xf numFmtId="4" fontId="8" fillId="0" borderId="31" xfId="0" applyNumberFormat="1" applyFont="1" applyFill="1" applyBorder="1" applyAlignment="1">
      <alignment wrapText="1"/>
    </xf>
    <xf numFmtId="0" fontId="18" fillId="0" borderId="1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10" borderId="10" xfId="0" applyFont="1" applyFill="1" applyBorder="1" applyAlignment="1">
      <alignment wrapText="1"/>
    </xf>
    <xf numFmtId="0" fontId="8" fillId="11" borderId="11" xfId="0" applyFont="1" applyFill="1" applyBorder="1" applyAlignment="1">
      <alignment wrapText="1"/>
    </xf>
    <xf numFmtId="0" fontId="8" fillId="10" borderId="12" xfId="0" applyFont="1" applyFill="1" applyBorder="1" applyAlignment="1">
      <alignment wrapText="1"/>
    </xf>
    <xf numFmtId="4" fontId="8" fillId="10" borderId="13" xfId="0" applyNumberFormat="1" applyFont="1" applyFill="1" applyBorder="1" applyAlignment="1">
      <alignment wrapText="1"/>
    </xf>
    <xf numFmtId="4" fontId="8" fillId="10" borderId="11" xfId="0" applyNumberFormat="1" applyFont="1" applyFill="1" applyBorder="1" applyAlignment="1">
      <alignment wrapText="1"/>
    </xf>
    <xf numFmtId="4" fontId="8" fillId="10" borderId="12" xfId="0" applyNumberFormat="1" applyFont="1" applyFill="1" applyBorder="1" applyAlignment="1">
      <alignment wrapText="1"/>
    </xf>
    <xf numFmtId="4" fontId="8" fillId="10" borderId="14" xfId="0" applyNumberFormat="1" applyFont="1" applyFill="1" applyBorder="1" applyAlignment="1">
      <alignment wrapText="1"/>
    </xf>
    <xf numFmtId="4" fontId="8" fillId="10" borderId="2" xfId="0" applyNumberFormat="1" applyFont="1" applyFill="1" applyBorder="1" applyAlignment="1">
      <alignment wrapText="1"/>
    </xf>
    <xf numFmtId="0" fontId="8" fillId="10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4" fontId="8" fillId="0" borderId="11" xfId="0" applyNumberFormat="1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4" fontId="8" fillId="0" borderId="14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wrapText="1"/>
    </xf>
    <xf numFmtId="0" fontId="7" fillId="9" borderId="10" xfId="0" applyFont="1" applyFill="1" applyBorder="1" applyAlignment="1">
      <alignment wrapText="1"/>
    </xf>
    <xf numFmtId="0" fontId="7" fillId="12" borderId="11" xfId="0" applyFont="1" applyFill="1" applyBorder="1" applyAlignment="1">
      <alignment wrapText="1"/>
    </xf>
    <xf numFmtId="0" fontId="7" fillId="9" borderId="12" xfId="0" applyFont="1" applyFill="1" applyBorder="1" applyAlignment="1">
      <alignment wrapText="1"/>
    </xf>
    <xf numFmtId="4" fontId="7" fillId="9" borderId="13" xfId="0" applyNumberFormat="1" applyFont="1" applyFill="1" applyBorder="1" applyAlignment="1">
      <alignment wrapText="1"/>
    </xf>
    <xf numFmtId="4" fontId="7" fillId="9" borderId="11" xfId="0" applyNumberFormat="1" applyFont="1" applyFill="1" applyBorder="1" applyAlignment="1">
      <alignment wrapText="1"/>
    </xf>
    <xf numFmtId="4" fontId="7" fillId="9" borderId="12" xfId="0" applyNumberFormat="1" applyFont="1" applyFill="1" applyBorder="1" applyAlignment="1">
      <alignment wrapText="1"/>
    </xf>
    <xf numFmtId="4" fontId="7" fillId="9" borderId="14" xfId="0" applyNumberFormat="1" applyFont="1" applyFill="1" applyBorder="1" applyAlignment="1">
      <alignment wrapText="1"/>
    </xf>
    <xf numFmtId="4" fontId="8" fillId="9" borderId="2" xfId="0" applyNumberFormat="1" applyFont="1" applyFill="1" applyBorder="1" applyAlignment="1">
      <alignment wrapText="1"/>
    </xf>
    <xf numFmtId="0" fontId="7" fillId="9" borderId="2" xfId="0" applyFont="1" applyFill="1" applyBorder="1" applyAlignment="1">
      <alignment horizontal="center" vertical="center" wrapText="1"/>
    </xf>
    <xf numFmtId="0" fontId="0" fillId="9" borderId="0" xfId="0" applyFill="1"/>
    <xf numFmtId="0" fontId="7" fillId="9" borderId="14" xfId="0" applyFont="1" applyFill="1" applyBorder="1" applyAlignment="1">
      <alignment horizontal="center" vertical="top" wrapText="1"/>
    </xf>
    <xf numFmtId="0" fontId="12" fillId="9" borderId="0" xfId="0" applyFont="1" applyFill="1"/>
    <xf numFmtId="0" fontId="19" fillId="9" borderId="10" xfId="0" applyFont="1" applyFill="1" applyBorder="1" applyAlignment="1">
      <alignment wrapText="1"/>
    </xf>
    <xf numFmtId="0" fontId="19" fillId="12" borderId="11" xfId="0" applyFont="1" applyFill="1" applyBorder="1" applyAlignment="1">
      <alignment wrapText="1"/>
    </xf>
    <xf numFmtId="0" fontId="19" fillId="9" borderId="12" xfId="0" applyFont="1" applyFill="1" applyBorder="1" applyAlignment="1">
      <alignment wrapText="1"/>
    </xf>
    <xf numFmtId="4" fontId="19" fillId="9" borderId="13" xfId="0" applyNumberFormat="1" applyFont="1" applyFill="1" applyBorder="1" applyAlignment="1">
      <alignment wrapText="1"/>
    </xf>
    <xf numFmtId="4" fontId="19" fillId="9" borderId="11" xfId="0" applyNumberFormat="1" applyFont="1" applyFill="1" applyBorder="1" applyAlignment="1">
      <alignment wrapText="1"/>
    </xf>
    <xf numFmtId="4" fontId="19" fillId="9" borderId="12" xfId="0" applyNumberFormat="1" applyFont="1" applyFill="1" applyBorder="1" applyAlignment="1">
      <alignment wrapText="1"/>
    </xf>
    <xf numFmtId="4" fontId="19" fillId="9" borderId="14" xfId="0" applyNumberFormat="1" applyFont="1" applyFill="1" applyBorder="1" applyAlignment="1">
      <alignment wrapText="1"/>
    </xf>
    <xf numFmtId="4" fontId="19" fillId="9" borderId="2" xfId="0" applyNumberFormat="1" applyFont="1" applyFill="1" applyBorder="1" applyAlignment="1">
      <alignment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top" wrapText="1"/>
    </xf>
    <xf numFmtId="0" fontId="19" fillId="9" borderId="0" xfId="0" applyFont="1" applyFill="1"/>
    <xf numFmtId="0" fontId="9" fillId="0" borderId="0" xfId="0" applyFont="1"/>
    <xf numFmtId="0" fontId="7" fillId="3" borderId="14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2" fillId="9" borderId="0" xfId="0" applyFont="1" applyFill="1"/>
    <xf numFmtId="0" fontId="8" fillId="0" borderId="1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top" wrapText="1"/>
    </xf>
    <xf numFmtId="0" fontId="0" fillId="9" borderId="2" xfId="0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164" fontId="10" fillId="13" borderId="10" xfId="0" applyNumberFormat="1" applyFont="1" applyFill="1" applyBorder="1" applyAlignment="1">
      <alignment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4" borderId="14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0" fillId="8" borderId="0" xfId="0" applyFill="1"/>
    <xf numFmtId="164" fontId="10" fillId="14" borderId="14" xfId="0" applyNumberFormat="1" applyFont="1" applyFill="1" applyBorder="1" applyAlignment="1">
      <alignment horizontal="center" vertical="center" wrapText="1"/>
    </xf>
    <xf numFmtId="4" fontId="10" fillId="14" borderId="14" xfId="0" applyNumberFormat="1" applyFont="1" applyFill="1" applyBorder="1" applyAlignment="1">
      <alignment horizontal="center" vertical="center" wrapText="1"/>
    </xf>
    <xf numFmtId="4" fontId="10" fillId="14" borderId="2" xfId="0" applyNumberFormat="1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top" wrapText="1"/>
    </xf>
    <xf numFmtId="0" fontId="10" fillId="15" borderId="14" xfId="0" applyFont="1" applyFill="1" applyBorder="1" applyAlignment="1">
      <alignment horizontal="center" vertical="top" wrapText="1"/>
    </xf>
    <xf numFmtId="164" fontId="10" fillId="15" borderId="10" xfId="0" applyNumberFormat="1" applyFont="1" applyFill="1" applyBorder="1" applyAlignment="1">
      <alignment vertical="center" wrapText="1"/>
    </xf>
    <xf numFmtId="0" fontId="11" fillId="15" borderId="11" xfId="0" applyFont="1" applyFill="1" applyBorder="1" applyAlignment="1">
      <alignment vertical="center" wrapText="1"/>
    </xf>
    <xf numFmtId="0" fontId="11" fillId="15" borderId="12" xfId="0" applyFont="1" applyFill="1" applyBorder="1" applyAlignment="1">
      <alignment vertical="center" wrapText="1"/>
    </xf>
    <xf numFmtId="4" fontId="10" fillId="15" borderId="13" xfId="0" applyNumberFormat="1" applyFont="1" applyFill="1" applyBorder="1" applyAlignment="1">
      <alignment vertical="center" wrapText="1"/>
    </xf>
    <xf numFmtId="4" fontId="10" fillId="15" borderId="11" xfId="0" applyNumberFormat="1" applyFont="1" applyFill="1" applyBorder="1" applyAlignment="1">
      <alignment vertical="center" wrapText="1"/>
    </xf>
    <xf numFmtId="4" fontId="10" fillId="15" borderId="12" xfId="0" applyNumberFormat="1" applyFont="1" applyFill="1" applyBorder="1" applyAlignment="1">
      <alignment vertical="center" wrapText="1"/>
    </xf>
    <xf numFmtId="4" fontId="10" fillId="15" borderId="14" xfId="0" applyNumberFormat="1" applyFont="1" applyFill="1" applyBorder="1" applyAlignment="1">
      <alignment vertical="center" wrapText="1"/>
    </xf>
    <xf numFmtId="4" fontId="10" fillId="15" borderId="2" xfId="0" applyNumberFormat="1" applyFont="1" applyFill="1" applyBorder="1" applyAlignment="1">
      <alignment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4" fontId="7" fillId="9" borderId="2" xfId="0" applyNumberFormat="1" applyFont="1" applyFill="1" applyBorder="1" applyAlignment="1">
      <alignment wrapText="1"/>
    </xf>
    <xf numFmtId="0" fontId="0" fillId="10" borderId="0" xfId="0" applyFill="1"/>
    <xf numFmtId="0" fontId="4" fillId="10" borderId="14" xfId="0" applyFont="1" applyFill="1" applyBorder="1" applyAlignment="1">
      <alignment horizontal="center" vertical="top" wrapText="1"/>
    </xf>
    <xf numFmtId="0" fontId="11" fillId="10" borderId="0" xfId="0" applyFont="1" applyFill="1"/>
    <xf numFmtId="0" fontId="12" fillId="10" borderId="0" xfId="0" applyFont="1" applyFill="1"/>
    <xf numFmtId="0" fontId="9" fillId="10" borderId="0" xfId="0" applyFont="1" applyFill="1"/>
    <xf numFmtId="0" fontId="8" fillId="10" borderId="9" xfId="0" applyFont="1" applyFill="1" applyBorder="1" applyAlignment="1">
      <alignment horizontal="center" vertical="top" wrapText="1"/>
    </xf>
    <xf numFmtId="2" fontId="7" fillId="9" borderId="11" xfId="0" applyNumberFormat="1" applyFont="1" applyFill="1" applyBorder="1" applyAlignment="1">
      <alignment wrapText="1"/>
    </xf>
    <xf numFmtId="0" fontId="7" fillId="9" borderId="10" xfId="0" applyFont="1" applyFill="1" applyBorder="1" applyAlignment="1">
      <alignment vertical="center" wrapText="1"/>
    </xf>
    <xf numFmtId="0" fontId="7" fillId="12" borderId="11" xfId="0" applyFont="1" applyFill="1" applyBorder="1" applyAlignment="1">
      <alignment vertical="center" wrapText="1"/>
    </xf>
    <xf numFmtId="0" fontId="7" fillId="9" borderId="12" xfId="0" applyFont="1" applyFill="1" applyBorder="1" applyAlignment="1">
      <alignment vertical="center" wrapText="1"/>
    </xf>
    <xf numFmtId="4" fontId="7" fillId="9" borderId="13" xfId="0" applyNumberFormat="1" applyFont="1" applyFill="1" applyBorder="1" applyAlignment="1">
      <alignment vertical="center" wrapText="1"/>
    </xf>
    <xf numFmtId="4" fontId="7" fillId="9" borderId="15" xfId="0" applyNumberFormat="1" applyFont="1" applyFill="1" applyBorder="1" applyAlignment="1">
      <alignment vertical="center" wrapText="1"/>
    </xf>
    <xf numFmtId="4" fontId="7" fillId="9" borderId="14" xfId="0" applyNumberFormat="1" applyFont="1" applyFill="1" applyBorder="1" applyAlignment="1">
      <alignment vertical="center" wrapText="1"/>
    </xf>
    <xf numFmtId="4" fontId="7" fillId="9" borderId="2" xfId="0" applyNumberFormat="1" applyFont="1" applyFill="1" applyBorder="1" applyAlignment="1">
      <alignment vertical="center" wrapText="1"/>
    </xf>
    <xf numFmtId="4" fontId="7" fillId="9" borderId="10" xfId="0" applyNumberFormat="1" applyFont="1" applyFill="1" applyBorder="1" applyAlignment="1">
      <alignment wrapText="1"/>
    </xf>
    <xf numFmtId="0" fontId="23" fillId="0" borderId="14" xfId="0" applyFont="1" applyBorder="1" applyAlignment="1">
      <alignment horizontal="center" vertical="top" wrapText="1"/>
    </xf>
    <xf numFmtId="0" fontId="23" fillId="0" borderId="0" xfId="0" applyFont="1"/>
    <xf numFmtId="0" fontId="10" fillId="14" borderId="14" xfId="0" applyFont="1" applyFill="1" applyBorder="1" applyAlignment="1">
      <alignment horizontal="center" wrapText="1"/>
    </xf>
    <xf numFmtId="0" fontId="11" fillId="8" borderId="0" xfId="0" applyFont="1" applyFill="1"/>
    <xf numFmtId="164" fontId="10" fillId="14" borderId="14" xfId="0" applyNumberFormat="1" applyFont="1" applyFill="1" applyBorder="1" applyAlignment="1">
      <alignment horizontal="center" wrapText="1"/>
    </xf>
    <xf numFmtId="4" fontId="10" fillId="14" borderId="14" xfId="0" applyNumberFormat="1" applyFont="1" applyFill="1" applyBorder="1" applyAlignment="1">
      <alignment horizontal="center" wrapText="1"/>
    </xf>
    <xf numFmtId="4" fontId="10" fillId="14" borderId="2" xfId="0" applyNumberFormat="1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164" fontId="7" fillId="13" borderId="10" xfId="0" applyNumberFormat="1" applyFont="1" applyFill="1" applyBorder="1" applyAlignment="1">
      <alignment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164" fontId="7" fillId="9" borderId="10" xfId="0" applyNumberFormat="1" applyFont="1" applyFill="1" applyBorder="1" applyAlignment="1">
      <alignment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 wrapText="1"/>
    </xf>
    <xf numFmtId="4" fontId="10" fillId="8" borderId="14" xfId="0" applyNumberFormat="1" applyFont="1" applyFill="1" applyBorder="1" applyAlignment="1">
      <alignment horizontal="center" vertical="center" wrapText="1"/>
    </xf>
    <xf numFmtId="4" fontId="10" fillId="8" borderId="2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wrapText="1"/>
    </xf>
    <xf numFmtId="0" fontId="20" fillId="9" borderId="2" xfId="0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wrapText="1"/>
    </xf>
    <xf numFmtId="4" fontId="19" fillId="9" borderId="28" xfId="0" applyNumberFormat="1" applyFont="1" applyFill="1" applyBorder="1" applyAlignment="1">
      <alignment wrapText="1"/>
    </xf>
    <xf numFmtId="4" fontId="19" fillId="9" borderId="30" xfId="0" applyNumberFormat="1" applyFont="1" applyFill="1" applyBorder="1" applyAlignment="1">
      <alignment wrapText="1"/>
    </xf>
    <xf numFmtId="4" fontId="19" fillId="9" borderId="31" xfId="0" applyNumberFormat="1" applyFont="1" applyFill="1" applyBorder="1" applyAlignment="1">
      <alignment wrapText="1"/>
    </xf>
    <xf numFmtId="4" fontId="19" fillId="9" borderId="1" xfId="0" applyNumberFormat="1" applyFont="1" applyFill="1" applyBorder="1"/>
    <xf numFmtId="4" fontId="19" fillId="9" borderId="2" xfId="0" applyNumberFormat="1" applyFont="1" applyFill="1" applyBorder="1"/>
    <xf numFmtId="4" fontId="19" fillId="9" borderId="10" xfId="0" applyNumberFormat="1" applyFont="1" applyFill="1" applyBorder="1" applyAlignment="1">
      <alignment wrapText="1"/>
    </xf>
    <xf numFmtId="3" fontId="10" fillId="21" borderId="9" xfId="0" applyNumberFormat="1" applyFont="1" applyFill="1" applyBorder="1" applyAlignment="1">
      <alignment horizontal="center" vertical="top" wrapText="1"/>
    </xf>
    <xf numFmtId="3" fontId="10" fillId="21" borderId="16" xfId="0" applyNumberFormat="1" applyFont="1" applyFill="1" applyBorder="1" applyAlignment="1">
      <alignment horizontal="right" vertical="center" wrapText="1"/>
    </xf>
    <xf numFmtId="3" fontId="10" fillId="21" borderId="2" xfId="0" applyNumberFormat="1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horizontal="center" vertical="top" wrapText="1"/>
    </xf>
    <xf numFmtId="164" fontId="7" fillId="18" borderId="10" xfId="0" applyNumberFormat="1" applyFont="1" applyFill="1" applyBorder="1" applyAlignment="1">
      <alignment horizontal="right" vertical="center" wrapText="1"/>
    </xf>
    <xf numFmtId="0" fontId="7" fillId="18" borderId="2" xfId="0" applyFont="1" applyFill="1" applyBorder="1" applyAlignment="1">
      <alignment horizontal="center" vertical="center" wrapText="1"/>
    </xf>
    <xf numFmtId="3" fontId="24" fillId="21" borderId="16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/>
    </xf>
    <xf numFmtId="0" fontId="25" fillId="0" borderId="0" xfId="0" applyFont="1"/>
    <xf numFmtId="0" fontId="3" fillId="0" borderId="0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6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3" fillId="10" borderId="0" xfId="0" applyFont="1" applyFill="1"/>
    <xf numFmtId="0" fontId="19" fillId="10" borderId="0" xfId="0" applyFont="1" applyFill="1"/>
    <xf numFmtId="0" fontId="22" fillId="10" borderId="0" xfId="0" applyFont="1" applyFill="1"/>
    <xf numFmtId="0" fontId="0" fillId="1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9" fillId="9" borderId="0" xfId="0" applyFont="1" applyFill="1"/>
    <xf numFmtId="0" fontId="8" fillId="0" borderId="2" xfId="0" applyFont="1" applyBorder="1" applyAlignment="1">
      <alignment horizontal="center" wrapText="1"/>
    </xf>
    <xf numFmtId="0" fontId="8" fillId="0" borderId="10" xfId="0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0" fillId="0" borderId="0" xfId="0" applyFill="1"/>
    <xf numFmtId="0" fontId="12" fillId="0" borderId="0" xfId="0" applyFont="1" applyFill="1"/>
    <xf numFmtId="0" fontId="19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2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2" fillId="0" borderId="0" xfId="0" applyFont="1" applyFill="1"/>
    <xf numFmtId="0" fontId="0" fillId="0" borderId="0" xfId="0" applyFill="1" applyBorder="1" applyAlignment="1">
      <alignment horizontal="center"/>
    </xf>
    <xf numFmtId="0" fontId="8" fillId="10" borderId="10" xfId="0" applyFont="1" applyFill="1" applyBorder="1" applyAlignment="1">
      <alignment horizontal="right" wrapText="1"/>
    </xf>
    <xf numFmtId="0" fontId="0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9" fillId="16" borderId="15" xfId="0" applyFont="1" applyFill="1" applyBorder="1" applyAlignment="1">
      <alignment horizontal="left" vertical="top" wrapText="1"/>
    </xf>
    <xf numFmtId="0" fontId="9" fillId="16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right" wrapText="1"/>
    </xf>
    <xf numFmtId="0" fontId="8" fillId="0" borderId="11" xfId="0" applyNumberFormat="1" applyFont="1" applyBorder="1" applyAlignment="1">
      <alignment wrapText="1"/>
    </xf>
    <xf numFmtId="0" fontId="6" fillId="14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19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wrapText="1"/>
    </xf>
    <xf numFmtId="0" fontId="6" fillId="9" borderId="0" xfId="0" applyFont="1" applyFill="1" applyBorder="1" applyAlignment="1">
      <alignment horizontal="center" wrapText="1"/>
    </xf>
    <xf numFmtId="0" fontId="6" fillId="18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" fontId="8" fillId="0" borderId="37" xfId="0" applyNumberFormat="1" applyFont="1" applyFill="1" applyBorder="1" applyAlignment="1">
      <alignment wrapText="1"/>
    </xf>
    <xf numFmtId="0" fontId="2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1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vertical="center" wrapText="1"/>
    </xf>
    <xf numFmtId="0" fontId="14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vertical="center" wrapText="1"/>
    </xf>
    <xf numFmtId="0" fontId="32" fillId="0" borderId="39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36" fillId="0" borderId="49" xfId="0" applyFont="1" applyBorder="1" applyAlignment="1">
      <alignment horizontal="left" vertical="center" wrapText="1" indent="1"/>
    </xf>
    <xf numFmtId="0" fontId="36" fillId="0" borderId="50" xfId="0" applyFont="1" applyBorder="1" applyAlignment="1">
      <alignment vertical="center" wrapText="1"/>
    </xf>
    <xf numFmtId="0" fontId="36" fillId="0" borderId="42" xfId="0" applyFont="1" applyBorder="1" applyAlignment="1">
      <alignment vertical="top" wrapText="1"/>
    </xf>
    <xf numFmtId="0" fontId="36" fillId="0" borderId="42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left" vertical="center" wrapText="1" indent="1"/>
    </xf>
    <xf numFmtId="0" fontId="36" fillId="0" borderId="51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left" vertical="center" wrapText="1" indent="1"/>
    </xf>
    <xf numFmtId="0" fontId="36" fillId="0" borderId="42" xfId="0" applyFont="1" applyBorder="1" applyAlignment="1">
      <alignment vertical="center" wrapText="1"/>
    </xf>
    <xf numFmtId="0" fontId="36" fillId="0" borderId="50" xfId="0" applyFont="1" applyBorder="1" applyAlignment="1">
      <alignment horizontal="center" vertical="center" wrapText="1"/>
    </xf>
    <xf numFmtId="17" fontId="36" fillId="0" borderId="42" xfId="0" applyNumberFormat="1" applyFont="1" applyBorder="1" applyAlignment="1">
      <alignment vertical="center" wrapText="1"/>
    </xf>
    <xf numFmtId="16" fontId="36" fillId="0" borderId="42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34" fillId="0" borderId="0" xfId="0" applyFont="1" applyAlignment="1">
      <alignment horizontal="left" vertical="center" indent="3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4" fillId="0" borderId="53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53" xfId="0" applyFont="1" applyBorder="1" applyAlignment="1">
      <alignment horizontal="right" vertical="center" wrapText="1"/>
    </xf>
    <xf numFmtId="0" fontId="14" fillId="0" borderId="38" xfId="0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left" vertical="top" wrapText="1"/>
    </xf>
    <xf numFmtId="0" fontId="9" fillId="16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16" fontId="8" fillId="0" borderId="9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16" fontId="7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left" wrapText="1"/>
    </xf>
    <xf numFmtId="0" fontId="7" fillId="17" borderId="14" xfId="0" applyFont="1" applyFill="1" applyBorder="1" applyAlignment="1">
      <alignment horizontal="left" wrapText="1"/>
    </xf>
    <xf numFmtId="0" fontId="7" fillId="19" borderId="15" xfId="0" applyFont="1" applyFill="1" applyBorder="1" applyAlignment="1">
      <alignment horizontal="center" wrapText="1"/>
    </xf>
    <xf numFmtId="0" fontId="7" fillId="19" borderId="27" xfId="0" applyFont="1" applyFill="1" applyBorder="1" applyAlignment="1">
      <alignment horizontal="center" wrapText="1"/>
    </xf>
    <xf numFmtId="0" fontId="7" fillId="19" borderId="2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wrapText="1"/>
    </xf>
    <xf numFmtId="0" fontId="6" fillId="14" borderId="35" xfId="0" applyFont="1" applyFill="1" applyBorder="1" applyAlignment="1">
      <alignment horizontal="center" wrapText="1"/>
    </xf>
    <xf numFmtId="0" fontId="6" fillId="14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left" vertical="top" wrapText="1"/>
    </xf>
    <xf numFmtId="0" fontId="9" fillId="16" borderId="2" xfId="0" applyFont="1" applyFill="1" applyBorder="1" applyAlignment="1">
      <alignment horizontal="left" vertical="top" wrapText="1"/>
    </xf>
    <xf numFmtId="0" fontId="9" fillId="16" borderId="15" xfId="0" applyFont="1" applyFill="1" applyBorder="1" applyAlignment="1">
      <alignment horizontal="left" wrapText="1"/>
    </xf>
    <xf numFmtId="0" fontId="9" fillId="16" borderId="2" xfId="0" applyFont="1" applyFill="1" applyBorder="1" applyAlignment="1">
      <alignment horizontal="left" wrapText="1"/>
    </xf>
    <xf numFmtId="0" fontId="9" fillId="16" borderId="14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left" wrapText="1"/>
    </xf>
    <xf numFmtId="0" fontId="10" fillId="15" borderId="14" xfId="0" applyFont="1" applyFill="1" applyBorder="1" applyAlignment="1">
      <alignment horizontal="left" vertical="center" wrapText="1"/>
    </xf>
    <xf numFmtId="0" fontId="7" fillId="10" borderId="15" xfId="0" applyFont="1" applyFill="1" applyBorder="1" applyAlignment="1">
      <alignment horizontal="center" wrapText="1"/>
    </xf>
    <xf numFmtId="0" fontId="7" fillId="10" borderId="27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wrapText="1"/>
    </xf>
    <xf numFmtId="0" fontId="9" fillId="7" borderId="14" xfId="0" applyFont="1" applyFill="1" applyBorder="1" applyAlignment="1">
      <alignment horizontal="left" wrapText="1"/>
    </xf>
    <xf numFmtId="0" fontId="9" fillId="7" borderId="15" xfId="0" applyFont="1" applyFill="1" applyBorder="1" applyAlignment="1">
      <alignment horizontal="left" wrapText="1"/>
    </xf>
    <xf numFmtId="0" fontId="9" fillId="7" borderId="2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9" borderId="14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wrapText="1"/>
    </xf>
    <xf numFmtId="0" fontId="6" fillId="9" borderId="15" xfId="0" applyFont="1" applyFill="1" applyBorder="1" applyAlignment="1">
      <alignment horizontal="center" wrapText="1"/>
    </xf>
    <xf numFmtId="0" fontId="6" fillId="9" borderId="27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20" fillId="7" borderId="14" xfId="0" applyFont="1" applyFill="1" applyBorder="1" applyAlignment="1">
      <alignment horizontal="left" wrapText="1"/>
    </xf>
    <xf numFmtId="0" fontId="9" fillId="7" borderId="15" xfId="0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23" fillId="7" borderId="14" xfId="0" applyFont="1" applyFill="1" applyBorder="1" applyAlignment="1">
      <alignment horizontal="left" wrapText="1"/>
    </xf>
    <xf numFmtId="0" fontId="20" fillId="7" borderId="15" xfId="0" applyFont="1" applyFill="1" applyBorder="1" applyAlignment="1">
      <alignment horizontal="left" wrapText="1"/>
    </xf>
    <xf numFmtId="0" fontId="20" fillId="7" borderId="2" xfId="0" applyFont="1" applyFill="1" applyBorder="1" applyAlignment="1">
      <alignment horizontal="left" wrapText="1"/>
    </xf>
    <xf numFmtId="0" fontId="9" fillId="7" borderId="15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6" fillId="18" borderId="15" xfId="0" applyFont="1" applyFill="1" applyBorder="1" applyAlignment="1">
      <alignment horizontal="center" wrapText="1"/>
    </xf>
    <xf numFmtId="0" fontId="6" fillId="18" borderId="27" xfId="0" applyFont="1" applyFill="1" applyBorder="1" applyAlignment="1">
      <alignment horizontal="center" wrapText="1"/>
    </xf>
    <xf numFmtId="0" fontId="6" fillId="18" borderId="2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left" wrapText="1"/>
    </xf>
    <xf numFmtId="0" fontId="7" fillId="9" borderId="2" xfId="0" applyFont="1" applyFill="1" applyBorder="1" applyAlignment="1">
      <alignment horizontal="left" wrapText="1"/>
    </xf>
    <xf numFmtId="0" fontId="10" fillId="8" borderId="15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20" fillId="20" borderId="14" xfId="0" applyFont="1" applyFill="1" applyBorder="1" applyAlignment="1">
      <alignment horizontal="left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20" borderId="14" xfId="0" applyFont="1" applyFill="1" applyBorder="1" applyAlignment="1">
      <alignment horizontal="left" wrapText="1"/>
    </xf>
    <xf numFmtId="0" fontId="9" fillId="20" borderId="15" xfId="0" applyFont="1" applyFill="1" applyBorder="1" applyAlignment="1">
      <alignment horizontal="left" wrapText="1"/>
    </xf>
    <xf numFmtId="0" fontId="9" fillId="20" borderId="2" xfId="0" applyFont="1" applyFill="1" applyBorder="1" applyAlignment="1">
      <alignment horizontal="left" wrapText="1"/>
    </xf>
    <xf numFmtId="0" fontId="0" fillId="20" borderId="27" xfId="0" applyFill="1" applyBorder="1" applyAlignment="1">
      <alignment horizontal="left"/>
    </xf>
    <xf numFmtId="0" fontId="9" fillId="7" borderId="15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21" fillId="8" borderId="15" xfId="0" applyFont="1" applyFill="1" applyBorder="1" applyAlignment="1">
      <alignment horizontal="center"/>
    </xf>
    <xf numFmtId="0" fontId="21" fillId="8" borderId="27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0" fontId="10" fillId="15" borderId="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7" borderId="14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14" borderId="14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5" fillId="0" borderId="5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top" wrapText="1"/>
    </xf>
    <xf numFmtId="0" fontId="15" fillId="0" borderId="4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</xdr:col>
      <xdr:colOff>152400</xdr:colOff>
      <xdr:row>30</xdr:row>
      <xdr:rowOff>190500</xdr:rowOff>
    </xdr:to>
    <xdr:grpSp>
      <xdr:nvGrpSpPr>
        <xdr:cNvPr id="11298" name="Group 34"/>
        <xdr:cNvGrpSpPr>
          <a:grpSpLocks/>
        </xdr:cNvGrpSpPr>
      </xdr:nvGrpSpPr>
      <xdr:grpSpPr bwMode="auto">
        <a:xfrm>
          <a:off x="2002536" y="7030212"/>
          <a:ext cx="160020" cy="184404"/>
          <a:chOff x="0" y="0"/>
          <a:chExt cx="155254" cy="190500"/>
        </a:xfrm>
      </xdr:grpSpPr>
      <xdr:sp macro="" textlink="">
        <xdr:nvSpPr>
          <xdr:cNvPr id="11300" name="Rectangle 11420"/>
          <xdr:cNvSpPr>
            <a:spLocks noChangeArrowheads="1"/>
          </xdr:cNvSpPr>
        </xdr:nvSpPr>
        <xdr:spPr bwMode="auto">
          <a:xfrm rot="-5399999">
            <a:off x="9677" y="2834"/>
            <a:ext cx="205699" cy="1696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Са</a:t>
            </a:r>
          </a:p>
        </xdr:txBody>
      </xdr:sp>
      <xdr:sp macro="" textlink="">
        <xdr:nvSpPr>
          <xdr:cNvPr id="11299" name="Rectangle 11421"/>
          <xdr:cNvSpPr>
            <a:spLocks noChangeArrowheads="1"/>
          </xdr:cNvSpPr>
        </xdr:nvSpPr>
        <xdr:spPr bwMode="auto">
          <a:xfrm rot="-5399999">
            <a:off x="79905" y="-91472"/>
            <a:ext cx="46619" cy="206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152400</xdr:colOff>
      <xdr:row>31</xdr:row>
      <xdr:rowOff>28575</xdr:rowOff>
    </xdr:to>
    <xdr:grpSp>
      <xdr:nvGrpSpPr>
        <xdr:cNvPr id="11295" name="Group 31"/>
        <xdr:cNvGrpSpPr>
          <a:grpSpLocks/>
        </xdr:cNvGrpSpPr>
      </xdr:nvGrpSpPr>
      <xdr:grpSpPr bwMode="auto">
        <a:xfrm>
          <a:off x="3575304" y="7030212"/>
          <a:ext cx="160020" cy="220980"/>
          <a:chOff x="0" y="0"/>
          <a:chExt cx="155210" cy="228600"/>
        </a:xfrm>
      </xdr:grpSpPr>
      <xdr:sp macro="" textlink="">
        <xdr:nvSpPr>
          <xdr:cNvPr id="11297" name="Rectangle 11422"/>
          <xdr:cNvSpPr>
            <a:spLocks noChangeArrowheads="1"/>
          </xdr:cNvSpPr>
        </xdr:nvSpPr>
        <xdr:spPr bwMode="auto">
          <a:xfrm rot="-5399999">
            <a:off x="-26721" y="-4551"/>
            <a:ext cx="259873" cy="206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Mg</a:t>
            </a:r>
          </a:p>
        </xdr:txBody>
      </xdr:sp>
      <xdr:sp macro="" textlink="">
        <xdr:nvSpPr>
          <xdr:cNvPr id="11296" name="Rectangle 11423"/>
          <xdr:cNvSpPr>
            <a:spLocks noChangeArrowheads="1"/>
          </xdr:cNvSpPr>
        </xdr:nvSpPr>
        <xdr:spPr bwMode="auto">
          <a:xfrm rot="-5399999">
            <a:off x="79906" y="-91471"/>
            <a:ext cx="46619" cy="206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152400</xdr:colOff>
      <xdr:row>30</xdr:row>
      <xdr:rowOff>171450</xdr:rowOff>
    </xdr:to>
    <xdr:grpSp>
      <xdr:nvGrpSpPr>
        <xdr:cNvPr id="11292" name="Group 28"/>
        <xdr:cNvGrpSpPr>
          <a:grpSpLocks/>
        </xdr:cNvGrpSpPr>
      </xdr:nvGrpSpPr>
      <xdr:grpSpPr bwMode="auto">
        <a:xfrm>
          <a:off x="6829044" y="7030212"/>
          <a:ext cx="160020" cy="166116"/>
          <a:chOff x="0" y="0"/>
          <a:chExt cx="155210" cy="175260"/>
        </a:xfrm>
      </xdr:grpSpPr>
      <xdr:sp macro="" textlink="">
        <xdr:nvSpPr>
          <xdr:cNvPr id="11294" name="Rectangle 11426"/>
          <xdr:cNvSpPr>
            <a:spLocks noChangeArrowheads="1"/>
          </xdr:cNvSpPr>
        </xdr:nvSpPr>
        <xdr:spPr bwMode="auto">
          <a:xfrm rot="-5399999">
            <a:off x="10284" y="-20885"/>
            <a:ext cx="185862" cy="206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Fe</a:t>
            </a:r>
          </a:p>
        </xdr:txBody>
      </xdr:sp>
      <xdr:sp macro="" textlink="">
        <xdr:nvSpPr>
          <xdr:cNvPr id="11293" name="Rectangle 11427"/>
          <xdr:cNvSpPr>
            <a:spLocks noChangeArrowheads="1"/>
          </xdr:cNvSpPr>
        </xdr:nvSpPr>
        <xdr:spPr bwMode="auto">
          <a:xfrm rot="-5399999">
            <a:off x="79905" y="-91472"/>
            <a:ext cx="46619" cy="206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152400</xdr:colOff>
      <xdr:row>30</xdr:row>
      <xdr:rowOff>133350</xdr:rowOff>
    </xdr:to>
    <xdr:grpSp>
      <xdr:nvGrpSpPr>
        <xdr:cNvPr id="11289" name="Group 25"/>
        <xdr:cNvGrpSpPr>
          <a:grpSpLocks/>
        </xdr:cNvGrpSpPr>
      </xdr:nvGrpSpPr>
      <xdr:grpSpPr bwMode="auto">
        <a:xfrm>
          <a:off x="10145268" y="7030212"/>
          <a:ext cx="160020" cy="129540"/>
          <a:chOff x="0" y="0"/>
          <a:chExt cx="155253" cy="135636"/>
        </a:xfrm>
      </xdr:grpSpPr>
      <xdr:sp macro="" textlink="">
        <xdr:nvSpPr>
          <xdr:cNvPr id="11291" name="Rectangle 11433"/>
          <xdr:cNvSpPr>
            <a:spLocks noChangeArrowheads="1"/>
          </xdr:cNvSpPr>
        </xdr:nvSpPr>
        <xdr:spPr bwMode="auto">
          <a:xfrm rot="-5399999">
            <a:off x="45208" y="-16497"/>
            <a:ext cx="134636" cy="1696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А</a:t>
            </a:r>
          </a:p>
        </xdr:txBody>
      </xdr:sp>
      <xdr:sp macro="" textlink="">
        <xdr:nvSpPr>
          <xdr:cNvPr id="11290" name="Rectangle 11434"/>
          <xdr:cNvSpPr>
            <a:spLocks noChangeArrowheads="1"/>
          </xdr:cNvSpPr>
        </xdr:nvSpPr>
        <xdr:spPr bwMode="auto">
          <a:xfrm rot="-5399999">
            <a:off x="79904" y="-91471"/>
            <a:ext cx="46619" cy="2064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L393"/>
  <sheetViews>
    <sheetView topLeftCell="B352" zoomScaleSheetLayoutView="90" workbookViewId="0">
      <selection activeCell="J371" sqref="J371:J372"/>
    </sheetView>
  </sheetViews>
  <sheetFormatPr defaultRowHeight="12.75" x14ac:dyDescent="0.2"/>
  <cols>
    <col min="1" max="1" width="0" hidden="1" customWidth="1"/>
    <col min="2" max="2" width="21.85546875" customWidth="1"/>
    <col min="3" max="3" width="28" customWidth="1"/>
    <col min="4" max="4" width="14.42578125" customWidth="1"/>
    <col min="5" max="6" width="0" hidden="1" customWidth="1"/>
    <col min="7" max="7" width="10.7109375" customWidth="1"/>
    <col min="8" max="9" width="11.85546875" customWidth="1"/>
    <col min="10" max="10" width="13.5703125" style="1" customWidth="1"/>
    <col min="11" max="11" width="10.85546875" style="2" customWidth="1"/>
    <col min="12" max="13" width="11.28515625" style="3" customWidth="1"/>
  </cols>
  <sheetData>
    <row r="1" spans="1:61" s="121" customFormat="1" ht="15.75" thickBot="1" x14ac:dyDescent="0.25">
      <c r="A1" s="326" t="s">
        <v>0</v>
      </c>
      <c r="B1" s="327" t="s">
        <v>1</v>
      </c>
      <c r="C1" s="327"/>
      <c r="D1" s="328" t="s">
        <v>2</v>
      </c>
      <c r="E1" s="4"/>
      <c r="F1" s="5"/>
      <c r="G1" s="329" t="s">
        <v>3</v>
      </c>
      <c r="H1" s="330"/>
      <c r="I1" s="331"/>
      <c r="J1" s="326" t="s">
        <v>4</v>
      </c>
      <c r="K1" s="317" t="s">
        <v>5</v>
      </c>
      <c r="L1" s="317" t="s">
        <v>6</v>
      </c>
      <c r="M1" s="317" t="s">
        <v>74</v>
      </c>
      <c r="N1" s="233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</row>
    <row r="2" spans="1:61" ht="15" thickBot="1" x14ac:dyDescent="0.25">
      <c r="A2" s="326"/>
      <c r="B2" s="327"/>
      <c r="C2" s="327"/>
      <c r="D2" s="328"/>
      <c r="E2" s="216"/>
      <c r="F2" s="216"/>
      <c r="G2" s="217"/>
      <c r="H2" s="218"/>
      <c r="I2" s="219"/>
      <c r="J2" s="332"/>
      <c r="K2" s="318"/>
      <c r="L2" s="318"/>
      <c r="M2" s="318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</row>
    <row r="3" spans="1:61" ht="32.25" customHeight="1" thickBot="1" x14ac:dyDescent="0.25">
      <c r="A3" s="326"/>
      <c r="B3" s="327"/>
      <c r="C3" s="327"/>
      <c r="D3" s="328"/>
      <c r="E3" s="6" t="s">
        <v>7</v>
      </c>
      <c r="F3" s="7" t="s">
        <v>8</v>
      </c>
      <c r="G3" s="8" t="s">
        <v>9</v>
      </c>
      <c r="H3" s="9" t="s">
        <v>10</v>
      </c>
      <c r="I3" s="7" t="s">
        <v>11</v>
      </c>
      <c r="J3" s="333"/>
      <c r="K3" s="319"/>
      <c r="L3" s="319"/>
      <c r="M3" s="319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</row>
    <row r="4" spans="1:61" ht="21" thickBot="1" x14ac:dyDescent="0.35">
      <c r="A4" s="320" t="s">
        <v>12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2"/>
      <c r="M4" s="252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</row>
    <row r="5" spans="1:61" ht="15.75" x14ac:dyDescent="0.25">
      <c r="A5" s="10"/>
      <c r="B5" s="323" t="s">
        <v>13</v>
      </c>
      <c r="C5" s="324"/>
      <c r="D5" s="324"/>
      <c r="E5" s="324"/>
      <c r="F5" s="324"/>
      <c r="G5" s="324"/>
      <c r="H5" s="324"/>
      <c r="I5" s="324"/>
      <c r="J5" s="324"/>
      <c r="K5" s="324"/>
      <c r="L5" s="325"/>
      <c r="M5" s="25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</row>
    <row r="6" spans="1:61" ht="15" x14ac:dyDescent="0.25">
      <c r="A6" s="246" t="e">
        <f>'Тех. карты'!#REF!</f>
        <v>#REF!</v>
      </c>
      <c r="B6" s="312" t="s">
        <v>72</v>
      </c>
      <c r="C6" s="312"/>
      <c r="D6" s="11">
        <v>105</v>
      </c>
      <c r="E6" s="12"/>
      <c r="F6" s="13"/>
      <c r="G6" s="14">
        <v>9.2799999999999994</v>
      </c>
      <c r="H6" s="15">
        <v>18.03</v>
      </c>
      <c r="I6" s="16">
        <v>1.86</v>
      </c>
      <c r="J6" s="17">
        <v>193</v>
      </c>
      <c r="K6" s="18">
        <v>0.18</v>
      </c>
      <c r="L6" s="19">
        <v>215</v>
      </c>
      <c r="M6" s="19">
        <v>5.2</v>
      </c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</row>
    <row r="7" spans="1:61" ht="15" x14ac:dyDescent="0.25">
      <c r="A7" s="246" t="e">
        <f>'Тех. карты'!#REF!</f>
        <v>#REF!</v>
      </c>
      <c r="B7" s="312" t="s">
        <v>56</v>
      </c>
      <c r="C7" s="312"/>
      <c r="D7" s="250">
        <v>35</v>
      </c>
      <c r="E7" s="12"/>
      <c r="F7" s="13"/>
      <c r="G7" s="14">
        <v>2.2999999999999998</v>
      </c>
      <c r="H7" s="15">
        <v>4.3600000000000003</v>
      </c>
      <c r="I7" s="16">
        <v>14.62</v>
      </c>
      <c r="J7" s="17">
        <v>108</v>
      </c>
      <c r="K7" s="18">
        <v>0</v>
      </c>
      <c r="L7" s="19">
        <v>2</v>
      </c>
      <c r="M7" s="19">
        <v>10.199999999999999</v>
      </c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</row>
    <row r="8" spans="1:61" ht="15.75" x14ac:dyDescent="0.25">
      <c r="A8" s="246" t="e">
        <f>'Тех. карты'!#REF!</f>
        <v>#REF!</v>
      </c>
      <c r="B8" s="312" t="s">
        <v>14</v>
      </c>
      <c r="C8" s="312"/>
      <c r="D8" s="11">
        <v>180</v>
      </c>
      <c r="E8" s="12"/>
      <c r="F8" s="13"/>
      <c r="G8" s="14">
        <v>2.85</v>
      </c>
      <c r="H8" s="15">
        <v>2.41</v>
      </c>
      <c r="I8" s="16">
        <v>14.36</v>
      </c>
      <c r="J8" s="17">
        <v>91</v>
      </c>
      <c r="K8" s="18">
        <v>1.17</v>
      </c>
      <c r="L8" s="19">
        <v>253</v>
      </c>
      <c r="M8" s="19">
        <v>11.11</v>
      </c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</row>
    <row r="9" spans="1:61" ht="15.75" x14ac:dyDescent="0.25">
      <c r="A9" s="120"/>
      <c r="B9" s="313" t="s">
        <v>15</v>
      </c>
      <c r="C9" s="313"/>
      <c r="D9" s="110">
        <f>D6+D7+D8+D10</f>
        <v>470</v>
      </c>
      <c r="E9" s="111"/>
      <c r="F9" s="112"/>
      <c r="G9" s="113">
        <f>SUM(G6,G7,G8,G10)</f>
        <v>16.47</v>
      </c>
      <c r="H9" s="114">
        <f>SUM(H6,H7,H8,H10)</f>
        <v>25</v>
      </c>
      <c r="I9" s="115">
        <f>SUM(I6,I7,I8,I10)</f>
        <v>37.44</v>
      </c>
      <c r="J9" s="116">
        <f>SUM(J6,J7,J8,J10)</f>
        <v>429.93</v>
      </c>
      <c r="K9" s="116">
        <f>SUM(K6,K7,K8,K10)</f>
        <v>4.3499999999999996</v>
      </c>
      <c r="L9" s="118"/>
      <c r="M9" s="118"/>
      <c r="N9" s="234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</row>
    <row r="10" spans="1:61" s="229" customFormat="1" ht="15.75" x14ac:dyDescent="0.25">
      <c r="A10" s="138"/>
      <c r="B10" s="312" t="s">
        <v>77</v>
      </c>
      <c r="C10" s="312"/>
      <c r="D10" s="11">
        <v>150</v>
      </c>
      <c r="E10" s="12"/>
      <c r="F10" s="13"/>
      <c r="G10" s="14">
        <v>2.04</v>
      </c>
      <c r="H10" s="15">
        <v>0.2</v>
      </c>
      <c r="I10" s="16">
        <v>6.6</v>
      </c>
      <c r="J10" s="17">
        <v>37.93</v>
      </c>
      <c r="K10" s="18">
        <v>3</v>
      </c>
      <c r="L10" s="30">
        <v>1.2</v>
      </c>
      <c r="M10" s="30" t="s">
        <v>76</v>
      </c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</row>
    <row r="11" spans="1:61" ht="15.75" x14ac:dyDescent="0.25">
      <c r="A11" s="29"/>
      <c r="B11" s="314" t="s">
        <v>16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6"/>
      <c r="M11" s="254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</row>
    <row r="12" spans="1:61" ht="15" x14ac:dyDescent="0.25">
      <c r="A12" s="246" t="e">
        <f>'Тех. карты'!#REF!</f>
        <v>#REF!</v>
      </c>
      <c r="B12" s="312" t="s">
        <v>89</v>
      </c>
      <c r="C12" s="312"/>
      <c r="D12" s="11">
        <v>60</v>
      </c>
      <c r="E12" s="12"/>
      <c r="F12" s="13"/>
      <c r="G12" s="14">
        <v>0.66</v>
      </c>
      <c r="H12" s="251">
        <v>3.11</v>
      </c>
      <c r="I12" s="16">
        <v>6.86</v>
      </c>
      <c r="J12" s="17">
        <v>58.02</v>
      </c>
      <c r="K12" s="18">
        <v>5.58</v>
      </c>
      <c r="L12" s="30">
        <v>35</v>
      </c>
      <c r="M12" s="30">
        <v>1.3</v>
      </c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</row>
    <row r="13" spans="1:61" ht="15.75" x14ac:dyDescent="0.25">
      <c r="A13" s="246" t="e">
        <f>'Тех. карты'!#REF!</f>
        <v>#REF!</v>
      </c>
      <c r="B13" s="312" t="s">
        <v>187</v>
      </c>
      <c r="C13" s="312"/>
      <c r="D13" s="31">
        <v>250</v>
      </c>
      <c r="E13" s="12"/>
      <c r="F13" s="13"/>
      <c r="G13" s="14">
        <v>5.49</v>
      </c>
      <c r="H13" s="251">
        <v>5.27</v>
      </c>
      <c r="I13" s="16">
        <v>16.32</v>
      </c>
      <c r="J13" s="17">
        <v>135</v>
      </c>
      <c r="K13" s="18">
        <v>5.81</v>
      </c>
      <c r="L13" s="19">
        <v>81</v>
      </c>
      <c r="M13" s="307">
        <v>45048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</row>
    <row r="14" spans="1:61" ht="15.75" x14ac:dyDescent="0.25">
      <c r="A14" s="246"/>
      <c r="B14" s="336" t="s">
        <v>96</v>
      </c>
      <c r="C14" s="337"/>
      <c r="D14" s="11">
        <v>180</v>
      </c>
      <c r="E14" s="12"/>
      <c r="F14" s="13"/>
      <c r="G14" s="14">
        <v>8.5</v>
      </c>
      <c r="H14" s="251">
        <v>12</v>
      </c>
      <c r="I14" s="16">
        <v>15.2</v>
      </c>
      <c r="J14" s="17">
        <v>99.6</v>
      </c>
      <c r="K14" s="18">
        <v>1.59</v>
      </c>
      <c r="L14" s="45">
        <v>22</v>
      </c>
      <c r="M14" s="45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</row>
    <row r="15" spans="1:61" s="119" customFormat="1" ht="15" x14ac:dyDescent="0.25">
      <c r="A15" s="246"/>
      <c r="B15" s="336" t="s">
        <v>23</v>
      </c>
      <c r="C15" s="337"/>
      <c r="D15" s="11">
        <v>30</v>
      </c>
      <c r="E15" s="12"/>
      <c r="F15" s="13"/>
      <c r="G15" s="14">
        <v>2.0099999999999998</v>
      </c>
      <c r="H15" s="251">
        <v>0.21</v>
      </c>
      <c r="I15" s="16">
        <v>15.09</v>
      </c>
      <c r="J15" s="17">
        <v>72</v>
      </c>
      <c r="K15" s="18">
        <v>0</v>
      </c>
      <c r="L15" s="45">
        <v>1</v>
      </c>
      <c r="M15" s="45">
        <v>10.1</v>
      </c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</row>
    <row r="16" spans="1:61" s="165" customFormat="1" ht="15" x14ac:dyDescent="0.25">
      <c r="A16" s="138"/>
      <c r="B16" s="336" t="s">
        <v>17</v>
      </c>
      <c r="C16" s="337"/>
      <c r="D16" s="11">
        <v>50</v>
      </c>
      <c r="E16" s="12"/>
      <c r="F16" s="13"/>
      <c r="G16" s="14">
        <v>2.5</v>
      </c>
      <c r="H16" s="251">
        <v>0.5</v>
      </c>
      <c r="I16" s="16">
        <v>21.25</v>
      </c>
      <c r="J16" s="17">
        <v>102</v>
      </c>
      <c r="K16" s="18">
        <v>0</v>
      </c>
      <c r="L16" s="30">
        <v>1</v>
      </c>
      <c r="M16" s="30">
        <v>10.1</v>
      </c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</row>
    <row r="17" spans="1:63" ht="15.75" x14ac:dyDescent="0.25">
      <c r="A17" s="246" t="e">
        <f>'Тех. карты'!#REF!</f>
        <v>#REF!</v>
      </c>
      <c r="B17" s="312" t="s">
        <v>58</v>
      </c>
      <c r="C17" s="312"/>
      <c r="D17" s="11">
        <v>200</v>
      </c>
      <c r="E17" s="12">
        <f t="shared" ref="E17:F17" si="0">SUM(E12:E16)</f>
        <v>0</v>
      </c>
      <c r="F17" s="13">
        <f t="shared" si="0"/>
        <v>0</v>
      </c>
      <c r="G17" s="14">
        <v>0.44</v>
      </c>
      <c r="H17" s="251">
        <v>0.02</v>
      </c>
      <c r="I17" s="16">
        <v>27.76</v>
      </c>
      <c r="J17" s="17">
        <v>113</v>
      </c>
      <c r="K17" s="18">
        <v>0.4</v>
      </c>
      <c r="L17" s="19">
        <v>376</v>
      </c>
      <c r="M17" s="19">
        <v>11.8</v>
      </c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</row>
    <row r="18" spans="1:63" ht="15.75" x14ac:dyDescent="0.25">
      <c r="A18" s="120"/>
      <c r="B18" s="313" t="s">
        <v>19</v>
      </c>
      <c r="C18" s="313"/>
      <c r="D18" s="110">
        <f>SUM(D12,D13,D14,D15,D16,D17)</f>
        <v>770</v>
      </c>
      <c r="E18" s="111"/>
      <c r="F18" s="112"/>
      <c r="G18" s="113">
        <f>SUM(G12,G13,G14,G15,G16,G17)</f>
        <v>19.600000000000001</v>
      </c>
      <c r="H18" s="114">
        <f>SUM(H12,H13,H14,H15,H16,H17)</f>
        <v>21.11</v>
      </c>
      <c r="I18" s="115">
        <f>SUM(I12,I13,I14,I15,I16,I17)</f>
        <v>102.48</v>
      </c>
      <c r="J18" s="116">
        <f>SUM(J12,J13,J14,J15,J16,J17)</f>
        <v>579.62</v>
      </c>
      <c r="K18" s="164">
        <f>SUM(K12,K13,K14,K15,K16,K17)</f>
        <v>13.38</v>
      </c>
      <c r="L18" s="118"/>
      <c r="M18" s="118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</row>
    <row r="19" spans="1:63" ht="15.75" x14ac:dyDescent="0.25">
      <c r="A19" s="29"/>
      <c r="B19" s="314" t="s">
        <v>20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6"/>
      <c r="M19" s="254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</row>
    <row r="20" spans="1:63" ht="18" customHeight="1" x14ac:dyDescent="0.25">
      <c r="A20" s="138"/>
      <c r="B20" s="312" t="s">
        <v>102</v>
      </c>
      <c r="C20" s="312"/>
      <c r="D20" s="11">
        <v>150</v>
      </c>
      <c r="E20" s="12"/>
      <c r="F20" s="13"/>
      <c r="G20" s="14">
        <v>6.06</v>
      </c>
      <c r="H20" s="15">
        <v>6.69</v>
      </c>
      <c r="I20" s="16">
        <v>8.36</v>
      </c>
      <c r="J20" s="17">
        <v>123.31</v>
      </c>
      <c r="K20" s="18">
        <v>1.46</v>
      </c>
      <c r="L20" s="30">
        <v>251</v>
      </c>
      <c r="M20" s="30">
        <v>6.4</v>
      </c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</row>
    <row r="21" spans="1:63" s="147" customFormat="1" ht="15" x14ac:dyDescent="0.25">
      <c r="A21" s="246" t="e">
        <f>'Тех. карты'!#REF!</f>
        <v>#REF!</v>
      </c>
      <c r="B21" s="312" t="s">
        <v>75</v>
      </c>
      <c r="C21" s="312"/>
      <c r="D21" s="11">
        <v>21</v>
      </c>
      <c r="E21" s="12"/>
      <c r="F21" s="13"/>
      <c r="G21" s="14">
        <v>1.28</v>
      </c>
      <c r="H21" s="15">
        <v>3.95</v>
      </c>
      <c r="I21" s="16">
        <v>14.3</v>
      </c>
      <c r="J21" s="17">
        <v>98.39</v>
      </c>
      <c r="K21" s="18">
        <v>0</v>
      </c>
      <c r="L21" s="30" t="s">
        <v>76</v>
      </c>
      <c r="M21" s="30">
        <v>63</v>
      </c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</row>
    <row r="22" spans="1:63" ht="15.75" x14ac:dyDescent="0.25">
      <c r="A22" s="120"/>
      <c r="B22" s="313" t="s">
        <v>21</v>
      </c>
      <c r="C22" s="313"/>
      <c r="D22" s="110">
        <f>SUM(D20,D21)</f>
        <v>171</v>
      </c>
      <c r="E22" s="111"/>
      <c r="F22" s="112"/>
      <c r="G22" s="113">
        <f>SUM(G20,G21)</f>
        <v>7.34</v>
      </c>
      <c r="H22" s="114">
        <f>SUM(H20,H21)</f>
        <v>10.64</v>
      </c>
      <c r="I22" s="115">
        <f>SUM(I20,I21)</f>
        <v>22.66</v>
      </c>
      <c r="J22" s="116">
        <f>SUM(J20,J21)</f>
        <v>221.7</v>
      </c>
      <c r="K22" s="164">
        <f>SUM(K20,K21)</f>
        <v>1.46</v>
      </c>
      <c r="L22" s="118"/>
      <c r="M22" s="118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</row>
    <row r="23" spans="1:63" ht="15.75" x14ac:dyDescent="0.25">
      <c r="A23" s="166"/>
      <c r="B23" s="314" t="s">
        <v>22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6"/>
      <c r="M23" s="254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</row>
    <row r="24" spans="1:63" ht="15" x14ac:dyDescent="0.25">
      <c r="A24" s="246" t="e">
        <f>'Тех. карты'!#REF!</f>
        <v>#REF!</v>
      </c>
      <c r="B24" s="338" t="s">
        <v>65</v>
      </c>
      <c r="C24" s="338"/>
      <c r="D24" s="31">
        <v>150</v>
      </c>
      <c r="E24" s="12"/>
      <c r="F24" s="13"/>
      <c r="G24" s="14">
        <v>3.06</v>
      </c>
      <c r="H24" s="15">
        <v>4.8</v>
      </c>
      <c r="I24" s="16">
        <v>20.43</v>
      </c>
      <c r="J24" s="17">
        <v>138</v>
      </c>
      <c r="K24" s="18">
        <v>18.149999999999999</v>
      </c>
      <c r="L24" s="30">
        <v>206</v>
      </c>
      <c r="M24" s="30">
        <v>3.1</v>
      </c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</row>
    <row r="25" spans="1:63" ht="15" x14ac:dyDescent="0.25">
      <c r="A25" s="246"/>
      <c r="B25" s="247" t="s">
        <v>60</v>
      </c>
      <c r="C25" s="248"/>
      <c r="D25" s="11">
        <v>20</v>
      </c>
      <c r="E25" s="12"/>
      <c r="F25" s="13"/>
      <c r="G25" s="14">
        <v>3</v>
      </c>
      <c r="H25" s="15">
        <v>1.1599999999999999</v>
      </c>
      <c r="I25" s="16">
        <v>20.56</v>
      </c>
      <c r="J25" s="17">
        <v>104.8</v>
      </c>
      <c r="K25" s="18">
        <v>0</v>
      </c>
      <c r="L25" s="30">
        <v>152</v>
      </c>
      <c r="M25" s="30">
        <v>212</v>
      </c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</row>
    <row r="26" spans="1:63" ht="15" x14ac:dyDescent="0.25">
      <c r="A26" s="246"/>
      <c r="B26" s="334" t="s">
        <v>100</v>
      </c>
      <c r="C26" s="335"/>
      <c r="D26" s="11">
        <v>95</v>
      </c>
      <c r="E26" s="12"/>
      <c r="F26" s="13"/>
      <c r="G26" s="14">
        <v>12.28</v>
      </c>
      <c r="H26" s="15">
        <v>7.07</v>
      </c>
      <c r="I26" s="16">
        <v>8.57</v>
      </c>
      <c r="J26" s="17">
        <v>144.94</v>
      </c>
      <c r="K26" s="18">
        <v>28.35</v>
      </c>
      <c r="L26" s="30">
        <v>7.19</v>
      </c>
      <c r="M26" s="30">
        <v>82</v>
      </c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</row>
    <row r="27" spans="1:63" s="119" customFormat="1" ht="15" x14ac:dyDescent="0.25">
      <c r="A27" s="246" t="e">
        <f>'Тех. карты'!#REF!</f>
        <v>#REF!</v>
      </c>
      <c r="B27" s="312" t="s">
        <v>24</v>
      </c>
      <c r="C27" s="312"/>
      <c r="D27" s="231">
        <v>180</v>
      </c>
      <c r="E27" s="12"/>
      <c r="F27" s="13"/>
      <c r="G27" s="14">
        <v>0.06</v>
      </c>
      <c r="H27" s="15">
        <v>0.02</v>
      </c>
      <c r="I27" s="16">
        <v>11.98</v>
      </c>
      <c r="J27" s="17">
        <v>43</v>
      </c>
      <c r="K27" s="18">
        <v>0.03</v>
      </c>
      <c r="L27" s="30">
        <v>392</v>
      </c>
      <c r="M27" s="30">
        <v>11.4</v>
      </c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</row>
    <row r="28" spans="1:63" ht="15.75" x14ac:dyDescent="0.25">
      <c r="A28" s="120"/>
      <c r="B28" s="348" t="s">
        <v>25</v>
      </c>
      <c r="C28" s="348"/>
      <c r="D28" s="110">
        <f>SUM(D24,D25,D26,D27)</f>
        <v>445</v>
      </c>
      <c r="E28" s="111"/>
      <c r="F28" s="112"/>
      <c r="G28" s="113">
        <f>SUM(G24,G25,G26,G27)</f>
        <v>18.399999999999999</v>
      </c>
      <c r="H28" s="171">
        <f>SUM(H24,H25,H26,H27)</f>
        <v>13.05</v>
      </c>
      <c r="I28" s="115">
        <f>SUM(I24,I25,I26,I27)</f>
        <v>61.539999999999992</v>
      </c>
      <c r="J28" s="116">
        <f>SUM(J24,J25,J26,J27)</f>
        <v>430.74</v>
      </c>
      <c r="K28" s="164">
        <f>SUM(K24,K25,K26,K27)</f>
        <v>46.53</v>
      </c>
      <c r="L28" s="118"/>
      <c r="M28" s="118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</row>
    <row r="29" spans="1:63" s="165" customFormat="1" ht="18" x14ac:dyDescent="0.2">
      <c r="A29" s="152"/>
      <c r="B29" s="349" t="s">
        <v>26</v>
      </c>
      <c r="C29" s="349"/>
      <c r="D29" s="153">
        <f>SUM(D9,D18,D22,D28)</f>
        <v>1856</v>
      </c>
      <c r="E29" s="154"/>
      <c r="F29" s="155"/>
      <c r="G29" s="156">
        <f>SUM(G9,G18,G22,G28)</f>
        <v>61.809999999999995</v>
      </c>
      <c r="H29" s="157">
        <f>SUM(H9,H18,H22,H28)</f>
        <v>69.8</v>
      </c>
      <c r="I29" s="158">
        <f>SUM(I9,I18,I22,I28)</f>
        <v>224.12</v>
      </c>
      <c r="J29" s="159">
        <f>SUM(J9,J18,J22,J28)</f>
        <v>1661.99</v>
      </c>
      <c r="K29" s="160">
        <f>SUM(K9,K18,K22,K28)</f>
        <v>65.72</v>
      </c>
      <c r="L29" s="161"/>
      <c r="M29" s="161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</row>
    <row r="30" spans="1:63" x14ac:dyDescent="0.2">
      <c r="J30" s="221"/>
      <c r="K30" s="221"/>
      <c r="L30" s="222"/>
      <c r="M30" s="222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</row>
    <row r="31" spans="1:63" x14ac:dyDescent="0.2">
      <c r="J31" s="221"/>
      <c r="K31" s="221"/>
      <c r="L31" s="222"/>
      <c r="M31" s="222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</row>
    <row r="32" spans="1:63" x14ac:dyDescent="0.2">
      <c r="J32" s="221"/>
      <c r="K32" s="221"/>
      <c r="L32" s="222"/>
      <c r="M32" s="222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</row>
    <row r="33" spans="1:61" ht="15.75" x14ac:dyDescent="0.25">
      <c r="A33" s="220"/>
      <c r="I33" s="220"/>
      <c r="J33" s="215" t="s">
        <v>66</v>
      </c>
      <c r="K33"/>
      <c r="L33"/>
      <c r="M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</row>
    <row r="34" spans="1:61" x14ac:dyDescent="0.2">
      <c r="J34" t="s">
        <v>67</v>
      </c>
      <c r="K34"/>
      <c r="L34"/>
      <c r="M34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</row>
    <row r="35" spans="1:61" s="147" customFormat="1" x14ac:dyDescent="0.2">
      <c r="A35"/>
      <c r="B35"/>
      <c r="C35"/>
      <c r="D35"/>
      <c r="E35"/>
      <c r="F35"/>
      <c r="G35"/>
      <c r="H35"/>
      <c r="I35"/>
      <c r="J35" t="s">
        <v>68</v>
      </c>
      <c r="K35"/>
      <c r="L35"/>
      <c r="M35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</row>
    <row r="36" spans="1:61" x14ac:dyDescent="0.2">
      <c r="J36" t="s">
        <v>79</v>
      </c>
      <c r="K36" s="227" t="s">
        <v>80</v>
      </c>
      <c r="L36"/>
      <c r="M36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</row>
    <row r="37" spans="1:61" x14ac:dyDescent="0.2">
      <c r="J37"/>
      <c r="K37"/>
      <c r="L37"/>
      <c r="M37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</row>
    <row r="38" spans="1:61" x14ac:dyDescent="0.2">
      <c r="J38"/>
      <c r="K38"/>
      <c r="L38"/>
      <c r="M38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</row>
    <row r="39" spans="1:61" ht="13.5" thickBot="1" x14ac:dyDescent="0.25">
      <c r="J39"/>
      <c r="K39"/>
      <c r="L39"/>
      <c r="M39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</row>
    <row r="40" spans="1:61" s="121" customFormat="1" ht="15.75" thickBot="1" x14ac:dyDescent="0.25">
      <c r="A40" s="326" t="s">
        <v>0</v>
      </c>
      <c r="B40" s="327" t="s">
        <v>1</v>
      </c>
      <c r="C40" s="327"/>
      <c r="D40" s="328" t="s">
        <v>2</v>
      </c>
      <c r="E40" s="4"/>
      <c r="F40" s="5"/>
      <c r="G40" s="329" t="s">
        <v>3</v>
      </c>
      <c r="H40" s="330"/>
      <c r="I40" s="331"/>
      <c r="J40" s="326" t="s">
        <v>4</v>
      </c>
      <c r="K40" s="317" t="s">
        <v>5</v>
      </c>
      <c r="L40" s="317" t="s">
        <v>6</v>
      </c>
      <c r="M40" s="317" t="s">
        <v>6</v>
      </c>
      <c r="N40" s="233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</row>
    <row r="41" spans="1:61" ht="15" thickBot="1" x14ac:dyDescent="0.25">
      <c r="A41" s="326"/>
      <c r="B41" s="327"/>
      <c r="C41" s="327"/>
      <c r="D41" s="328"/>
      <c r="E41" s="216"/>
      <c r="F41" s="216"/>
      <c r="G41" s="339" t="s">
        <v>9</v>
      </c>
      <c r="H41" s="341" t="s">
        <v>10</v>
      </c>
      <c r="I41" s="343" t="s">
        <v>11</v>
      </c>
      <c r="J41" s="332"/>
      <c r="K41" s="318"/>
      <c r="L41" s="318"/>
      <c r="M41" s="318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</row>
    <row r="42" spans="1:61" ht="11.25" customHeight="1" thickBot="1" x14ac:dyDescent="0.25">
      <c r="A42" s="326"/>
      <c r="B42" s="327"/>
      <c r="C42" s="327"/>
      <c r="D42" s="328"/>
      <c r="E42" s="6" t="s">
        <v>7</v>
      </c>
      <c r="F42" s="7" t="s">
        <v>8</v>
      </c>
      <c r="G42" s="340"/>
      <c r="H42" s="342"/>
      <c r="I42" s="344"/>
      <c r="J42" s="333"/>
      <c r="K42" s="319"/>
      <c r="L42" s="319"/>
      <c r="M42" s="319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</row>
    <row r="43" spans="1:61" ht="20.25" x14ac:dyDescent="0.2">
      <c r="A43" s="345" t="s">
        <v>27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7"/>
      <c r="M43" s="255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</row>
    <row r="44" spans="1:61" ht="15.75" x14ac:dyDescent="0.25">
      <c r="A44" s="29"/>
      <c r="B44" s="356" t="s">
        <v>13</v>
      </c>
      <c r="C44" s="357"/>
      <c r="D44" s="357"/>
      <c r="E44" s="357"/>
      <c r="F44" s="357"/>
      <c r="G44" s="357"/>
      <c r="H44" s="357"/>
      <c r="I44" s="357"/>
      <c r="J44" s="357"/>
      <c r="K44" s="357"/>
      <c r="L44" s="358"/>
      <c r="M44" s="25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</row>
    <row r="45" spans="1:61" ht="15.75" x14ac:dyDescent="0.25">
      <c r="A45" s="246" t="e">
        <f>'Тех. карты'!#REF!</f>
        <v>#REF!</v>
      </c>
      <c r="B45" s="353" t="s">
        <v>81</v>
      </c>
      <c r="C45" s="353"/>
      <c r="D45" s="11">
        <v>200</v>
      </c>
      <c r="E45" s="12"/>
      <c r="F45" s="13"/>
      <c r="G45" s="14">
        <v>6.21</v>
      </c>
      <c r="H45" s="15">
        <v>7.73</v>
      </c>
      <c r="I45" s="16">
        <v>27.21</v>
      </c>
      <c r="J45" s="17">
        <v>201</v>
      </c>
      <c r="K45" s="18">
        <v>1.95</v>
      </c>
      <c r="L45" s="30">
        <v>168</v>
      </c>
      <c r="M45" s="30">
        <v>4.1100000000000003</v>
      </c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</row>
    <row r="46" spans="1:61" ht="15.75" x14ac:dyDescent="0.25">
      <c r="A46" s="246" t="e">
        <f>'Тех. карты'!#REF!</f>
        <v>#REF!</v>
      </c>
      <c r="B46" s="353" t="s">
        <v>82</v>
      </c>
      <c r="C46" s="353"/>
      <c r="D46" s="11">
        <v>50</v>
      </c>
      <c r="E46" s="12"/>
      <c r="F46" s="13"/>
      <c r="G46" s="14">
        <v>6.45</v>
      </c>
      <c r="H46" s="15">
        <v>7.27</v>
      </c>
      <c r="I46" s="16">
        <v>17.77</v>
      </c>
      <c r="J46" s="17">
        <v>162.25</v>
      </c>
      <c r="K46" s="18">
        <v>0.1</v>
      </c>
      <c r="L46" s="30">
        <v>10.3</v>
      </c>
      <c r="M46" s="30">
        <v>3</v>
      </c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</row>
    <row r="47" spans="1:61" ht="15" x14ac:dyDescent="0.25">
      <c r="A47" s="246" t="e">
        <f>'Тех. карты'!#REF!</f>
        <v>#REF!</v>
      </c>
      <c r="B47" s="353" t="s">
        <v>28</v>
      </c>
      <c r="C47" s="353"/>
      <c r="D47" s="11">
        <v>180</v>
      </c>
      <c r="E47" s="12"/>
      <c r="F47" s="13"/>
      <c r="G47" s="14">
        <v>1.2</v>
      </c>
      <c r="H47" s="15">
        <v>1.3</v>
      </c>
      <c r="I47" s="16">
        <v>13</v>
      </c>
      <c r="J47" s="17">
        <v>90</v>
      </c>
      <c r="K47" s="18">
        <v>0.83</v>
      </c>
      <c r="L47" s="30">
        <v>248</v>
      </c>
      <c r="M47" s="30">
        <v>11.7</v>
      </c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</row>
    <row r="48" spans="1:61" ht="15.75" x14ac:dyDescent="0.2">
      <c r="A48" s="120"/>
      <c r="B48" s="359" t="s">
        <v>15</v>
      </c>
      <c r="C48" s="359"/>
      <c r="D48" s="172">
        <f>SUM(D45,D46,D49,D47)</f>
        <v>570</v>
      </c>
      <c r="E48" s="173"/>
      <c r="F48" s="174"/>
      <c r="G48" s="175">
        <f>SUM(G45,G46,G49,G47)</f>
        <v>15.76</v>
      </c>
      <c r="H48" s="175">
        <f>SUM(H45,H46,H49,H47)</f>
        <v>16.489999999999998</v>
      </c>
      <c r="I48" s="176">
        <f>SUM(I45,I46,I49,I47)</f>
        <v>64.14</v>
      </c>
      <c r="J48" s="177">
        <f>SUM(J45,J46,J49,J47)</f>
        <v>488.65</v>
      </c>
      <c r="K48" s="178">
        <f>SUM(K45,K46,K49,K47)</f>
        <v>5.68</v>
      </c>
      <c r="L48" s="118"/>
      <c r="M48" s="118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</row>
    <row r="49" spans="1:480" s="119" customFormat="1" ht="15.75" x14ac:dyDescent="0.25">
      <c r="A49" s="138"/>
      <c r="B49" s="360" t="s">
        <v>78</v>
      </c>
      <c r="C49" s="360"/>
      <c r="D49" s="21">
        <v>140</v>
      </c>
      <c r="E49" s="22"/>
      <c r="F49" s="23"/>
      <c r="G49" s="24">
        <v>1.9</v>
      </c>
      <c r="H49" s="25">
        <v>0.19</v>
      </c>
      <c r="I49" s="26">
        <v>6.16</v>
      </c>
      <c r="J49" s="27">
        <v>35.4</v>
      </c>
      <c r="K49" s="18">
        <v>2.8</v>
      </c>
      <c r="L49" s="30" t="s">
        <v>76</v>
      </c>
      <c r="M49" s="30">
        <v>11.2</v>
      </c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</row>
    <row r="50" spans="1:480" ht="15.75" x14ac:dyDescent="0.25">
      <c r="A50" s="166"/>
      <c r="B50" s="350" t="s">
        <v>16</v>
      </c>
      <c r="C50" s="351"/>
      <c r="D50" s="351"/>
      <c r="E50" s="351"/>
      <c r="F50" s="351"/>
      <c r="G50" s="351"/>
      <c r="H50" s="351"/>
      <c r="I50" s="351"/>
      <c r="J50" s="351"/>
      <c r="K50" s="351"/>
      <c r="L50" s="352"/>
      <c r="M50" s="256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</row>
    <row r="51" spans="1:480" ht="15" x14ac:dyDescent="0.25">
      <c r="A51" s="246" t="e">
        <f>'Тех. карты'!#REF!</f>
        <v>#REF!</v>
      </c>
      <c r="B51" s="353" t="s">
        <v>57</v>
      </c>
      <c r="C51" s="353"/>
      <c r="D51" s="231">
        <v>50</v>
      </c>
      <c r="E51" s="12"/>
      <c r="F51" s="13"/>
      <c r="G51" s="14">
        <v>0.56999999999999995</v>
      </c>
      <c r="H51" s="15">
        <v>0.11</v>
      </c>
      <c r="I51" s="16">
        <v>2.42</v>
      </c>
      <c r="J51" s="17">
        <v>12.08</v>
      </c>
      <c r="K51" s="18">
        <v>15</v>
      </c>
      <c r="L51" s="30" t="s">
        <v>76</v>
      </c>
      <c r="M51" s="30">
        <v>1.25</v>
      </c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</row>
    <row r="52" spans="1:480" ht="15.75" x14ac:dyDescent="0.25">
      <c r="A52" s="246" t="e">
        <f>'Тех. карты'!#REF!</f>
        <v>#REF!</v>
      </c>
      <c r="B52" s="353" t="s">
        <v>90</v>
      </c>
      <c r="C52" s="353"/>
      <c r="D52" s="11">
        <v>250</v>
      </c>
      <c r="E52" s="12"/>
      <c r="F52" s="13"/>
      <c r="G52" s="14">
        <v>2.34</v>
      </c>
      <c r="H52" s="15">
        <v>2.82</v>
      </c>
      <c r="I52" s="16">
        <v>16.71</v>
      </c>
      <c r="J52" s="17">
        <v>101</v>
      </c>
      <c r="K52" s="18">
        <v>12</v>
      </c>
      <c r="L52" s="30">
        <v>77</v>
      </c>
      <c r="M52" s="30">
        <v>2.16</v>
      </c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</row>
    <row r="53" spans="1:480" s="119" customFormat="1" ht="15.75" x14ac:dyDescent="0.25">
      <c r="A53" s="246" t="e">
        <f>'Тех. карты'!#REF!</f>
        <v>#REF!</v>
      </c>
      <c r="B53" s="353" t="s">
        <v>93</v>
      </c>
      <c r="C53" s="353"/>
      <c r="D53" s="11">
        <v>70</v>
      </c>
      <c r="E53" s="12"/>
      <c r="F53" s="13"/>
      <c r="G53" s="14">
        <v>7.93</v>
      </c>
      <c r="H53" s="15">
        <v>8</v>
      </c>
      <c r="I53" s="16">
        <v>8.7100000000000009</v>
      </c>
      <c r="J53" s="17">
        <v>99.04</v>
      </c>
      <c r="K53" s="18">
        <v>0.88</v>
      </c>
      <c r="L53" s="30">
        <v>161</v>
      </c>
      <c r="M53" s="30">
        <v>6</v>
      </c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5"/>
      <c r="FK53" s="165"/>
      <c r="FL53" s="165"/>
      <c r="FM53" s="165"/>
      <c r="FN53" s="165"/>
      <c r="FO53" s="165"/>
      <c r="FP53" s="165"/>
      <c r="FQ53" s="165"/>
      <c r="FR53" s="165"/>
      <c r="FS53" s="165"/>
      <c r="FT53" s="165"/>
      <c r="FU53" s="165"/>
      <c r="FV53" s="165"/>
      <c r="FW53" s="165"/>
      <c r="FX53" s="165"/>
      <c r="FY53" s="165"/>
      <c r="FZ53" s="165"/>
      <c r="GA53" s="165"/>
      <c r="GB53" s="165"/>
      <c r="GC53" s="165"/>
      <c r="GD53" s="165"/>
      <c r="GE53" s="165"/>
      <c r="GF53" s="165"/>
      <c r="GG53" s="165"/>
      <c r="GH53" s="165"/>
      <c r="GI53" s="165"/>
      <c r="GJ53" s="165"/>
      <c r="GK53" s="165"/>
      <c r="GL53" s="165"/>
      <c r="GM53" s="165"/>
      <c r="GN53" s="165"/>
      <c r="GO53" s="165"/>
      <c r="GP53" s="165"/>
      <c r="GQ53" s="165"/>
      <c r="GR53" s="165"/>
      <c r="GS53" s="165"/>
      <c r="GT53" s="165"/>
      <c r="GU53" s="165"/>
      <c r="GV53" s="165"/>
      <c r="GW53" s="165"/>
      <c r="GX53" s="165"/>
      <c r="GY53" s="165"/>
      <c r="GZ53" s="165"/>
      <c r="HA53" s="165"/>
      <c r="HB53" s="165"/>
      <c r="HC53" s="165"/>
      <c r="HD53" s="165"/>
      <c r="HE53" s="165"/>
      <c r="HF53" s="165"/>
      <c r="HG53" s="165"/>
      <c r="HH53" s="165"/>
      <c r="HI53" s="165"/>
      <c r="HJ53" s="165"/>
      <c r="HK53" s="165"/>
      <c r="HL53" s="165"/>
      <c r="HM53" s="165"/>
      <c r="HN53" s="165"/>
      <c r="HO53" s="165"/>
      <c r="HP53" s="165"/>
      <c r="HQ53" s="165"/>
      <c r="HR53" s="165"/>
      <c r="HS53" s="165"/>
      <c r="HT53" s="165"/>
      <c r="HU53" s="165"/>
      <c r="HV53" s="165"/>
      <c r="HW53" s="165"/>
      <c r="HX53" s="165"/>
      <c r="HY53" s="165"/>
      <c r="HZ53" s="165"/>
      <c r="IA53" s="165"/>
      <c r="IB53" s="165"/>
      <c r="IC53" s="165"/>
      <c r="ID53" s="165"/>
      <c r="IE53" s="165"/>
      <c r="IF53" s="165"/>
      <c r="IG53" s="165"/>
      <c r="IH53" s="165"/>
      <c r="II53" s="165"/>
      <c r="IJ53" s="165"/>
      <c r="IK53" s="165"/>
      <c r="IL53" s="165"/>
      <c r="IM53" s="165"/>
      <c r="IN53" s="165"/>
      <c r="IO53" s="165"/>
      <c r="IP53" s="165"/>
      <c r="IQ53" s="165"/>
      <c r="IR53" s="165"/>
      <c r="IS53" s="165"/>
      <c r="IT53" s="165"/>
      <c r="IU53" s="165"/>
      <c r="IV53" s="165"/>
      <c r="IW53" s="165"/>
      <c r="IX53" s="165"/>
      <c r="IY53" s="165"/>
      <c r="IZ53" s="165"/>
      <c r="JA53" s="165"/>
      <c r="JB53" s="165"/>
      <c r="JC53" s="165"/>
      <c r="JD53" s="165"/>
      <c r="JE53" s="165"/>
      <c r="JF53" s="165"/>
      <c r="JG53" s="165"/>
      <c r="JH53" s="165"/>
      <c r="JI53" s="165"/>
      <c r="JJ53" s="165"/>
      <c r="JK53" s="165"/>
      <c r="JL53" s="165"/>
      <c r="JM53" s="165"/>
      <c r="JN53" s="165"/>
      <c r="JO53" s="165"/>
      <c r="JP53" s="165"/>
      <c r="JQ53" s="165"/>
      <c r="JR53" s="165"/>
      <c r="JS53" s="165"/>
      <c r="JT53" s="165"/>
      <c r="JU53" s="165"/>
      <c r="JV53" s="165"/>
      <c r="JW53" s="165"/>
      <c r="JX53" s="165"/>
      <c r="JY53" s="165"/>
      <c r="JZ53" s="165"/>
      <c r="KA53" s="165"/>
      <c r="KB53" s="165"/>
      <c r="KC53" s="165"/>
      <c r="KD53" s="165"/>
      <c r="KE53" s="165"/>
      <c r="KF53" s="165"/>
      <c r="KG53" s="165"/>
      <c r="KH53" s="165"/>
      <c r="KI53" s="165"/>
      <c r="KJ53" s="165"/>
      <c r="KK53" s="165"/>
      <c r="KL53" s="165"/>
      <c r="KM53" s="165"/>
      <c r="KN53" s="165"/>
      <c r="KO53" s="165"/>
      <c r="KP53" s="165"/>
      <c r="KQ53" s="165"/>
      <c r="KR53" s="165"/>
      <c r="KS53" s="165"/>
      <c r="KT53" s="165"/>
      <c r="KU53" s="165"/>
      <c r="KV53" s="165"/>
      <c r="KW53" s="165"/>
      <c r="KX53" s="165"/>
      <c r="KY53" s="165"/>
      <c r="KZ53" s="165"/>
      <c r="LA53" s="165"/>
      <c r="LB53" s="165"/>
      <c r="LC53" s="165"/>
      <c r="LD53" s="165"/>
      <c r="LE53" s="165"/>
      <c r="LF53" s="165"/>
      <c r="LG53" s="165"/>
      <c r="LH53" s="165"/>
      <c r="LI53" s="165"/>
      <c r="LJ53" s="165"/>
      <c r="LK53" s="165"/>
      <c r="LL53" s="165"/>
      <c r="LM53" s="165"/>
      <c r="LN53" s="165"/>
      <c r="LO53" s="165"/>
      <c r="LP53" s="165"/>
      <c r="LQ53" s="165"/>
      <c r="LR53" s="165"/>
      <c r="LS53" s="165"/>
      <c r="LT53" s="165"/>
      <c r="LU53" s="165"/>
      <c r="LV53" s="165"/>
      <c r="LW53" s="165"/>
      <c r="LX53" s="165"/>
      <c r="LY53" s="165"/>
      <c r="LZ53" s="165"/>
      <c r="MA53" s="165"/>
      <c r="MB53" s="165"/>
      <c r="MC53" s="165"/>
      <c r="MD53" s="165"/>
      <c r="ME53" s="165"/>
      <c r="MF53" s="165"/>
      <c r="MG53" s="165"/>
      <c r="MH53" s="165"/>
      <c r="MI53" s="165"/>
      <c r="MJ53" s="165"/>
      <c r="MK53" s="165"/>
      <c r="ML53" s="165"/>
      <c r="MM53" s="165"/>
      <c r="MN53" s="165"/>
      <c r="MO53" s="165"/>
      <c r="MP53" s="165"/>
      <c r="MQ53" s="165"/>
      <c r="MR53" s="165"/>
      <c r="MS53" s="165"/>
      <c r="MT53" s="165"/>
      <c r="MU53" s="165"/>
      <c r="MV53" s="165"/>
      <c r="MW53" s="165"/>
      <c r="MX53" s="165"/>
      <c r="MY53" s="165"/>
      <c r="MZ53" s="165"/>
      <c r="NA53" s="165"/>
      <c r="NB53" s="165"/>
      <c r="NC53" s="165"/>
      <c r="ND53" s="165"/>
      <c r="NE53" s="165"/>
      <c r="NF53" s="165"/>
      <c r="NG53" s="165"/>
      <c r="NH53" s="165"/>
      <c r="NI53" s="165"/>
      <c r="NJ53" s="165"/>
      <c r="NK53" s="165"/>
      <c r="NL53" s="165"/>
      <c r="NM53" s="165"/>
      <c r="NN53" s="165"/>
      <c r="NO53" s="165"/>
      <c r="NP53" s="165"/>
      <c r="NQ53" s="165"/>
      <c r="NR53" s="165"/>
      <c r="NS53" s="165"/>
      <c r="NT53" s="165"/>
      <c r="NU53" s="165"/>
      <c r="NV53" s="165"/>
      <c r="NW53" s="165"/>
      <c r="NX53" s="165"/>
      <c r="NY53" s="165"/>
      <c r="NZ53" s="165"/>
      <c r="OA53" s="165"/>
      <c r="OB53" s="165"/>
      <c r="OC53" s="165"/>
      <c r="OD53" s="165"/>
      <c r="OE53" s="165"/>
      <c r="OF53" s="165"/>
      <c r="OG53" s="165"/>
      <c r="OH53" s="165"/>
      <c r="OI53" s="165"/>
      <c r="OJ53" s="165"/>
      <c r="OK53" s="165"/>
      <c r="OL53" s="165"/>
      <c r="OM53" s="165"/>
      <c r="ON53" s="165"/>
      <c r="OO53" s="165"/>
      <c r="OP53" s="165"/>
      <c r="OQ53" s="165"/>
      <c r="OR53" s="165"/>
      <c r="OS53" s="165"/>
      <c r="OT53" s="165"/>
      <c r="OU53" s="165"/>
      <c r="OV53" s="165"/>
      <c r="OW53" s="165"/>
      <c r="OX53" s="165"/>
      <c r="OY53" s="165"/>
      <c r="OZ53" s="165"/>
      <c r="PA53" s="165"/>
      <c r="PB53" s="165"/>
      <c r="PC53" s="165"/>
      <c r="PD53" s="165"/>
      <c r="PE53" s="165"/>
      <c r="PF53" s="165"/>
      <c r="PG53" s="165"/>
      <c r="PH53" s="165"/>
      <c r="PI53" s="165"/>
      <c r="PJ53" s="165"/>
      <c r="PK53" s="165"/>
      <c r="PL53" s="165"/>
      <c r="PM53" s="165"/>
      <c r="PN53" s="165"/>
      <c r="PO53" s="165"/>
      <c r="PP53" s="165"/>
      <c r="PQ53" s="165"/>
      <c r="PR53" s="165"/>
      <c r="PS53" s="165"/>
      <c r="PT53" s="165"/>
      <c r="PU53" s="165"/>
      <c r="PV53" s="165"/>
      <c r="PW53" s="165"/>
      <c r="PX53" s="165"/>
      <c r="PY53" s="165"/>
      <c r="PZ53" s="165"/>
      <c r="QA53" s="165"/>
      <c r="QB53" s="165"/>
      <c r="QC53" s="165"/>
      <c r="QD53" s="165"/>
      <c r="QE53" s="165"/>
      <c r="QF53" s="165"/>
      <c r="QG53" s="165"/>
      <c r="QH53" s="165"/>
      <c r="QI53" s="165"/>
      <c r="QJ53" s="165"/>
      <c r="QK53" s="165"/>
      <c r="QL53" s="165"/>
      <c r="QM53" s="165"/>
      <c r="QN53" s="165"/>
      <c r="QO53" s="165"/>
      <c r="QP53" s="165"/>
      <c r="QQ53" s="165"/>
      <c r="QR53" s="165"/>
      <c r="QS53" s="165"/>
      <c r="QT53" s="165"/>
      <c r="QU53" s="165"/>
      <c r="QV53" s="165"/>
      <c r="QW53" s="165"/>
      <c r="QX53" s="165"/>
      <c r="QY53" s="165"/>
      <c r="QZ53" s="165"/>
      <c r="RA53" s="165"/>
      <c r="RB53" s="165"/>
      <c r="RC53" s="165"/>
      <c r="RD53" s="165"/>
      <c r="RE53" s="165"/>
      <c r="RF53" s="165"/>
      <c r="RG53" s="165"/>
      <c r="RH53" s="165"/>
      <c r="RI53" s="165"/>
      <c r="RJ53" s="165"/>
      <c r="RK53" s="165"/>
      <c r="RL53" s="165"/>
    </row>
    <row r="54" spans="1:480" s="119" customFormat="1" ht="15.75" x14ac:dyDescent="0.25">
      <c r="A54" s="246" t="e">
        <f>'Тех. карты'!#REF!</f>
        <v>#REF!</v>
      </c>
      <c r="B54" s="353" t="s">
        <v>180</v>
      </c>
      <c r="C54" s="353"/>
      <c r="D54" s="11">
        <v>150</v>
      </c>
      <c r="E54" s="12"/>
      <c r="F54" s="13"/>
      <c r="G54" s="14">
        <v>13.8</v>
      </c>
      <c r="H54" s="15">
        <v>5.58</v>
      </c>
      <c r="I54" s="16">
        <v>34.26</v>
      </c>
      <c r="J54" s="17">
        <v>238.7</v>
      </c>
      <c r="K54" s="18">
        <v>0.04</v>
      </c>
      <c r="L54" s="30">
        <v>206</v>
      </c>
      <c r="M54" s="30">
        <v>7</v>
      </c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5"/>
      <c r="FH54" s="165"/>
      <c r="FI54" s="165"/>
      <c r="FJ54" s="165"/>
      <c r="FK54" s="165"/>
      <c r="FL54" s="165"/>
      <c r="FM54" s="165"/>
      <c r="FN54" s="165"/>
      <c r="FO54" s="165"/>
      <c r="FP54" s="165"/>
      <c r="FQ54" s="165"/>
      <c r="FR54" s="165"/>
      <c r="FS54" s="165"/>
      <c r="FT54" s="165"/>
      <c r="FU54" s="165"/>
      <c r="FV54" s="165"/>
      <c r="FW54" s="165"/>
      <c r="FX54" s="165"/>
      <c r="FY54" s="165"/>
      <c r="FZ54" s="165"/>
      <c r="GA54" s="165"/>
      <c r="GB54" s="165"/>
      <c r="GC54" s="165"/>
      <c r="GD54" s="165"/>
      <c r="GE54" s="165"/>
      <c r="GF54" s="165"/>
      <c r="GG54" s="165"/>
      <c r="GH54" s="165"/>
      <c r="GI54" s="165"/>
      <c r="GJ54" s="165"/>
      <c r="GK54" s="165"/>
      <c r="GL54" s="165"/>
      <c r="GM54" s="165"/>
      <c r="GN54" s="165"/>
      <c r="GO54" s="165"/>
      <c r="GP54" s="165"/>
      <c r="GQ54" s="165"/>
      <c r="GR54" s="165"/>
      <c r="GS54" s="165"/>
      <c r="GT54" s="165"/>
      <c r="GU54" s="165"/>
      <c r="GV54" s="165"/>
      <c r="GW54" s="165"/>
      <c r="GX54" s="165"/>
      <c r="GY54" s="165"/>
      <c r="GZ54" s="165"/>
      <c r="HA54" s="165"/>
      <c r="HB54" s="165"/>
      <c r="HC54" s="165"/>
      <c r="HD54" s="165"/>
      <c r="HE54" s="165"/>
      <c r="HF54" s="165"/>
      <c r="HG54" s="165"/>
      <c r="HH54" s="165"/>
      <c r="HI54" s="165"/>
      <c r="HJ54" s="165"/>
      <c r="HK54" s="165"/>
      <c r="HL54" s="165"/>
      <c r="HM54" s="165"/>
      <c r="HN54" s="165"/>
      <c r="HO54" s="165"/>
      <c r="HP54" s="165"/>
      <c r="HQ54" s="165"/>
      <c r="HR54" s="165"/>
      <c r="HS54" s="165"/>
      <c r="HT54" s="165"/>
      <c r="HU54" s="165"/>
      <c r="HV54" s="165"/>
      <c r="HW54" s="165"/>
      <c r="HX54" s="165"/>
      <c r="HY54" s="165"/>
      <c r="HZ54" s="165"/>
      <c r="IA54" s="165"/>
      <c r="IB54" s="165"/>
      <c r="IC54" s="165"/>
      <c r="ID54" s="165"/>
      <c r="IE54" s="165"/>
      <c r="IF54" s="165"/>
      <c r="IG54" s="165"/>
      <c r="IH54" s="165"/>
      <c r="II54" s="165"/>
      <c r="IJ54" s="165"/>
      <c r="IK54" s="165"/>
      <c r="IL54" s="165"/>
      <c r="IM54" s="165"/>
      <c r="IN54" s="165"/>
      <c r="IO54" s="165"/>
      <c r="IP54" s="165"/>
      <c r="IQ54" s="165"/>
      <c r="IR54" s="165"/>
      <c r="IS54" s="165"/>
      <c r="IT54" s="165"/>
      <c r="IU54" s="165"/>
      <c r="IV54" s="165"/>
      <c r="IW54" s="165"/>
      <c r="IX54" s="165"/>
      <c r="IY54" s="165"/>
      <c r="IZ54" s="165"/>
      <c r="JA54" s="165"/>
      <c r="JB54" s="165"/>
      <c r="JC54" s="165"/>
      <c r="JD54" s="165"/>
      <c r="JE54" s="165"/>
      <c r="JF54" s="165"/>
      <c r="JG54" s="165"/>
      <c r="JH54" s="165"/>
      <c r="JI54" s="165"/>
      <c r="JJ54" s="165"/>
      <c r="JK54" s="165"/>
      <c r="JL54" s="165"/>
      <c r="JM54" s="165"/>
      <c r="JN54" s="165"/>
      <c r="JO54" s="165"/>
      <c r="JP54" s="165"/>
      <c r="JQ54" s="165"/>
      <c r="JR54" s="165"/>
      <c r="JS54" s="165"/>
      <c r="JT54" s="165"/>
      <c r="JU54" s="165"/>
      <c r="JV54" s="165"/>
      <c r="JW54" s="165"/>
      <c r="JX54" s="165"/>
      <c r="JY54" s="165"/>
      <c r="JZ54" s="165"/>
      <c r="KA54" s="165"/>
      <c r="KB54" s="165"/>
      <c r="KC54" s="165"/>
      <c r="KD54" s="165"/>
      <c r="KE54" s="165"/>
      <c r="KF54" s="165"/>
      <c r="KG54" s="165"/>
      <c r="KH54" s="165"/>
      <c r="KI54" s="165"/>
      <c r="KJ54" s="165"/>
      <c r="KK54" s="165"/>
      <c r="KL54" s="165"/>
      <c r="KM54" s="165"/>
      <c r="KN54" s="165"/>
      <c r="KO54" s="165"/>
      <c r="KP54" s="165"/>
      <c r="KQ54" s="165"/>
      <c r="KR54" s="165"/>
      <c r="KS54" s="165"/>
      <c r="KT54" s="165"/>
      <c r="KU54" s="165"/>
      <c r="KV54" s="165"/>
      <c r="KW54" s="165"/>
      <c r="KX54" s="165"/>
      <c r="KY54" s="165"/>
      <c r="KZ54" s="165"/>
      <c r="LA54" s="165"/>
      <c r="LB54" s="165"/>
      <c r="LC54" s="165"/>
      <c r="LD54" s="165"/>
      <c r="LE54" s="165"/>
      <c r="LF54" s="165"/>
      <c r="LG54" s="165"/>
      <c r="LH54" s="165"/>
      <c r="LI54" s="165"/>
      <c r="LJ54" s="165"/>
      <c r="LK54" s="165"/>
      <c r="LL54" s="165"/>
      <c r="LM54" s="165"/>
      <c r="LN54" s="165"/>
      <c r="LO54" s="165"/>
      <c r="LP54" s="165"/>
      <c r="LQ54" s="165"/>
      <c r="LR54" s="165"/>
      <c r="LS54" s="165"/>
      <c r="LT54" s="165"/>
      <c r="LU54" s="165"/>
      <c r="LV54" s="165"/>
      <c r="LW54" s="165"/>
      <c r="LX54" s="165"/>
      <c r="LY54" s="165"/>
      <c r="LZ54" s="165"/>
      <c r="MA54" s="165"/>
      <c r="MB54" s="165"/>
      <c r="MC54" s="165"/>
      <c r="MD54" s="165"/>
      <c r="ME54" s="165"/>
      <c r="MF54" s="165"/>
      <c r="MG54" s="165"/>
      <c r="MH54" s="165"/>
      <c r="MI54" s="165"/>
      <c r="MJ54" s="165"/>
      <c r="MK54" s="165"/>
      <c r="ML54" s="165"/>
      <c r="MM54" s="165"/>
      <c r="MN54" s="165"/>
      <c r="MO54" s="165"/>
      <c r="MP54" s="165"/>
      <c r="MQ54" s="165"/>
      <c r="MR54" s="165"/>
      <c r="MS54" s="165"/>
      <c r="MT54" s="165"/>
      <c r="MU54" s="165"/>
      <c r="MV54" s="165"/>
      <c r="MW54" s="165"/>
      <c r="MX54" s="165"/>
      <c r="MY54" s="165"/>
      <c r="MZ54" s="165"/>
      <c r="NA54" s="165"/>
      <c r="NB54" s="165"/>
      <c r="NC54" s="165"/>
      <c r="ND54" s="165"/>
      <c r="NE54" s="165"/>
      <c r="NF54" s="165"/>
      <c r="NG54" s="165"/>
      <c r="NH54" s="165"/>
      <c r="NI54" s="165"/>
      <c r="NJ54" s="165"/>
      <c r="NK54" s="165"/>
      <c r="NL54" s="165"/>
      <c r="NM54" s="165"/>
      <c r="NN54" s="165"/>
      <c r="NO54" s="165"/>
      <c r="NP54" s="165"/>
      <c r="NQ54" s="165"/>
      <c r="NR54" s="165"/>
      <c r="NS54" s="165"/>
      <c r="NT54" s="165"/>
      <c r="NU54" s="165"/>
      <c r="NV54" s="165"/>
      <c r="NW54" s="165"/>
      <c r="NX54" s="165"/>
      <c r="NY54" s="165"/>
      <c r="NZ54" s="165"/>
      <c r="OA54" s="165"/>
      <c r="OB54" s="165"/>
      <c r="OC54" s="165"/>
      <c r="OD54" s="165"/>
      <c r="OE54" s="165"/>
      <c r="OF54" s="165"/>
      <c r="OG54" s="165"/>
      <c r="OH54" s="165"/>
      <c r="OI54" s="165"/>
      <c r="OJ54" s="165"/>
      <c r="OK54" s="165"/>
      <c r="OL54" s="165"/>
      <c r="OM54" s="165"/>
      <c r="ON54" s="165"/>
      <c r="OO54" s="165"/>
      <c r="OP54" s="165"/>
      <c r="OQ54" s="165"/>
      <c r="OR54" s="165"/>
      <c r="OS54" s="165"/>
      <c r="OT54" s="165"/>
      <c r="OU54" s="165"/>
      <c r="OV54" s="165"/>
      <c r="OW54" s="165"/>
      <c r="OX54" s="165"/>
      <c r="OY54" s="165"/>
      <c r="OZ54" s="165"/>
      <c r="PA54" s="165"/>
      <c r="PB54" s="165"/>
      <c r="PC54" s="165"/>
      <c r="PD54" s="165"/>
      <c r="PE54" s="165"/>
      <c r="PF54" s="165"/>
      <c r="PG54" s="165"/>
      <c r="PH54" s="165"/>
      <c r="PI54" s="165"/>
      <c r="PJ54" s="165"/>
      <c r="PK54" s="165"/>
      <c r="PL54" s="165"/>
      <c r="PM54" s="165"/>
      <c r="PN54" s="165"/>
      <c r="PO54" s="165"/>
      <c r="PP54" s="165"/>
      <c r="PQ54" s="165"/>
      <c r="PR54" s="165"/>
      <c r="PS54" s="165"/>
      <c r="PT54" s="165"/>
      <c r="PU54" s="165"/>
      <c r="PV54" s="165"/>
      <c r="PW54" s="165"/>
      <c r="PX54" s="165"/>
      <c r="PY54" s="165"/>
      <c r="PZ54" s="165"/>
      <c r="QA54" s="165"/>
      <c r="QB54" s="165"/>
      <c r="QC54" s="165"/>
      <c r="QD54" s="165"/>
      <c r="QE54" s="165"/>
      <c r="QF54" s="165"/>
      <c r="QG54" s="165"/>
      <c r="QH54" s="165"/>
      <c r="QI54" s="165"/>
      <c r="QJ54" s="165"/>
      <c r="QK54" s="165"/>
      <c r="QL54" s="165"/>
      <c r="QM54" s="165"/>
      <c r="QN54" s="165"/>
      <c r="QO54" s="165"/>
      <c r="QP54" s="165"/>
      <c r="QQ54" s="165"/>
      <c r="QR54" s="165"/>
      <c r="QS54" s="165"/>
      <c r="QT54" s="165"/>
      <c r="QU54" s="165"/>
      <c r="QV54" s="165"/>
      <c r="QW54" s="165"/>
      <c r="QX54" s="165"/>
      <c r="QY54" s="165"/>
      <c r="QZ54" s="165"/>
      <c r="RA54" s="165"/>
      <c r="RB54" s="165"/>
      <c r="RC54" s="165"/>
      <c r="RD54" s="165"/>
      <c r="RE54" s="165"/>
      <c r="RF54" s="165"/>
      <c r="RG54" s="165"/>
      <c r="RH54" s="165"/>
      <c r="RI54" s="165"/>
      <c r="RJ54" s="165"/>
      <c r="RK54" s="165"/>
      <c r="RL54" s="165"/>
    </row>
    <row r="55" spans="1:480" ht="15" x14ac:dyDescent="0.25">
      <c r="A55" s="246"/>
      <c r="B55" s="354" t="s">
        <v>23</v>
      </c>
      <c r="C55" s="355"/>
      <c r="D55" s="11">
        <v>30</v>
      </c>
      <c r="E55" s="12"/>
      <c r="F55" s="13"/>
      <c r="G55" s="14">
        <v>2.0099999999999998</v>
      </c>
      <c r="H55" s="15">
        <v>0.21</v>
      </c>
      <c r="I55" s="16">
        <v>15.09</v>
      </c>
      <c r="J55" s="17">
        <v>72</v>
      </c>
      <c r="K55" s="18">
        <v>0</v>
      </c>
      <c r="L55" s="30">
        <v>1</v>
      </c>
      <c r="M55" s="30">
        <v>10.1</v>
      </c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  <c r="FO55" s="165"/>
      <c r="FP55" s="165"/>
      <c r="FQ55" s="165"/>
      <c r="FR55" s="165"/>
      <c r="FS55" s="165"/>
      <c r="FT55" s="165"/>
      <c r="FU55" s="165"/>
      <c r="FV55" s="165"/>
      <c r="FW55" s="165"/>
      <c r="FX55" s="165"/>
      <c r="FY55" s="165"/>
      <c r="FZ55" s="165"/>
      <c r="GA55" s="165"/>
      <c r="GB55" s="165"/>
      <c r="GC55" s="165"/>
      <c r="GD55" s="165"/>
      <c r="GE55" s="165"/>
      <c r="GF55" s="165"/>
      <c r="GG55" s="165"/>
      <c r="GH55" s="165"/>
      <c r="GI55" s="165"/>
      <c r="GJ55" s="165"/>
      <c r="GK55" s="165"/>
      <c r="GL55" s="165"/>
      <c r="GM55" s="165"/>
      <c r="GN55" s="165"/>
      <c r="GO55" s="165"/>
      <c r="GP55" s="165"/>
      <c r="GQ55" s="165"/>
      <c r="GR55" s="165"/>
      <c r="GS55" s="165"/>
      <c r="GT55" s="165"/>
      <c r="GU55" s="165"/>
      <c r="GV55" s="165"/>
      <c r="GW55" s="165"/>
      <c r="GX55" s="165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  <c r="HJ55" s="165"/>
      <c r="HK55" s="165"/>
      <c r="HL55" s="165"/>
      <c r="HM55" s="165"/>
      <c r="HN55" s="165"/>
      <c r="HO55" s="165"/>
      <c r="HP55" s="165"/>
      <c r="HQ55" s="165"/>
      <c r="HR55" s="165"/>
      <c r="HS55" s="165"/>
      <c r="HT55" s="165"/>
      <c r="HU55" s="165"/>
      <c r="HV55" s="165"/>
      <c r="HW55" s="165"/>
      <c r="HX55" s="165"/>
      <c r="HY55" s="165"/>
      <c r="HZ55" s="165"/>
      <c r="IA55" s="165"/>
      <c r="IB55" s="165"/>
      <c r="IC55" s="165"/>
      <c r="ID55" s="165"/>
      <c r="IE55" s="165"/>
      <c r="IF55" s="165"/>
      <c r="IG55" s="165"/>
      <c r="IH55" s="165"/>
      <c r="II55" s="165"/>
      <c r="IJ55" s="165"/>
      <c r="IK55" s="165"/>
      <c r="IL55" s="165"/>
      <c r="IM55" s="165"/>
      <c r="IN55" s="165"/>
      <c r="IO55" s="165"/>
      <c r="IP55" s="165"/>
      <c r="IQ55" s="165"/>
      <c r="IR55" s="165"/>
      <c r="IS55" s="165"/>
      <c r="IT55" s="165"/>
      <c r="IU55" s="165"/>
      <c r="IV55" s="165"/>
      <c r="IW55" s="165"/>
      <c r="IX55" s="165"/>
      <c r="IY55" s="165"/>
      <c r="IZ55" s="165"/>
      <c r="JA55" s="165"/>
      <c r="JB55" s="165"/>
      <c r="JC55" s="165"/>
      <c r="JD55" s="165"/>
      <c r="JE55" s="165"/>
      <c r="JF55" s="165"/>
      <c r="JG55" s="165"/>
      <c r="JH55" s="165"/>
      <c r="JI55" s="165"/>
      <c r="JJ55" s="165"/>
      <c r="JK55" s="165"/>
      <c r="JL55" s="165"/>
      <c r="JM55" s="165"/>
      <c r="JN55" s="165"/>
      <c r="JO55" s="165"/>
      <c r="JP55" s="165"/>
      <c r="JQ55" s="165"/>
      <c r="JR55" s="165"/>
      <c r="JS55" s="165"/>
      <c r="JT55" s="165"/>
      <c r="JU55" s="165"/>
      <c r="JV55" s="165"/>
      <c r="JW55" s="165"/>
      <c r="JX55" s="165"/>
      <c r="JY55" s="165"/>
      <c r="JZ55" s="165"/>
      <c r="KA55" s="165"/>
      <c r="KB55" s="165"/>
      <c r="KC55" s="165"/>
      <c r="KD55" s="165"/>
      <c r="KE55" s="165"/>
      <c r="KF55" s="165"/>
      <c r="KG55" s="165"/>
      <c r="KH55" s="165"/>
      <c r="KI55" s="165"/>
      <c r="KJ55" s="165"/>
      <c r="KK55" s="165"/>
      <c r="KL55" s="165"/>
      <c r="KM55" s="165"/>
      <c r="KN55" s="165"/>
      <c r="KO55" s="165"/>
      <c r="KP55" s="165"/>
      <c r="KQ55" s="165"/>
      <c r="KR55" s="165"/>
      <c r="KS55" s="165"/>
      <c r="KT55" s="165"/>
      <c r="KU55" s="165"/>
      <c r="KV55" s="165"/>
      <c r="KW55" s="165"/>
      <c r="KX55" s="165"/>
      <c r="KY55" s="165"/>
      <c r="KZ55" s="165"/>
      <c r="LA55" s="165"/>
      <c r="LB55" s="165"/>
      <c r="LC55" s="165"/>
      <c r="LD55" s="165"/>
      <c r="LE55" s="165"/>
      <c r="LF55" s="165"/>
      <c r="LG55" s="165"/>
      <c r="LH55" s="165"/>
      <c r="LI55" s="165"/>
      <c r="LJ55" s="165"/>
      <c r="LK55" s="165"/>
      <c r="LL55" s="165"/>
      <c r="LM55" s="165"/>
      <c r="LN55" s="165"/>
      <c r="LO55" s="165"/>
      <c r="LP55" s="165"/>
      <c r="LQ55" s="165"/>
      <c r="LR55" s="165"/>
      <c r="LS55" s="165"/>
      <c r="LT55" s="165"/>
      <c r="LU55" s="165"/>
      <c r="LV55" s="165"/>
      <c r="LW55" s="165"/>
      <c r="LX55" s="165"/>
      <c r="LY55" s="165"/>
      <c r="LZ55" s="165"/>
      <c r="MA55" s="165"/>
      <c r="MB55" s="165"/>
      <c r="MC55" s="165"/>
      <c r="MD55" s="165"/>
      <c r="ME55" s="165"/>
      <c r="MF55" s="165"/>
      <c r="MG55" s="165"/>
      <c r="MH55" s="165"/>
      <c r="MI55" s="165"/>
      <c r="MJ55" s="165"/>
      <c r="MK55" s="165"/>
      <c r="ML55" s="165"/>
      <c r="MM55" s="165"/>
      <c r="MN55" s="165"/>
      <c r="MO55" s="165"/>
      <c r="MP55" s="165"/>
      <c r="MQ55" s="165"/>
      <c r="MR55" s="165"/>
      <c r="MS55" s="165"/>
      <c r="MT55" s="165"/>
      <c r="MU55" s="165"/>
      <c r="MV55" s="165"/>
      <c r="MW55" s="165"/>
      <c r="MX55" s="165"/>
      <c r="MY55" s="165"/>
      <c r="MZ55" s="165"/>
      <c r="NA55" s="165"/>
      <c r="NB55" s="165"/>
      <c r="NC55" s="165"/>
      <c r="ND55" s="165"/>
      <c r="NE55" s="165"/>
      <c r="NF55" s="165"/>
      <c r="NG55" s="165"/>
      <c r="NH55" s="165"/>
      <c r="NI55" s="165"/>
      <c r="NJ55" s="165"/>
      <c r="NK55" s="165"/>
      <c r="NL55" s="165"/>
      <c r="NM55" s="165"/>
      <c r="NN55" s="165"/>
      <c r="NO55" s="165"/>
      <c r="NP55" s="165"/>
      <c r="NQ55" s="165"/>
      <c r="NR55" s="165"/>
      <c r="NS55" s="165"/>
      <c r="NT55" s="165"/>
      <c r="NU55" s="165"/>
      <c r="NV55" s="165"/>
      <c r="NW55" s="165"/>
      <c r="NX55" s="165"/>
      <c r="NY55" s="165"/>
      <c r="NZ55" s="165"/>
      <c r="OA55" s="165"/>
      <c r="OB55" s="165"/>
      <c r="OC55" s="165"/>
      <c r="OD55" s="165"/>
      <c r="OE55" s="165"/>
      <c r="OF55" s="165"/>
      <c r="OG55" s="165"/>
      <c r="OH55" s="165"/>
      <c r="OI55" s="165"/>
      <c r="OJ55" s="165"/>
      <c r="OK55" s="165"/>
      <c r="OL55" s="165"/>
      <c r="OM55" s="165"/>
      <c r="ON55" s="165"/>
      <c r="OO55" s="165"/>
      <c r="OP55" s="165"/>
      <c r="OQ55" s="165"/>
      <c r="OR55" s="165"/>
      <c r="OS55" s="165"/>
      <c r="OT55" s="165"/>
      <c r="OU55" s="165"/>
      <c r="OV55" s="165"/>
      <c r="OW55" s="165"/>
      <c r="OX55" s="165"/>
      <c r="OY55" s="165"/>
      <c r="OZ55" s="165"/>
      <c r="PA55" s="165"/>
      <c r="PB55" s="165"/>
      <c r="PC55" s="165"/>
      <c r="PD55" s="165"/>
      <c r="PE55" s="165"/>
      <c r="PF55" s="165"/>
      <c r="PG55" s="165"/>
      <c r="PH55" s="165"/>
      <c r="PI55" s="165"/>
      <c r="PJ55" s="165"/>
      <c r="PK55" s="165"/>
      <c r="PL55" s="165"/>
      <c r="PM55" s="165"/>
      <c r="PN55" s="165"/>
      <c r="PO55" s="165"/>
      <c r="PP55" s="165"/>
      <c r="PQ55" s="165"/>
      <c r="PR55" s="165"/>
      <c r="PS55" s="165"/>
      <c r="PT55" s="165"/>
      <c r="PU55" s="165"/>
      <c r="PV55" s="165"/>
      <c r="PW55" s="165"/>
      <c r="PX55" s="165"/>
      <c r="PY55" s="165"/>
      <c r="PZ55" s="165"/>
      <c r="QA55" s="165"/>
      <c r="QB55" s="165"/>
      <c r="QC55" s="165"/>
      <c r="QD55" s="165"/>
      <c r="QE55" s="165"/>
      <c r="QF55" s="165"/>
      <c r="QG55" s="165"/>
      <c r="QH55" s="165"/>
      <c r="QI55" s="165"/>
      <c r="QJ55" s="165"/>
      <c r="QK55" s="165"/>
      <c r="QL55" s="165"/>
      <c r="QM55" s="165"/>
      <c r="QN55" s="165"/>
      <c r="QO55" s="165"/>
      <c r="QP55" s="165"/>
      <c r="QQ55" s="165"/>
      <c r="QR55" s="165"/>
      <c r="QS55" s="165"/>
      <c r="QT55" s="165"/>
      <c r="QU55" s="165"/>
      <c r="QV55" s="165"/>
      <c r="QW55" s="165"/>
      <c r="QX55" s="165"/>
      <c r="QY55" s="165"/>
      <c r="QZ55" s="165"/>
      <c r="RA55" s="165"/>
      <c r="RB55" s="165"/>
      <c r="RC55" s="165"/>
      <c r="RD55" s="165"/>
      <c r="RE55" s="165"/>
      <c r="RF55" s="165"/>
      <c r="RG55" s="165"/>
      <c r="RH55" s="165"/>
      <c r="RI55" s="165"/>
      <c r="RJ55" s="165"/>
      <c r="RK55" s="165"/>
      <c r="RL55" s="165"/>
    </row>
    <row r="56" spans="1:480" ht="15" x14ac:dyDescent="0.25">
      <c r="A56" s="138"/>
      <c r="B56" s="353" t="s">
        <v>17</v>
      </c>
      <c r="C56" s="353"/>
      <c r="D56" s="11">
        <v>50</v>
      </c>
      <c r="E56" s="12"/>
      <c r="F56" s="13"/>
      <c r="G56" s="14">
        <v>2.5</v>
      </c>
      <c r="H56" s="15">
        <v>0.5</v>
      </c>
      <c r="I56" s="16">
        <v>21.25</v>
      </c>
      <c r="J56" s="17">
        <v>102</v>
      </c>
      <c r="K56" s="18">
        <v>0</v>
      </c>
      <c r="L56" s="30">
        <v>1</v>
      </c>
      <c r="M56" s="30">
        <v>10.1</v>
      </c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5"/>
      <c r="FL56" s="165"/>
      <c r="FM56" s="165"/>
      <c r="FN56" s="165"/>
      <c r="FO56" s="165"/>
      <c r="FP56" s="165"/>
      <c r="FQ56" s="165"/>
      <c r="FR56" s="165"/>
      <c r="FS56" s="165"/>
      <c r="FT56" s="165"/>
      <c r="FU56" s="165"/>
      <c r="FV56" s="165"/>
      <c r="FW56" s="165"/>
      <c r="FX56" s="165"/>
      <c r="FY56" s="165"/>
      <c r="FZ56" s="165"/>
      <c r="GA56" s="165"/>
      <c r="GB56" s="165"/>
      <c r="GC56" s="165"/>
      <c r="GD56" s="165"/>
      <c r="GE56" s="165"/>
      <c r="GF56" s="165"/>
      <c r="GG56" s="165"/>
      <c r="GH56" s="165"/>
      <c r="GI56" s="165"/>
      <c r="GJ56" s="165"/>
      <c r="GK56" s="165"/>
      <c r="GL56" s="165"/>
      <c r="GM56" s="165"/>
      <c r="GN56" s="165"/>
      <c r="GO56" s="165"/>
      <c r="GP56" s="165"/>
      <c r="GQ56" s="165"/>
      <c r="GR56" s="165"/>
      <c r="GS56" s="165"/>
      <c r="GT56" s="165"/>
      <c r="GU56" s="165"/>
      <c r="GV56" s="165"/>
      <c r="GW56" s="165"/>
      <c r="GX56" s="165"/>
      <c r="GY56" s="165"/>
      <c r="GZ56" s="165"/>
      <c r="HA56" s="165"/>
      <c r="HB56" s="165"/>
      <c r="HC56" s="165"/>
      <c r="HD56" s="165"/>
      <c r="HE56" s="165"/>
      <c r="HF56" s="165"/>
      <c r="HG56" s="165"/>
      <c r="HH56" s="165"/>
      <c r="HI56" s="165"/>
      <c r="HJ56" s="165"/>
      <c r="HK56" s="165"/>
      <c r="HL56" s="165"/>
      <c r="HM56" s="165"/>
      <c r="HN56" s="165"/>
      <c r="HO56" s="165"/>
      <c r="HP56" s="165"/>
      <c r="HQ56" s="165"/>
      <c r="HR56" s="165"/>
      <c r="HS56" s="165"/>
      <c r="HT56" s="165"/>
      <c r="HU56" s="165"/>
      <c r="HV56" s="165"/>
      <c r="HW56" s="165"/>
      <c r="HX56" s="165"/>
      <c r="HY56" s="165"/>
      <c r="HZ56" s="165"/>
      <c r="IA56" s="165"/>
      <c r="IB56" s="165"/>
      <c r="IC56" s="165"/>
      <c r="ID56" s="165"/>
      <c r="IE56" s="165"/>
      <c r="IF56" s="165"/>
      <c r="IG56" s="165"/>
      <c r="IH56" s="165"/>
      <c r="II56" s="165"/>
      <c r="IJ56" s="165"/>
      <c r="IK56" s="165"/>
      <c r="IL56" s="165"/>
      <c r="IM56" s="165"/>
      <c r="IN56" s="165"/>
      <c r="IO56" s="165"/>
      <c r="IP56" s="165"/>
      <c r="IQ56" s="165"/>
      <c r="IR56" s="165"/>
      <c r="IS56" s="165"/>
      <c r="IT56" s="165"/>
      <c r="IU56" s="165"/>
      <c r="IV56" s="165"/>
      <c r="IW56" s="165"/>
      <c r="IX56" s="165"/>
      <c r="IY56" s="165"/>
      <c r="IZ56" s="165"/>
      <c r="JA56" s="165"/>
      <c r="JB56" s="165"/>
      <c r="JC56" s="165"/>
      <c r="JD56" s="165"/>
      <c r="JE56" s="165"/>
      <c r="JF56" s="165"/>
      <c r="JG56" s="165"/>
      <c r="JH56" s="165"/>
      <c r="JI56" s="165"/>
      <c r="JJ56" s="165"/>
      <c r="JK56" s="165"/>
      <c r="JL56" s="165"/>
      <c r="JM56" s="165"/>
      <c r="JN56" s="165"/>
      <c r="JO56" s="165"/>
      <c r="JP56" s="165"/>
      <c r="JQ56" s="165"/>
      <c r="JR56" s="165"/>
      <c r="JS56" s="165"/>
      <c r="JT56" s="165"/>
      <c r="JU56" s="165"/>
      <c r="JV56" s="165"/>
      <c r="JW56" s="165"/>
      <c r="JX56" s="165"/>
      <c r="JY56" s="165"/>
      <c r="JZ56" s="165"/>
      <c r="KA56" s="165"/>
      <c r="KB56" s="165"/>
      <c r="KC56" s="165"/>
      <c r="KD56" s="165"/>
      <c r="KE56" s="165"/>
      <c r="KF56" s="165"/>
      <c r="KG56" s="165"/>
      <c r="KH56" s="165"/>
      <c r="KI56" s="165"/>
      <c r="KJ56" s="165"/>
      <c r="KK56" s="165"/>
      <c r="KL56" s="165"/>
      <c r="KM56" s="165"/>
      <c r="KN56" s="165"/>
      <c r="KO56" s="165"/>
      <c r="KP56" s="165"/>
      <c r="KQ56" s="165"/>
      <c r="KR56" s="165"/>
      <c r="KS56" s="165"/>
      <c r="KT56" s="165"/>
      <c r="KU56" s="165"/>
      <c r="KV56" s="165"/>
      <c r="KW56" s="165"/>
      <c r="KX56" s="165"/>
      <c r="KY56" s="165"/>
      <c r="KZ56" s="165"/>
      <c r="LA56" s="165"/>
      <c r="LB56" s="165"/>
      <c r="LC56" s="165"/>
      <c r="LD56" s="165"/>
      <c r="LE56" s="165"/>
      <c r="LF56" s="165"/>
      <c r="LG56" s="165"/>
      <c r="LH56" s="165"/>
      <c r="LI56" s="165"/>
      <c r="LJ56" s="165"/>
      <c r="LK56" s="165"/>
      <c r="LL56" s="165"/>
      <c r="LM56" s="165"/>
      <c r="LN56" s="165"/>
      <c r="LO56" s="165"/>
      <c r="LP56" s="165"/>
      <c r="LQ56" s="165"/>
      <c r="LR56" s="165"/>
      <c r="LS56" s="165"/>
      <c r="LT56" s="165"/>
      <c r="LU56" s="165"/>
      <c r="LV56" s="165"/>
      <c r="LW56" s="165"/>
      <c r="LX56" s="165"/>
      <c r="LY56" s="165"/>
      <c r="LZ56" s="165"/>
      <c r="MA56" s="165"/>
      <c r="MB56" s="165"/>
      <c r="MC56" s="165"/>
      <c r="MD56" s="165"/>
      <c r="ME56" s="165"/>
      <c r="MF56" s="165"/>
      <c r="MG56" s="165"/>
      <c r="MH56" s="165"/>
      <c r="MI56" s="165"/>
      <c r="MJ56" s="165"/>
      <c r="MK56" s="165"/>
      <c r="ML56" s="165"/>
      <c r="MM56" s="165"/>
      <c r="MN56" s="165"/>
      <c r="MO56" s="165"/>
      <c r="MP56" s="165"/>
      <c r="MQ56" s="165"/>
      <c r="MR56" s="165"/>
      <c r="MS56" s="165"/>
      <c r="MT56" s="165"/>
      <c r="MU56" s="165"/>
      <c r="MV56" s="165"/>
      <c r="MW56" s="165"/>
      <c r="MX56" s="165"/>
      <c r="MY56" s="165"/>
      <c r="MZ56" s="165"/>
      <c r="NA56" s="165"/>
      <c r="NB56" s="165"/>
      <c r="NC56" s="165"/>
      <c r="ND56" s="165"/>
      <c r="NE56" s="165"/>
      <c r="NF56" s="165"/>
      <c r="NG56" s="165"/>
      <c r="NH56" s="165"/>
      <c r="NI56" s="165"/>
      <c r="NJ56" s="165"/>
      <c r="NK56" s="165"/>
      <c r="NL56" s="165"/>
      <c r="NM56" s="165"/>
      <c r="NN56" s="165"/>
      <c r="NO56" s="165"/>
      <c r="NP56" s="165"/>
      <c r="NQ56" s="165"/>
      <c r="NR56" s="165"/>
      <c r="NS56" s="165"/>
      <c r="NT56" s="165"/>
      <c r="NU56" s="165"/>
      <c r="NV56" s="165"/>
      <c r="NW56" s="165"/>
      <c r="NX56" s="165"/>
      <c r="NY56" s="165"/>
      <c r="NZ56" s="165"/>
      <c r="OA56" s="165"/>
      <c r="OB56" s="165"/>
      <c r="OC56" s="165"/>
      <c r="OD56" s="165"/>
      <c r="OE56" s="165"/>
      <c r="OF56" s="165"/>
      <c r="OG56" s="165"/>
      <c r="OH56" s="165"/>
      <c r="OI56" s="165"/>
      <c r="OJ56" s="165"/>
      <c r="OK56" s="165"/>
      <c r="OL56" s="165"/>
      <c r="OM56" s="165"/>
      <c r="ON56" s="165"/>
      <c r="OO56" s="165"/>
      <c r="OP56" s="165"/>
      <c r="OQ56" s="165"/>
      <c r="OR56" s="165"/>
      <c r="OS56" s="165"/>
      <c r="OT56" s="165"/>
      <c r="OU56" s="165"/>
      <c r="OV56" s="165"/>
      <c r="OW56" s="165"/>
      <c r="OX56" s="165"/>
      <c r="OY56" s="165"/>
      <c r="OZ56" s="165"/>
      <c r="PA56" s="165"/>
      <c r="PB56" s="165"/>
      <c r="PC56" s="165"/>
      <c r="PD56" s="165"/>
      <c r="PE56" s="165"/>
      <c r="PF56" s="165"/>
      <c r="PG56" s="165"/>
      <c r="PH56" s="165"/>
      <c r="PI56" s="165"/>
      <c r="PJ56" s="165"/>
      <c r="PK56" s="165"/>
      <c r="PL56" s="165"/>
      <c r="PM56" s="165"/>
      <c r="PN56" s="165"/>
      <c r="PO56" s="165"/>
      <c r="PP56" s="165"/>
      <c r="PQ56" s="165"/>
      <c r="PR56" s="165"/>
      <c r="PS56" s="165"/>
      <c r="PT56" s="165"/>
      <c r="PU56" s="165"/>
      <c r="PV56" s="165"/>
      <c r="PW56" s="165"/>
      <c r="PX56" s="165"/>
      <c r="PY56" s="165"/>
      <c r="PZ56" s="165"/>
      <c r="QA56" s="165"/>
      <c r="QB56" s="165"/>
      <c r="QC56" s="165"/>
      <c r="QD56" s="165"/>
      <c r="QE56" s="165"/>
      <c r="QF56" s="165"/>
      <c r="QG56" s="165"/>
      <c r="QH56" s="165"/>
      <c r="QI56" s="165"/>
      <c r="QJ56" s="165"/>
      <c r="QK56" s="165"/>
      <c r="QL56" s="165"/>
      <c r="QM56" s="165"/>
      <c r="QN56" s="165"/>
      <c r="QO56" s="165"/>
      <c r="QP56" s="165"/>
      <c r="QQ56" s="165"/>
      <c r="QR56" s="165"/>
      <c r="QS56" s="165"/>
      <c r="QT56" s="165"/>
      <c r="QU56" s="165"/>
      <c r="QV56" s="165"/>
      <c r="QW56" s="165"/>
      <c r="QX56" s="165"/>
      <c r="QY56" s="165"/>
      <c r="QZ56" s="165"/>
      <c r="RA56" s="165"/>
      <c r="RB56" s="165"/>
      <c r="RC56" s="165"/>
      <c r="RD56" s="165"/>
      <c r="RE56" s="165"/>
      <c r="RF56" s="165"/>
      <c r="RG56" s="165"/>
      <c r="RH56" s="165"/>
      <c r="RI56" s="165"/>
      <c r="RJ56" s="165"/>
      <c r="RK56" s="165"/>
      <c r="RL56" s="165"/>
    </row>
    <row r="57" spans="1:480" ht="15" x14ac:dyDescent="0.25">
      <c r="A57" s="246" t="e">
        <f>'Тех. карты'!#REF!</f>
        <v>#REF!</v>
      </c>
      <c r="B57" s="353" t="s">
        <v>70</v>
      </c>
      <c r="C57" s="353"/>
      <c r="D57" s="11">
        <v>200</v>
      </c>
      <c r="E57" s="12"/>
      <c r="F57" s="13"/>
      <c r="G57" s="14">
        <v>0</v>
      </c>
      <c r="H57" s="15">
        <v>0</v>
      </c>
      <c r="I57" s="16">
        <v>18</v>
      </c>
      <c r="J57" s="17">
        <v>60</v>
      </c>
      <c r="K57" s="18">
        <v>0</v>
      </c>
      <c r="L57" s="30">
        <v>233</v>
      </c>
      <c r="M57" s="30">
        <v>11.1</v>
      </c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5"/>
      <c r="FS57" s="165"/>
      <c r="FT57" s="165"/>
      <c r="FU57" s="165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  <c r="HJ57" s="165"/>
      <c r="HK57" s="165"/>
      <c r="HL57" s="165"/>
      <c r="HM57" s="165"/>
      <c r="HN57" s="165"/>
      <c r="HO57" s="165"/>
      <c r="HP57" s="165"/>
      <c r="HQ57" s="165"/>
      <c r="HR57" s="165"/>
      <c r="HS57" s="165"/>
      <c r="HT57" s="165"/>
      <c r="HU57" s="165"/>
      <c r="HV57" s="165"/>
      <c r="HW57" s="165"/>
      <c r="HX57" s="165"/>
      <c r="HY57" s="165"/>
      <c r="HZ57" s="165"/>
      <c r="IA57" s="165"/>
      <c r="IB57" s="165"/>
      <c r="IC57" s="165"/>
      <c r="ID57" s="165"/>
      <c r="IE57" s="165"/>
      <c r="IF57" s="165"/>
      <c r="IG57" s="165"/>
      <c r="IH57" s="165"/>
      <c r="II57" s="165"/>
      <c r="IJ57" s="165"/>
      <c r="IK57" s="165"/>
      <c r="IL57" s="165"/>
      <c r="IM57" s="165"/>
      <c r="IN57" s="165"/>
      <c r="IO57" s="165"/>
      <c r="IP57" s="165"/>
      <c r="IQ57" s="165"/>
      <c r="IR57" s="165"/>
      <c r="IS57" s="165"/>
      <c r="IT57" s="165"/>
      <c r="IU57" s="165"/>
      <c r="IV57" s="165"/>
      <c r="IW57" s="165"/>
      <c r="IX57" s="165"/>
      <c r="IY57" s="165"/>
      <c r="IZ57" s="165"/>
      <c r="JA57" s="165"/>
      <c r="JB57" s="165"/>
      <c r="JC57" s="165"/>
      <c r="JD57" s="165"/>
      <c r="JE57" s="165"/>
      <c r="JF57" s="165"/>
      <c r="JG57" s="165"/>
      <c r="JH57" s="165"/>
      <c r="JI57" s="165"/>
      <c r="JJ57" s="165"/>
      <c r="JK57" s="165"/>
      <c r="JL57" s="165"/>
      <c r="JM57" s="165"/>
      <c r="JN57" s="165"/>
      <c r="JO57" s="165"/>
      <c r="JP57" s="165"/>
      <c r="JQ57" s="165"/>
      <c r="JR57" s="165"/>
      <c r="JS57" s="165"/>
      <c r="JT57" s="165"/>
      <c r="JU57" s="165"/>
      <c r="JV57" s="165"/>
      <c r="JW57" s="165"/>
      <c r="JX57" s="165"/>
      <c r="JY57" s="165"/>
      <c r="JZ57" s="165"/>
      <c r="KA57" s="165"/>
      <c r="KB57" s="165"/>
      <c r="KC57" s="165"/>
      <c r="KD57" s="165"/>
      <c r="KE57" s="165"/>
      <c r="KF57" s="165"/>
      <c r="KG57" s="165"/>
      <c r="KH57" s="165"/>
      <c r="KI57" s="165"/>
      <c r="KJ57" s="165"/>
      <c r="KK57" s="165"/>
      <c r="KL57" s="165"/>
      <c r="KM57" s="165"/>
      <c r="KN57" s="165"/>
      <c r="KO57" s="165"/>
      <c r="KP57" s="165"/>
      <c r="KQ57" s="165"/>
      <c r="KR57" s="165"/>
      <c r="KS57" s="165"/>
      <c r="KT57" s="165"/>
      <c r="KU57" s="165"/>
      <c r="KV57" s="165"/>
      <c r="KW57" s="165"/>
      <c r="KX57" s="165"/>
      <c r="KY57" s="165"/>
      <c r="KZ57" s="165"/>
      <c r="LA57" s="165"/>
      <c r="LB57" s="165"/>
      <c r="LC57" s="165"/>
      <c r="LD57" s="165"/>
      <c r="LE57" s="165"/>
      <c r="LF57" s="165"/>
      <c r="LG57" s="165"/>
      <c r="LH57" s="165"/>
      <c r="LI57" s="165"/>
      <c r="LJ57" s="165"/>
      <c r="LK57" s="165"/>
      <c r="LL57" s="165"/>
      <c r="LM57" s="165"/>
      <c r="LN57" s="165"/>
      <c r="LO57" s="165"/>
      <c r="LP57" s="165"/>
      <c r="LQ57" s="165"/>
      <c r="LR57" s="165"/>
      <c r="LS57" s="165"/>
      <c r="LT57" s="165"/>
      <c r="LU57" s="165"/>
      <c r="LV57" s="165"/>
      <c r="LW57" s="165"/>
      <c r="LX57" s="165"/>
      <c r="LY57" s="165"/>
      <c r="LZ57" s="165"/>
      <c r="MA57" s="165"/>
      <c r="MB57" s="165"/>
      <c r="MC57" s="165"/>
      <c r="MD57" s="165"/>
      <c r="ME57" s="165"/>
      <c r="MF57" s="165"/>
      <c r="MG57" s="165"/>
      <c r="MH57" s="165"/>
      <c r="MI57" s="165"/>
      <c r="MJ57" s="165"/>
      <c r="MK57" s="165"/>
      <c r="ML57" s="165"/>
      <c r="MM57" s="165"/>
      <c r="MN57" s="165"/>
      <c r="MO57" s="165"/>
      <c r="MP57" s="165"/>
      <c r="MQ57" s="165"/>
      <c r="MR57" s="165"/>
      <c r="MS57" s="165"/>
      <c r="MT57" s="165"/>
      <c r="MU57" s="165"/>
      <c r="MV57" s="165"/>
      <c r="MW57" s="165"/>
      <c r="MX57" s="165"/>
      <c r="MY57" s="165"/>
      <c r="MZ57" s="165"/>
      <c r="NA57" s="165"/>
      <c r="NB57" s="165"/>
      <c r="NC57" s="165"/>
      <c r="ND57" s="165"/>
      <c r="NE57" s="165"/>
      <c r="NF57" s="165"/>
      <c r="NG57" s="165"/>
      <c r="NH57" s="165"/>
      <c r="NI57" s="165"/>
      <c r="NJ57" s="165"/>
      <c r="NK57" s="165"/>
      <c r="NL57" s="165"/>
      <c r="NM57" s="165"/>
      <c r="NN57" s="165"/>
      <c r="NO57" s="165"/>
      <c r="NP57" s="165"/>
      <c r="NQ57" s="165"/>
      <c r="NR57" s="165"/>
      <c r="NS57" s="165"/>
      <c r="NT57" s="165"/>
      <c r="NU57" s="165"/>
      <c r="NV57" s="165"/>
      <c r="NW57" s="165"/>
      <c r="NX57" s="165"/>
      <c r="NY57" s="165"/>
      <c r="NZ57" s="165"/>
      <c r="OA57" s="165"/>
      <c r="OB57" s="165"/>
      <c r="OC57" s="165"/>
      <c r="OD57" s="165"/>
      <c r="OE57" s="165"/>
      <c r="OF57" s="165"/>
      <c r="OG57" s="165"/>
      <c r="OH57" s="165"/>
      <c r="OI57" s="165"/>
      <c r="OJ57" s="165"/>
      <c r="OK57" s="165"/>
      <c r="OL57" s="165"/>
      <c r="OM57" s="165"/>
      <c r="ON57" s="165"/>
      <c r="OO57" s="165"/>
      <c r="OP57" s="165"/>
      <c r="OQ57" s="165"/>
      <c r="OR57" s="165"/>
      <c r="OS57" s="165"/>
      <c r="OT57" s="165"/>
      <c r="OU57" s="165"/>
      <c r="OV57" s="165"/>
      <c r="OW57" s="165"/>
      <c r="OX57" s="165"/>
      <c r="OY57" s="165"/>
      <c r="OZ57" s="165"/>
      <c r="PA57" s="165"/>
      <c r="PB57" s="165"/>
      <c r="PC57" s="165"/>
      <c r="PD57" s="165"/>
      <c r="PE57" s="165"/>
      <c r="PF57" s="165"/>
      <c r="PG57" s="165"/>
      <c r="PH57" s="165"/>
      <c r="PI57" s="165"/>
      <c r="PJ57" s="165"/>
      <c r="PK57" s="165"/>
      <c r="PL57" s="165"/>
      <c r="PM57" s="165"/>
      <c r="PN57" s="165"/>
      <c r="PO57" s="165"/>
      <c r="PP57" s="165"/>
      <c r="PQ57" s="165"/>
      <c r="PR57" s="165"/>
      <c r="PS57" s="165"/>
      <c r="PT57" s="165"/>
      <c r="PU57" s="165"/>
      <c r="PV57" s="165"/>
      <c r="PW57" s="165"/>
      <c r="PX57" s="165"/>
      <c r="PY57" s="165"/>
      <c r="PZ57" s="165"/>
      <c r="QA57" s="165"/>
      <c r="QB57" s="165"/>
      <c r="QC57" s="165"/>
      <c r="QD57" s="165"/>
      <c r="QE57" s="165"/>
      <c r="QF57" s="165"/>
      <c r="QG57" s="165"/>
      <c r="QH57" s="165"/>
      <c r="QI57" s="165"/>
      <c r="QJ57" s="165"/>
      <c r="QK57" s="165"/>
      <c r="QL57" s="165"/>
      <c r="QM57" s="165"/>
      <c r="QN57" s="165"/>
      <c r="QO57" s="165"/>
      <c r="QP57" s="165"/>
      <c r="QQ57" s="165"/>
      <c r="QR57" s="165"/>
      <c r="QS57" s="165"/>
      <c r="QT57" s="165"/>
      <c r="QU57" s="165"/>
      <c r="QV57" s="165"/>
      <c r="QW57" s="165"/>
      <c r="QX57" s="165"/>
      <c r="QY57" s="165"/>
      <c r="QZ57" s="165"/>
      <c r="RA57" s="165"/>
      <c r="RB57" s="165"/>
      <c r="RC57" s="165"/>
      <c r="RD57" s="165"/>
      <c r="RE57" s="165"/>
      <c r="RF57" s="165"/>
      <c r="RG57" s="165"/>
      <c r="RH57" s="165"/>
      <c r="RI57" s="165"/>
      <c r="RJ57" s="165"/>
      <c r="RK57" s="165"/>
      <c r="RL57" s="165"/>
    </row>
    <row r="58" spans="1:480" ht="15.75" x14ac:dyDescent="0.25">
      <c r="A58" s="120"/>
      <c r="B58" s="348" t="s">
        <v>19</v>
      </c>
      <c r="C58" s="348"/>
      <c r="D58" s="110">
        <f>SUM(D51,D52,D53,D54,D55,D56,D57)</f>
        <v>800</v>
      </c>
      <c r="E58" s="111"/>
      <c r="F58" s="112"/>
      <c r="G58" s="113">
        <f>SUM(G51,G52,G53,G54,G55,G56,G57)</f>
        <v>29.15</v>
      </c>
      <c r="H58" s="114">
        <f>SUM(H51,H52,H53,H54,H55,H56,H57)</f>
        <v>17.22</v>
      </c>
      <c r="I58" s="115">
        <f>SUM(I51,I52,I53,I54,I55,I56,I57)</f>
        <v>116.44</v>
      </c>
      <c r="J58" s="116">
        <f>SUM(J51,J52,J53,J54,J55,J56,J57)</f>
        <v>684.81999999999994</v>
      </c>
      <c r="K58" s="164">
        <f>SUM(K51,K52,K53,K54,K55,K56,K57)</f>
        <v>27.919999999999998</v>
      </c>
      <c r="L58" s="118"/>
      <c r="M58" s="118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65"/>
      <c r="EH58" s="165"/>
      <c r="EI58" s="165"/>
      <c r="EJ58" s="165"/>
      <c r="EK58" s="165"/>
      <c r="EL58" s="165"/>
      <c r="EM58" s="165"/>
      <c r="EN58" s="165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65"/>
      <c r="FB58" s="165"/>
      <c r="FC58" s="165"/>
      <c r="FD58" s="165"/>
      <c r="FE58" s="165"/>
      <c r="FF58" s="165"/>
      <c r="FG58" s="165"/>
      <c r="FH58" s="165"/>
      <c r="FI58" s="165"/>
      <c r="FJ58" s="165"/>
      <c r="FK58" s="165"/>
      <c r="FL58" s="165"/>
      <c r="FM58" s="165"/>
      <c r="FN58" s="165"/>
      <c r="FO58" s="165"/>
      <c r="FP58" s="165"/>
      <c r="FQ58" s="165"/>
      <c r="FR58" s="165"/>
      <c r="FS58" s="165"/>
      <c r="FT58" s="165"/>
      <c r="FU58" s="165"/>
      <c r="FV58" s="165"/>
      <c r="FW58" s="165"/>
      <c r="FX58" s="165"/>
      <c r="FY58" s="165"/>
      <c r="FZ58" s="165"/>
      <c r="GA58" s="165"/>
      <c r="GB58" s="165"/>
      <c r="GC58" s="165"/>
      <c r="GD58" s="165"/>
      <c r="GE58" s="165"/>
      <c r="GF58" s="165"/>
      <c r="GG58" s="165"/>
      <c r="GH58" s="165"/>
      <c r="GI58" s="165"/>
      <c r="GJ58" s="165"/>
      <c r="GK58" s="165"/>
      <c r="GL58" s="165"/>
      <c r="GM58" s="165"/>
      <c r="GN58" s="165"/>
      <c r="GO58" s="165"/>
      <c r="GP58" s="165"/>
      <c r="GQ58" s="165"/>
      <c r="GR58" s="165"/>
      <c r="GS58" s="165"/>
      <c r="GT58" s="165"/>
      <c r="GU58" s="165"/>
      <c r="GV58" s="165"/>
      <c r="GW58" s="165"/>
      <c r="GX58" s="165"/>
      <c r="GY58" s="165"/>
      <c r="GZ58" s="165"/>
      <c r="HA58" s="165"/>
      <c r="HB58" s="165"/>
      <c r="HC58" s="165"/>
      <c r="HD58" s="165"/>
      <c r="HE58" s="165"/>
      <c r="HF58" s="165"/>
      <c r="HG58" s="165"/>
      <c r="HH58" s="165"/>
      <c r="HI58" s="165"/>
      <c r="HJ58" s="165"/>
      <c r="HK58" s="165"/>
      <c r="HL58" s="165"/>
      <c r="HM58" s="165"/>
      <c r="HN58" s="165"/>
      <c r="HO58" s="165"/>
      <c r="HP58" s="165"/>
      <c r="HQ58" s="165"/>
      <c r="HR58" s="165"/>
      <c r="HS58" s="165"/>
      <c r="HT58" s="165"/>
      <c r="HU58" s="165"/>
      <c r="HV58" s="165"/>
      <c r="HW58" s="165"/>
      <c r="HX58" s="165"/>
      <c r="HY58" s="165"/>
      <c r="HZ58" s="165"/>
      <c r="IA58" s="165"/>
      <c r="IB58" s="165"/>
      <c r="IC58" s="165"/>
      <c r="ID58" s="165"/>
      <c r="IE58" s="165"/>
      <c r="IF58" s="165"/>
      <c r="IG58" s="165"/>
      <c r="IH58" s="165"/>
      <c r="II58" s="165"/>
      <c r="IJ58" s="165"/>
      <c r="IK58" s="165"/>
      <c r="IL58" s="165"/>
      <c r="IM58" s="165"/>
      <c r="IN58" s="165"/>
      <c r="IO58" s="165"/>
      <c r="IP58" s="165"/>
      <c r="IQ58" s="165"/>
      <c r="IR58" s="165"/>
      <c r="IS58" s="165"/>
      <c r="IT58" s="165"/>
      <c r="IU58" s="165"/>
      <c r="IV58" s="165"/>
      <c r="IW58" s="165"/>
      <c r="IX58" s="165"/>
      <c r="IY58" s="165"/>
      <c r="IZ58" s="165"/>
      <c r="JA58" s="165"/>
      <c r="JB58" s="165"/>
      <c r="JC58" s="165"/>
      <c r="JD58" s="165"/>
      <c r="JE58" s="165"/>
      <c r="JF58" s="165"/>
      <c r="JG58" s="165"/>
      <c r="JH58" s="165"/>
      <c r="JI58" s="165"/>
      <c r="JJ58" s="165"/>
      <c r="JK58" s="165"/>
      <c r="JL58" s="165"/>
      <c r="JM58" s="165"/>
      <c r="JN58" s="165"/>
      <c r="JO58" s="165"/>
      <c r="JP58" s="165"/>
      <c r="JQ58" s="165"/>
      <c r="JR58" s="165"/>
      <c r="JS58" s="165"/>
      <c r="JT58" s="165"/>
      <c r="JU58" s="165"/>
      <c r="JV58" s="165"/>
      <c r="JW58" s="165"/>
      <c r="JX58" s="165"/>
      <c r="JY58" s="165"/>
      <c r="JZ58" s="165"/>
      <c r="KA58" s="165"/>
      <c r="KB58" s="165"/>
      <c r="KC58" s="165"/>
      <c r="KD58" s="165"/>
      <c r="KE58" s="165"/>
      <c r="KF58" s="165"/>
      <c r="KG58" s="165"/>
      <c r="KH58" s="165"/>
      <c r="KI58" s="165"/>
      <c r="KJ58" s="165"/>
      <c r="KK58" s="165"/>
      <c r="KL58" s="165"/>
      <c r="KM58" s="165"/>
      <c r="KN58" s="165"/>
      <c r="KO58" s="165"/>
      <c r="KP58" s="165"/>
      <c r="KQ58" s="165"/>
      <c r="KR58" s="165"/>
      <c r="KS58" s="165"/>
      <c r="KT58" s="165"/>
      <c r="KU58" s="165"/>
      <c r="KV58" s="165"/>
      <c r="KW58" s="165"/>
      <c r="KX58" s="165"/>
      <c r="KY58" s="165"/>
      <c r="KZ58" s="165"/>
      <c r="LA58" s="165"/>
      <c r="LB58" s="165"/>
      <c r="LC58" s="165"/>
      <c r="LD58" s="165"/>
      <c r="LE58" s="165"/>
      <c r="LF58" s="165"/>
      <c r="LG58" s="165"/>
      <c r="LH58" s="165"/>
      <c r="LI58" s="165"/>
      <c r="LJ58" s="165"/>
      <c r="LK58" s="165"/>
      <c r="LL58" s="165"/>
      <c r="LM58" s="165"/>
      <c r="LN58" s="165"/>
      <c r="LO58" s="165"/>
      <c r="LP58" s="165"/>
      <c r="LQ58" s="165"/>
      <c r="LR58" s="165"/>
      <c r="LS58" s="165"/>
      <c r="LT58" s="165"/>
      <c r="LU58" s="165"/>
      <c r="LV58" s="165"/>
      <c r="LW58" s="165"/>
      <c r="LX58" s="165"/>
      <c r="LY58" s="165"/>
      <c r="LZ58" s="165"/>
      <c r="MA58" s="165"/>
      <c r="MB58" s="165"/>
      <c r="MC58" s="165"/>
      <c r="MD58" s="165"/>
      <c r="ME58" s="165"/>
      <c r="MF58" s="165"/>
      <c r="MG58" s="165"/>
      <c r="MH58" s="165"/>
      <c r="MI58" s="165"/>
      <c r="MJ58" s="165"/>
      <c r="MK58" s="165"/>
      <c r="ML58" s="165"/>
      <c r="MM58" s="165"/>
      <c r="MN58" s="165"/>
      <c r="MO58" s="165"/>
      <c r="MP58" s="165"/>
      <c r="MQ58" s="165"/>
      <c r="MR58" s="165"/>
      <c r="MS58" s="165"/>
      <c r="MT58" s="165"/>
      <c r="MU58" s="165"/>
      <c r="MV58" s="165"/>
      <c r="MW58" s="165"/>
      <c r="MX58" s="165"/>
      <c r="MY58" s="165"/>
      <c r="MZ58" s="165"/>
      <c r="NA58" s="165"/>
      <c r="NB58" s="165"/>
      <c r="NC58" s="165"/>
      <c r="ND58" s="165"/>
      <c r="NE58" s="165"/>
      <c r="NF58" s="165"/>
      <c r="NG58" s="165"/>
      <c r="NH58" s="165"/>
      <c r="NI58" s="165"/>
      <c r="NJ58" s="165"/>
      <c r="NK58" s="165"/>
      <c r="NL58" s="165"/>
      <c r="NM58" s="165"/>
      <c r="NN58" s="165"/>
      <c r="NO58" s="165"/>
      <c r="NP58" s="165"/>
      <c r="NQ58" s="165"/>
      <c r="NR58" s="165"/>
      <c r="NS58" s="165"/>
      <c r="NT58" s="165"/>
      <c r="NU58" s="165"/>
      <c r="NV58" s="165"/>
      <c r="NW58" s="165"/>
      <c r="NX58" s="165"/>
      <c r="NY58" s="165"/>
      <c r="NZ58" s="165"/>
      <c r="OA58" s="165"/>
      <c r="OB58" s="165"/>
      <c r="OC58" s="165"/>
      <c r="OD58" s="165"/>
      <c r="OE58" s="165"/>
      <c r="OF58" s="165"/>
      <c r="OG58" s="165"/>
      <c r="OH58" s="165"/>
      <c r="OI58" s="165"/>
      <c r="OJ58" s="165"/>
      <c r="OK58" s="165"/>
      <c r="OL58" s="165"/>
      <c r="OM58" s="165"/>
      <c r="ON58" s="165"/>
      <c r="OO58" s="165"/>
      <c r="OP58" s="165"/>
      <c r="OQ58" s="165"/>
      <c r="OR58" s="165"/>
      <c r="OS58" s="165"/>
      <c r="OT58" s="165"/>
      <c r="OU58" s="165"/>
      <c r="OV58" s="165"/>
      <c r="OW58" s="165"/>
      <c r="OX58" s="165"/>
      <c r="OY58" s="165"/>
      <c r="OZ58" s="165"/>
      <c r="PA58" s="165"/>
      <c r="PB58" s="165"/>
      <c r="PC58" s="165"/>
      <c r="PD58" s="165"/>
      <c r="PE58" s="165"/>
      <c r="PF58" s="165"/>
      <c r="PG58" s="165"/>
      <c r="PH58" s="165"/>
      <c r="PI58" s="165"/>
      <c r="PJ58" s="165"/>
      <c r="PK58" s="165"/>
      <c r="PL58" s="165"/>
      <c r="PM58" s="165"/>
      <c r="PN58" s="165"/>
      <c r="PO58" s="165"/>
      <c r="PP58" s="165"/>
      <c r="PQ58" s="165"/>
      <c r="PR58" s="165"/>
      <c r="PS58" s="165"/>
      <c r="PT58" s="165"/>
      <c r="PU58" s="165"/>
      <c r="PV58" s="165"/>
      <c r="PW58" s="165"/>
      <c r="PX58" s="165"/>
      <c r="PY58" s="165"/>
      <c r="PZ58" s="165"/>
      <c r="QA58" s="165"/>
      <c r="QB58" s="165"/>
      <c r="QC58" s="165"/>
      <c r="QD58" s="165"/>
      <c r="QE58" s="165"/>
      <c r="QF58" s="165"/>
      <c r="QG58" s="165"/>
      <c r="QH58" s="165"/>
      <c r="QI58" s="165"/>
      <c r="QJ58" s="165"/>
      <c r="QK58" s="165"/>
      <c r="QL58" s="165"/>
      <c r="QM58" s="165"/>
      <c r="QN58" s="165"/>
      <c r="QO58" s="165"/>
      <c r="QP58" s="165"/>
      <c r="QQ58" s="165"/>
      <c r="QR58" s="165"/>
      <c r="QS58" s="165"/>
      <c r="QT58" s="165"/>
      <c r="QU58" s="165"/>
      <c r="QV58" s="165"/>
      <c r="QW58" s="165"/>
      <c r="QX58" s="165"/>
      <c r="QY58" s="165"/>
      <c r="QZ58" s="165"/>
      <c r="RA58" s="165"/>
      <c r="RB58" s="165"/>
      <c r="RC58" s="165"/>
      <c r="RD58" s="165"/>
      <c r="RE58" s="165"/>
      <c r="RF58" s="165"/>
      <c r="RG58" s="165"/>
      <c r="RH58" s="165"/>
      <c r="RI58" s="165"/>
      <c r="RJ58" s="165"/>
      <c r="RK58" s="165"/>
      <c r="RL58" s="165"/>
    </row>
    <row r="59" spans="1:480" s="119" customFormat="1" ht="15.75" x14ac:dyDescent="0.25">
      <c r="A59" s="29"/>
      <c r="B59" s="356" t="s">
        <v>20</v>
      </c>
      <c r="C59" s="357"/>
      <c r="D59" s="357"/>
      <c r="E59" s="357"/>
      <c r="F59" s="357"/>
      <c r="G59" s="357"/>
      <c r="H59" s="357"/>
      <c r="I59" s="357"/>
      <c r="J59" s="357"/>
      <c r="K59" s="357"/>
      <c r="L59" s="358"/>
      <c r="M59" s="25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65"/>
      <c r="EH59" s="165"/>
      <c r="EI59" s="165"/>
      <c r="EJ59" s="165"/>
      <c r="EK59" s="165"/>
      <c r="EL59" s="165"/>
      <c r="EM59" s="165"/>
      <c r="EN59" s="165"/>
      <c r="EO59" s="165"/>
      <c r="EP59" s="165"/>
      <c r="EQ59" s="165"/>
      <c r="ER59" s="165"/>
      <c r="ES59" s="165"/>
      <c r="ET59" s="165"/>
      <c r="EU59" s="165"/>
      <c r="EV59" s="165"/>
      <c r="EW59" s="165"/>
      <c r="EX59" s="165"/>
      <c r="EY59" s="165"/>
      <c r="EZ59" s="165"/>
      <c r="FA59" s="165"/>
      <c r="FB59" s="165"/>
      <c r="FC59" s="165"/>
      <c r="FD59" s="165"/>
      <c r="FE59" s="165"/>
      <c r="FF59" s="165"/>
      <c r="FG59" s="165"/>
      <c r="FH59" s="165"/>
      <c r="FI59" s="165"/>
      <c r="FJ59" s="165"/>
      <c r="FK59" s="165"/>
      <c r="FL59" s="165"/>
      <c r="FM59" s="165"/>
      <c r="FN59" s="165"/>
      <c r="FO59" s="165"/>
      <c r="FP59" s="165"/>
      <c r="FQ59" s="165"/>
      <c r="FR59" s="165"/>
      <c r="FS59" s="165"/>
      <c r="FT59" s="165"/>
      <c r="FU59" s="165"/>
      <c r="FV59" s="165"/>
      <c r="FW59" s="165"/>
      <c r="FX59" s="165"/>
      <c r="FY59" s="165"/>
      <c r="FZ59" s="165"/>
      <c r="GA59" s="165"/>
      <c r="GB59" s="165"/>
      <c r="GC59" s="165"/>
      <c r="GD59" s="165"/>
      <c r="GE59" s="165"/>
      <c r="GF59" s="165"/>
      <c r="GG59" s="165"/>
      <c r="GH59" s="165"/>
      <c r="GI59" s="165"/>
      <c r="GJ59" s="165"/>
      <c r="GK59" s="165"/>
      <c r="GL59" s="165"/>
      <c r="GM59" s="165"/>
      <c r="GN59" s="165"/>
      <c r="GO59" s="165"/>
      <c r="GP59" s="165"/>
      <c r="GQ59" s="165"/>
      <c r="GR59" s="165"/>
      <c r="GS59" s="165"/>
      <c r="GT59" s="165"/>
      <c r="GU59" s="165"/>
      <c r="GV59" s="165"/>
      <c r="GW59" s="165"/>
      <c r="GX59" s="165"/>
      <c r="GY59" s="165"/>
      <c r="GZ59" s="165"/>
      <c r="HA59" s="165"/>
      <c r="HB59" s="165"/>
      <c r="HC59" s="165"/>
      <c r="HD59" s="165"/>
      <c r="HE59" s="165"/>
      <c r="HF59" s="165"/>
      <c r="HG59" s="165"/>
      <c r="HH59" s="165"/>
      <c r="HI59" s="165"/>
      <c r="HJ59" s="165"/>
      <c r="HK59" s="165"/>
      <c r="HL59" s="165"/>
      <c r="HM59" s="165"/>
      <c r="HN59" s="165"/>
      <c r="HO59" s="165"/>
      <c r="HP59" s="165"/>
      <c r="HQ59" s="165"/>
      <c r="HR59" s="165"/>
      <c r="HS59" s="165"/>
      <c r="HT59" s="165"/>
      <c r="HU59" s="165"/>
      <c r="HV59" s="165"/>
      <c r="HW59" s="165"/>
      <c r="HX59" s="165"/>
      <c r="HY59" s="165"/>
      <c r="HZ59" s="165"/>
      <c r="IA59" s="165"/>
      <c r="IB59" s="165"/>
      <c r="IC59" s="165"/>
      <c r="ID59" s="165"/>
      <c r="IE59" s="165"/>
      <c r="IF59" s="165"/>
      <c r="IG59" s="165"/>
      <c r="IH59" s="165"/>
      <c r="II59" s="165"/>
      <c r="IJ59" s="165"/>
      <c r="IK59" s="165"/>
      <c r="IL59" s="165"/>
      <c r="IM59" s="165"/>
      <c r="IN59" s="165"/>
      <c r="IO59" s="165"/>
      <c r="IP59" s="165"/>
      <c r="IQ59" s="165"/>
      <c r="IR59" s="165"/>
      <c r="IS59" s="165"/>
      <c r="IT59" s="165"/>
      <c r="IU59" s="165"/>
      <c r="IV59" s="165"/>
      <c r="IW59" s="165"/>
      <c r="IX59" s="165"/>
      <c r="IY59" s="165"/>
      <c r="IZ59" s="165"/>
      <c r="JA59" s="165"/>
      <c r="JB59" s="165"/>
      <c r="JC59" s="165"/>
      <c r="JD59" s="165"/>
      <c r="JE59" s="165"/>
      <c r="JF59" s="165"/>
      <c r="JG59" s="165"/>
      <c r="JH59" s="165"/>
      <c r="JI59" s="165"/>
      <c r="JJ59" s="165"/>
      <c r="JK59" s="165"/>
      <c r="JL59" s="165"/>
      <c r="JM59" s="165"/>
      <c r="JN59" s="165"/>
      <c r="JO59" s="165"/>
      <c r="JP59" s="165"/>
      <c r="JQ59" s="165"/>
      <c r="JR59" s="165"/>
      <c r="JS59" s="165"/>
      <c r="JT59" s="165"/>
      <c r="JU59" s="165"/>
      <c r="JV59" s="165"/>
      <c r="JW59" s="165"/>
      <c r="JX59" s="165"/>
      <c r="JY59" s="165"/>
      <c r="JZ59" s="165"/>
      <c r="KA59" s="165"/>
      <c r="KB59" s="165"/>
      <c r="KC59" s="165"/>
      <c r="KD59" s="165"/>
      <c r="KE59" s="165"/>
      <c r="KF59" s="165"/>
      <c r="KG59" s="165"/>
      <c r="KH59" s="165"/>
      <c r="KI59" s="165"/>
      <c r="KJ59" s="165"/>
      <c r="KK59" s="165"/>
      <c r="KL59" s="165"/>
      <c r="KM59" s="165"/>
      <c r="KN59" s="165"/>
      <c r="KO59" s="165"/>
      <c r="KP59" s="165"/>
      <c r="KQ59" s="165"/>
      <c r="KR59" s="165"/>
      <c r="KS59" s="165"/>
      <c r="KT59" s="165"/>
      <c r="KU59" s="165"/>
      <c r="KV59" s="165"/>
      <c r="KW59" s="165"/>
      <c r="KX59" s="165"/>
      <c r="KY59" s="165"/>
      <c r="KZ59" s="165"/>
      <c r="LA59" s="165"/>
      <c r="LB59" s="165"/>
      <c r="LC59" s="165"/>
      <c r="LD59" s="165"/>
      <c r="LE59" s="165"/>
      <c r="LF59" s="165"/>
      <c r="LG59" s="165"/>
      <c r="LH59" s="165"/>
      <c r="LI59" s="165"/>
      <c r="LJ59" s="165"/>
      <c r="LK59" s="165"/>
      <c r="LL59" s="165"/>
      <c r="LM59" s="165"/>
      <c r="LN59" s="165"/>
      <c r="LO59" s="165"/>
      <c r="LP59" s="165"/>
      <c r="LQ59" s="165"/>
      <c r="LR59" s="165"/>
      <c r="LS59" s="165"/>
      <c r="LT59" s="165"/>
      <c r="LU59" s="165"/>
      <c r="LV59" s="165"/>
      <c r="LW59" s="165"/>
      <c r="LX59" s="165"/>
      <c r="LY59" s="165"/>
      <c r="LZ59" s="165"/>
      <c r="MA59" s="165"/>
      <c r="MB59" s="165"/>
      <c r="MC59" s="165"/>
      <c r="MD59" s="165"/>
      <c r="ME59" s="165"/>
      <c r="MF59" s="165"/>
      <c r="MG59" s="165"/>
      <c r="MH59" s="165"/>
      <c r="MI59" s="165"/>
      <c r="MJ59" s="165"/>
      <c r="MK59" s="165"/>
      <c r="ML59" s="165"/>
      <c r="MM59" s="165"/>
      <c r="MN59" s="165"/>
      <c r="MO59" s="165"/>
      <c r="MP59" s="165"/>
      <c r="MQ59" s="165"/>
      <c r="MR59" s="165"/>
      <c r="MS59" s="165"/>
      <c r="MT59" s="165"/>
      <c r="MU59" s="165"/>
      <c r="MV59" s="165"/>
      <c r="MW59" s="165"/>
      <c r="MX59" s="165"/>
      <c r="MY59" s="165"/>
      <c r="MZ59" s="165"/>
      <c r="NA59" s="165"/>
      <c r="NB59" s="165"/>
      <c r="NC59" s="165"/>
      <c r="ND59" s="165"/>
      <c r="NE59" s="165"/>
      <c r="NF59" s="165"/>
      <c r="NG59" s="165"/>
      <c r="NH59" s="165"/>
      <c r="NI59" s="165"/>
      <c r="NJ59" s="165"/>
      <c r="NK59" s="165"/>
      <c r="NL59" s="165"/>
      <c r="NM59" s="165"/>
      <c r="NN59" s="165"/>
      <c r="NO59" s="165"/>
      <c r="NP59" s="165"/>
      <c r="NQ59" s="165"/>
      <c r="NR59" s="165"/>
      <c r="NS59" s="165"/>
      <c r="NT59" s="165"/>
      <c r="NU59" s="165"/>
      <c r="NV59" s="165"/>
      <c r="NW59" s="165"/>
      <c r="NX59" s="165"/>
      <c r="NY59" s="165"/>
      <c r="NZ59" s="165"/>
      <c r="OA59" s="165"/>
      <c r="OB59" s="165"/>
      <c r="OC59" s="165"/>
      <c r="OD59" s="165"/>
      <c r="OE59" s="165"/>
      <c r="OF59" s="165"/>
      <c r="OG59" s="165"/>
      <c r="OH59" s="165"/>
      <c r="OI59" s="165"/>
      <c r="OJ59" s="165"/>
      <c r="OK59" s="165"/>
      <c r="OL59" s="165"/>
      <c r="OM59" s="165"/>
      <c r="ON59" s="165"/>
      <c r="OO59" s="165"/>
      <c r="OP59" s="165"/>
      <c r="OQ59" s="165"/>
      <c r="OR59" s="165"/>
      <c r="OS59" s="165"/>
      <c r="OT59" s="165"/>
      <c r="OU59" s="165"/>
      <c r="OV59" s="165"/>
      <c r="OW59" s="165"/>
      <c r="OX59" s="165"/>
      <c r="OY59" s="165"/>
      <c r="OZ59" s="165"/>
      <c r="PA59" s="165"/>
      <c r="PB59" s="165"/>
      <c r="PC59" s="165"/>
      <c r="PD59" s="165"/>
      <c r="PE59" s="165"/>
      <c r="PF59" s="165"/>
      <c r="PG59" s="165"/>
      <c r="PH59" s="165"/>
      <c r="PI59" s="165"/>
      <c r="PJ59" s="165"/>
      <c r="PK59" s="165"/>
      <c r="PL59" s="165"/>
      <c r="PM59" s="165"/>
      <c r="PN59" s="165"/>
      <c r="PO59" s="165"/>
      <c r="PP59" s="165"/>
      <c r="PQ59" s="165"/>
      <c r="PR59" s="165"/>
      <c r="PS59" s="165"/>
      <c r="PT59" s="165"/>
      <c r="PU59" s="165"/>
      <c r="PV59" s="165"/>
      <c r="PW59" s="165"/>
      <c r="PX59" s="165"/>
      <c r="PY59" s="165"/>
      <c r="PZ59" s="165"/>
      <c r="QA59" s="165"/>
      <c r="QB59" s="165"/>
      <c r="QC59" s="165"/>
      <c r="QD59" s="165"/>
      <c r="QE59" s="165"/>
      <c r="QF59" s="165"/>
      <c r="QG59" s="165"/>
      <c r="QH59" s="165"/>
      <c r="QI59" s="165"/>
      <c r="QJ59" s="165"/>
      <c r="QK59" s="165"/>
      <c r="QL59" s="165"/>
      <c r="QM59" s="165"/>
      <c r="QN59" s="165"/>
      <c r="QO59" s="165"/>
      <c r="QP59" s="165"/>
      <c r="QQ59" s="165"/>
      <c r="QR59" s="165"/>
      <c r="QS59" s="165"/>
      <c r="QT59" s="165"/>
      <c r="QU59" s="165"/>
      <c r="QV59" s="165"/>
      <c r="QW59" s="165"/>
      <c r="QX59" s="165"/>
      <c r="QY59" s="165"/>
      <c r="QZ59" s="165"/>
      <c r="RA59" s="165"/>
      <c r="RB59" s="165"/>
      <c r="RC59" s="165"/>
      <c r="RD59" s="165"/>
      <c r="RE59" s="165"/>
      <c r="RF59" s="165"/>
      <c r="RG59" s="165"/>
      <c r="RH59" s="165"/>
      <c r="RI59" s="165"/>
      <c r="RJ59" s="165"/>
      <c r="RK59" s="165"/>
      <c r="RL59" s="165"/>
    </row>
    <row r="60" spans="1:480" s="147" customFormat="1" ht="15.75" x14ac:dyDescent="0.25">
      <c r="A60" s="138"/>
      <c r="B60" s="353" t="s">
        <v>83</v>
      </c>
      <c r="C60" s="353"/>
      <c r="D60" s="11">
        <v>150</v>
      </c>
      <c r="E60" s="12"/>
      <c r="F60" s="13"/>
      <c r="G60" s="14">
        <v>6.06</v>
      </c>
      <c r="H60" s="15">
        <v>6.69</v>
      </c>
      <c r="I60" s="16">
        <v>8.36</v>
      </c>
      <c r="J60" s="17">
        <v>123.31</v>
      </c>
      <c r="K60" s="18">
        <v>1.46</v>
      </c>
      <c r="L60" s="30">
        <v>251</v>
      </c>
      <c r="M60" s="30">
        <v>6.4</v>
      </c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5"/>
      <c r="FB60" s="165"/>
      <c r="FC60" s="165"/>
      <c r="FD60" s="165"/>
      <c r="FE60" s="165"/>
      <c r="FF60" s="165"/>
      <c r="FG60" s="165"/>
      <c r="FH60" s="165"/>
      <c r="FI60" s="165"/>
      <c r="FJ60" s="165"/>
      <c r="FK60" s="165"/>
      <c r="FL60" s="165"/>
      <c r="FM60" s="165"/>
      <c r="FN60" s="165"/>
      <c r="FO60" s="165"/>
      <c r="FP60" s="165"/>
      <c r="FQ60" s="165"/>
      <c r="FR60" s="165"/>
      <c r="FS60" s="165"/>
      <c r="FT60" s="165"/>
      <c r="FU60" s="165"/>
      <c r="FV60" s="165"/>
      <c r="FW60" s="165"/>
      <c r="FX60" s="165"/>
      <c r="FY60" s="165"/>
      <c r="FZ60" s="165"/>
      <c r="GA60" s="165"/>
      <c r="GB60" s="165"/>
      <c r="GC60" s="165"/>
      <c r="GD60" s="165"/>
      <c r="GE60" s="165"/>
      <c r="GF60" s="165"/>
      <c r="GG60" s="165"/>
      <c r="GH60" s="165"/>
      <c r="GI60" s="165"/>
      <c r="GJ60" s="165"/>
      <c r="GK60" s="165"/>
      <c r="GL60" s="165"/>
      <c r="GM60" s="165"/>
      <c r="GN60" s="165"/>
      <c r="GO60" s="165"/>
      <c r="GP60" s="165"/>
      <c r="GQ60" s="165"/>
      <c r="GR60" s="165"/>
      <c r="GS60" s="165"/>
      <c r="GT60" s="165"/>
      <c r="GU60" s="165"/>
      <c r="GV60" s="165"/>
      <c r="GW60" s="165"/>
      <c r="GX60" s="165"/>
      <c r="GY60" s="165"/>
      <c r="GZ60" s="165"/>
      <c r="HA60" s="165"/>
      <c r="HB60" s="165"/>
      <c r="HC60" s="165"/>
      <c r="HD60" s="165"/>
      <c r="HE60" s="165"/>
      <c r="HF60" s="165"/>
      <c r="HG60" s="165"/>
      <c r="HH60" s="165"/>
      <c r="HI60" s="165"/>
      <c r="HJ60" s="165"/>
      <c r="HK60" s="165"/>
      <c r="HL60" s="165"/>
      <c r="HM60" s="165"/>
      <c r="HN60" s="165"/>
      <c r="HO60" s="165"/>
      <c r="HP60" s="165"/>
      <c r="HQ60" s="165"/>
      <c r="HR60" s="165"/>
      <c r="HS60" s="165"/>
      <c r="HT60" s="165"/>
      <c r="HU60" s="165"/>
      <c r="HV60" s="165"/>
      <c r="HW60" s="165"/>
      <c r="HX60" s="165"/>
      <c r="HY60" s="165"/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5"/>
      <c r="IL60" s="165"/>
      <c r="IM60" s="165"/>
      <c r="IN60" s="165"/>
      <c r="IO60" s="165"/>
      <c r="IP60" s="165"/>
      <c r="IQ60" s="165"/>
      <c r="IR60" s="165"/>
      <c r="IS60" s="165"/>
      <c r="IT60" s="165"/>
      <c r="IU60" s="165"/>
      <c r="IV60" s="165"/>
      <c r="IW60" s="165"/>
      <c r="IX60" s="165"/>
      <c r="IY60" s="165"/>
      <c r="IZ60" s="165"/>
      <c r="JA60" s="165"/>
      <c r="JB60" s="165"/>
      <c r="JC60" s="165"/>
      <c r="JD60" s="165"/>
      <c r="JE60" s="165"/>
      <c r="JF60" s="165"/>
      <c r="JG60" s="165"/>
      <c r="JH60" s="165"/>
      <c r="JI60" s="165"/>
      <c r="JJ60" s="165"/>
      <c r="JK60" s="165"/>
      <c r="JL60" s="165"/>
      <c r="JM60" s="165"/>
      <c r="JN60" s="165"/>
      <c r="JO60" s="165"/>
      <c r="JP60" s="165"/>
      <c r="JQ60" s="165"/>
      <c r="JR60" s="165"/>
      <c r="JS60" s="165"/>
      <c r="JT60" s="165"/>
      <c r="JU60" s="165"/>
      <c r="JV60" s="165"/>
      <c r="JW60" s="165"/>
      <c r="JX60" s="165"/>
      <c r="JY60" s="165"/>
      <c r="JZ60" s="165"/>
      <c r="KA60" s="165"/>
      <c r="KB60" s="165"/>
      <c r="KC60" s="165"/>
      <c r="KD60" s="165"/>
      <c r="KE60" s="165"/>
      <c r="KF60" s="165"/>
      <c r="KG60" s="165"/>
      <c r="KH60" s="165"/>
      <c r="KI60" s="165"/>
      <c r="KJ60" s="165"/>
      <c r="KK60" s="165"/>
      <c r="KL60" s="165"/>
      <c r="KM60" s="165"/>
      <c r="KN60" s="165"/>
      <c r="KO60" s="165"/>
      <c r="KP60" s="165"/>
      <c r="KQ60" s="165"/>
      <c r="KR60" s="165"/>
      <c r="KS60" s="165"/>
      <c r="KT60" s="165"/>
      <c r="KU60" s="165"/>
      <c r="KV60" s="165"/>
      <c r="KW60" s="165"/>
      <c r="KX60" s="165"/>
      <c r="KY60" s="165"/>
      <c r="KZ60" s="165"/>
      <c r="LA60" s="165"/>
      <c r="LB60" s="165"/>
      <c r="LC60" s="165"/>
      <c r="LD60" s="165"/>
      <c r="LE60" s="165"/>
      <c r="LF60" s="165"/>
      <c r="LG60" s="165"/>
      <c r="LH60" s="165"/>
      <c r="LI60" s="165"/>
      <c r="LJ60" s="165"/>
      <c r="LK60" s="165"/>
      <c r="LL60" s="165"/>
      <c r="LM60" s="165"/>
      <c r="LN60" s="165"/>
      <c r="LO60" s="165"/>
      <c r="LP60" s="165"/>
      <c r="LQ60" s="165"/>
      <c r="LR60" s="165"/>
      <c r="LS60" s="165"/>
      <c r="LT60" s="165"/>
      <c r="LU60" s="165"/>
      <c r="LV60" s="165"/>
      <c r="LW60" s="165"/>
      <c r="LX60" s="165"/>
      <c r="LY60" s="165"/>
      <c r="LZ60" s="165"/>
      <c r="MA60" s="165"/>
      <c r="MB60" s="165"/>
      <c r="MC60" s="165"/>
      <c r="MD60" s="165"/>
      <c r="ME60" s="165"/>
      <c r="MF60" s="165"/>
      <c r="MG60" s="165"/>
      <c r="MH60" s="165"/>
      <c r="MI60" s="165"/>
      <c r="MJ60" s="165"/>
      <c r="MK60" s="165"/>
      <c r="ML60" s="165"/>
      <c r="MM60" s="165"/>
      <c r="MN60" s="165"/>
      <c r="MO60" s="165"/>
      <c r="MP60" s="165"/>
      <c r="MQ60" s="165"/>
      <c r="MR60" s="165"/>
      <c r="MS60" s="165"/>
      <c r="MT60" s="165"/>
      <c r="MU60" s="165"/>
      <c r="MV60" s="165"/>
      <c r="MW60" s="165"/>
      <c r="MX60" s="165"/>
      <c r="MY60" s="165"/>
      <c r="MZ60" s="165"/>
      <c r="NA60" s="165"/>
      <c r="NB60" s="165"/>
      <c r="NC60" s="165"/>
      <c r="ND60" s="165"/>
      <c r="NE60" s="165"/>
      <c r="NF60" s="165"/>
      <c r="NG60" s="165"/>
      <c r="NH60" s="165"/>
      <c r="NI60" s="165"/>
      <c r="NJ60" s="165"/>
      <c r="NK60" s="165"/>
      <c r="NL60" s="165"/>
      <c r="NM60" s="165"/>
      <c r="NN60" s="165"/>
      <c r="NO60" s="165"/>
      <c r="NP60" s="165"/>
      <c r="NQ60" s="165"/>
      <c r="NR60" s="165"/>
      <c r="NS60" s="165"/>
      <c r="NT60" s="165"/>
      <c r="NU60" s="165"/>
      <c r="NV60" s="165"/>
      <c r="NW60" s="165"/>
      <c r="NX60" s="165"/>
      <c r="NY60" s="165"/>
      <c r="NZ60" s="165"/>
      <c r="OA60" s="165"/>
      <c r="OB60" s="165"/>
      <c r="OC60" s="165"/>
      <c r="OD60" s="165"/>
      <c r="OE60" s="165"/>
      <c r="OF60" s="165"/>
      <c r="OG60" s="165"/>
      <c r="OH60" s="165"/>
      <c r="OI60" s="165"/>
      <c r="OJ60" s="165"/>
      <c r="OK60" s="165"/>
      <c r="OL60" s="165"/>
      <c r="OM60" s="165"/>
      <c r="ON60" s="165"/>
      <c r="OO60" s="165"/>
      <c r="OP60" s="165"/>
      <c r="OQ60" s="165"/>
      <c r="OR60" s="165"/>
      <c r="OS60" s="165"/>
      <c r="OT60" s="165"/>
      <c r="OU60" s="165"/>
      <c r="OV60" s="165"/>
      <c r="OW60" s="165"/>
      <c r="OX60" s="165"/>
      <c r="OY60" s="165"/>
      <c r="OZ60" s="165"/>
      <c r="PA60" s="165"/>
      <c r="PB60" s="165"/>
      <c r="PC60" s="165"/>
      <c r="PD60" s="165"/>
      <c r="PE60" s="165"/>
      <c r="PF60" s="165"/>
      <c r="PG60" s="165"/>
      <c r="PH60" s="165"/>
      <c r="PI60" s="165"/>
      <c r="PJ60" s="165"/>
      <c r="PK60" s="165"/>
      <c r="PL60" s="165"/>
      <c r="PM60" s="165"/>
      <c r="PN60" s="165"/>
      <c r="PO60" s="165"/>
      <c r="PP60" s="165"/>
      <c r="PQ60" s="165"/>
      <c r="PR60" s="165"/>
      <c r="PS60" s="165"/>
      <c r="PT60" s="165"/>
      <c r="PU60" s="165"/>
      <c r="PV60" s="165"/>
      <c r="PW60" s="165"/>
      <c r="PX60" s="165"/>
      <c r="PY60" s="165"/>
      <c r="PZ60" s="165"/>
      <c r="QA60" s="165"/>
      <c r="QB60" s="165"/>
      <c r="QC60" s="165"/>
      <c r="QD60" s="165"/>
      <c r="QE60" s="165"/>
      <c r="QF60" s="165"/>
      <c r="QG60" s="165"/>
      <c r="QH60" s="165"/>
      <c r="QI60" s="165"/>
      <c r="QJ60" s="165"/>
      <c r="QK60" s="165"/>
      <c r="QL60" s="165"/>
      <c r="QM60" s="165"/>
      <c r="QN60" s="165"/>
      <c r="QO60" s="165"/>
      <c r="QP60" s="165"/>
      <c r="QQ60" s="165"/>
      <c r="QR60" s="165"/>
      <c r="QS60" s="165"/>
      <c r="QT60" s="165"/>
      <c r="QU60" s="165"/>
      <c r="QV60" s="165"/>
      <c r="QW60" s="165"/>
      <c r="QX60" s="165"/>
      <c r="QY60" s="165"/>
      <c r="QZ60" s="165"/>
      <c r="RA60" s="165"/>
      <c r="RB60" s="165"/>
      <c r="RC60" s="165"/>
      <c r="RD60" s="165"/>
      <c r="RE60" s="165"/>
      <c r="RF60" s="165"/>
      <c r="RG60" s="165"/>
      <c r="RH60" s="165"/>
      <c r="RI60" s="165"/>
      <c r="RJ60" s="165"/>
      <c r="RK60" s="165"/>
      <c r="RL60" s="165"/>
    </row>
    <row r="61" spans="1:480" ht="15.75" x14ac:dyDescent="0.25">
      <c r="A61" s="20"/>
      <c r="B61" s="353" t="s">
        <v>75</v>
      </c>
      <c r="C61" s="353"/>
      <c r="D61" s="11">
        <v>21</v>
      </c>
      <c r="E61" s="11"/>
      <c r="F61" s="11"/>
      <c r="G61" s="11">
        <v>1.28</v>
      </c>
      <c r="H61" s="11">
        <v>3.95</v>
      </c>
      <c r="I61" s="11">
        <v>14.3</v>
      </c>
      <c r="J61" s="11">
        <v>98.39</v>
      </c>
      <c r="K61" s="11">
        <v>0</v>
      </c>
      <c r="L61" s="30" t="s">
        <v>76</v>
      </c>
      <c r="M61" s="30">
        <v>63</v>
      </c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65"/>
      <c r="EH61" s="165"/>
      <c r="EI61" s="165"/>
      <c r="EJ61" s="165"/>
      <c r="EK61" s="165"/>
      <c r="EL61" s="165"/>
      <c r="EM61" s="165"/>
      <c r="EN61" s="165"/>
      <c r="EO61" s="165"/>
      <c r="EP61" s="165"/>
      <c r="EQ61" s="165"/>
      <c r="ER61" s="165"/>
      <c r="ES61" s="165"/>
      <c r="ET61" s="165"/>
      <c r="EU61" s="165"/>
      <c r="EV61" s="165"/>
      <c r="EW61" s="165"/>
      <c r="EX61" s="165"/>
      <c r="EY61" s="165"/>
      <c r="EZ61" s="165"/>
      <c r="FA61" s="165"/>
      <c r="FB61" s="165"/>
      <c r="FC61" s="165"/>
      <c r="FD61" s="165"/>
      <c r="FE61" s="165"/>
      <c r="FF61" s="165"/>
      <c r="FG61" s="165"/>
      <c r="FH61" s="165"/>
      <c r="FI61" s="165"/>
      <c r="FJ61" s="165"/>
      <c r="FK61" s="165"/>
      <c r="FL61" s="165"/>
      <c r="FM61" s="165"/>
      <c r="FN61" s="165"/>
      <c r="FO61" s="165"/>
      <c r="FP61" s="165"/>
      <c r="FQ61" s="165"/>
      <c r="FR61" s="165"/>
      <c r="FS61" s="165"/>
      <c r="FT61" s="165"/>
      <c r="FU61" s="165"/>
      <c r="FV61" s="165"/>
      <c r="FW61" s="165"/>
      <c r="FX61" s="165"/>
      <c r="FY61" s="165"/>
      <c r="FZ61" s="165"/>
      <c r="GA61" s="165"/>
      <c r="GB61" s="165"/>
      <c r="GC61" s="165"/>
      <c r="GD61" s="165"/>
      <c r="GE61" s="165"/>
      <c r="GF61" s="165"/>
      <c r="GG61" s="165"/>
      <c r="GH61" s="165"/>
      <c r="GI61" s="165"/>
      <c r="GJ61" s="165"/>
      <c r="GK61" s="165"/>
      <c r="GL61" s="165"/>
      <c r="GM61" s="165"/>
      <c r="GN61" s="165"/>
      <c r="GO61" s="165"/>
      <c r="GP61" s="165"/>
      <c r="GQ61" s="165"/>
      <c r="GR61" s="165"/>
      <c r="GS61" s="165"/>
      <c r="GT61" s="165"/>
      <c r="GU61" s="165"/>
      <c r="GV61" s="165"/>
      <c r="GW61" s="165"/>
      <c r="GX61" s="165"/>
      <c r="GY61" s="165"/>
      <c r="GZ61" s="165"/>
      <c r="HA61" s="165"/>
      <c r="HB61" s="165"/>
      <c r="HC61" s="165"/>
      <c r="HD61" s="165"/>
      <c r="HE61" s="165"/>
      <c r="HF61" s="165"/>
      <c r="HG61" s="165"/>
      <c r="HH61" s="165"/>
      <c r="HI61" s="165"/>
      <c r="HJ61" s="165"/>
      <c r="HK61" s="165"/>
      <c r="HL61" s="165"/>
      <c r="HM61" s="165"/>
      <c r="HN61" s="165"/>
      <c r="HO61" s="165"/>
      <c r="HP61" s="165"/>
      <c r="HQ61" s="165"/>
      <c r="HR61" s="165"/>
      <c r="HS61" s="165"/>
      <c r="HT61" s="165"/>
      <c r="HU61" s="165"/>
      <c r="HV61" s="165"/>
      <c r="HW61" s="165"/>
      <c r="HX61" s="165"/>
      <c r="HY61" s="165"/>
      <c r="HZ61" s="165"/>
      <c r="IA61" s="165"/>
      <c r="IB61" s="165"/>
      <c r="IC61" s="165"/>
      <c r="ID61" s="165"/>
      <c r="IE61" s="165"/>
      <c r="IF61" s="165"/>
      <c r="IG61" s="165"/>
      <c r="IH61" s="165"/>
      <c r="II61" s="165"/>
      <c r="IJ61" s="165"/>
      <c r="IK61" s="165"/>
      <c r="IL61" s="165"/>
      <c r="IM61" s="165"/>
      <c r="IN61" s="165"/>
      <c r="IO61" s="165"/>
      <c r="IP61" s="165"/>
      <c r="IQ61" s="165"/>
      <c r="IR61" s="165"/>
      <c r="IS61" s="165"/>
      <c r="IT61" s="165"/>
      <c r="IU61" s="165"/>
      <c r="IV61" s="165"/>
      <c r="IW61" s="165"/>
      <c r="IX61" s="165"/>
      <c r="IY61" s="165"/>
      <c r="IZ61" s="165"/>
      <c r="JA61" s="165"/>
      <c r="JB61" s="165"/>
      <c r="JC61" s="165"/>
      <c r="JD61" s="165"/>
      <c r="JE61" s="165"/>
      <c r="JF61" s="165"/>
      <c r="JG61" s="165"/>
      <c r="JH61" s="165"/>
      <c r="JI61" s="165"/>
      <c r="JJ61" s="165"/>
      <c r="JK61" s="165"/>
      <c r="JL61" s="165"/>
      <c r="JM61" s="165"/>
      <c r="JN61" s="165"/>
      <c r="JO61" s="165"/>
      <c r="JP61" s="165"/>
      <c r="JQ61" s="165"/>
      <c r="JR61" s="165"/>
      <c r="JS61" s="165"/>
      <c r="JT61" s="165"/>
      <c r="JU61" s="165"/>
      <c r="JV61" s="165"/>
      <c r="JW61" s="165"/>
      <c r="JX61" s="165"/>
      <c r="JY61" s="165"/>
      <c r="JZ61" s="165"/>
      <c r="KA61" s="165"/>
      <c r="KB61" s="165"/>
      <c r="KC61" s="165"/>
      <c r="KD61" s="165"/>
      <c r="KE61" s="165"/>
      <c r="KF61" s="165"/>
      <c r="KG61" s="165"/>
      <c r="KH61" s="165"/>
      <c r="KI61" s="165"/>
      <c r="KJ61" s="165"/>
      <c r="KK61" s="165"/>
      <c r="KL61" s="165"/>
      <c r="KM61" s="165"/>
      <c r="KN61" s="165"/>
      <c r="KO61" s="165"/>
      <c r="KP61" s="165"/>
      <c r="KQ61" s="165"/>
      <c r="KR61" s="165"/>
      <c r="KS61" s="165"/>
      <c r="KT61" s="165"/>
      <c r="KU61" s="165"/>
      <c r="KV61" s="165"/>
      <c r="KW61" s="165"/>
      <c r="KX61" s="165"/>
      <c r="KY61" s="165"/>
      <c r="KZ61" s="165"/>
      <c r="LA61" s="165"/>
      <c r="LB61" s="165"/>
      <c r="LC61" s="165"/>
      <c r="LD61" s="165"/>
      <c r="LE61" s="165"/>
      <c r="LF61" s="165"/>
      <c r="LG61" s="165"/>
      <c r="LH61" s="165"/>
      <c r="LI61" s="165"/>
      <c r="LJ61" s="165"/>
      <c r="LK61" s="165"/>
      <c r="LL61" s="165"/>
      <c r="LM61" s="165"/>
      <c r="LN61" s="165"/>
      <c r="LO61" s="165"/>
      <c r="LP61" s="165"/>
      <c r="LQ61" s="165"/>
      <c r="LR61" s="165"/>
      <c r="LS61" s="165"/>
      <c r="LT61" s="165"/>
      <c r="LU61" s="165"/>
      <c r="LV61" s="165"/>
      <c r="LW61" s="165"/>
      <c r="LX61" s="165"/>
      <c r="LY61" s="165"/>
      <c r="LZ61" s="165"/>
      <c r="MA61" s="165"/>
      <c r="MB61" s="165"/>
      <c r="MC61" s="165"/>
      <c r="MD61" s="165"/>
      <c r="ME61" s="165"/>
      <c r="MF61" s="165"/>
      <c r="MG61" s="165"/>
      <c r="MH61" s="165"/>
      <c r="MI61" s="165"/>
      <c r="MJ61" s="165"/>
      <c r="MK61" s="165"/>
      <c r="ML61" s="165"/>
      <c r="MM61" s="165"/>
      <c r="MN61" s="165"/>
      <c r="MO61" s="165"/>
      <c r="MP61" s="165"/>
      <c r="MQ61" s="165"/>
      <c r="MR61" s="165"/>
      <c r="MS61" s="165"/>
      <c r="MT61" s="165"/>
      <c r="MU61" s="165"/>
      <c r="MV61" s="165"/>
      <c r="MW61" s="165"/>
      <c r="MX61" s="165"/>
      <c r="MY61" s="165"/>
      <c r="MZ61" s="165"/>
      <c r="NA61" s="165"/>
      <c r="NB61" s="165"/>
      <c r="NC61" s="165"/>
      <c r="ND61" s="165"/>
      <c r="NE61" s="165"/>
      <c r="NF61" s="165"/>
      <c r="NG61" s="165"/>
      <c r="NH61" s="165"/>
      <c r="NI61" s="165"/>
      <c r="NJ61" s="165"/>
      <c r="NK61" s="165"/>
      <c r="NL61" s="165"/>
      <c r="NM61" s="165"/>
      <c r="NN61" s="165"/>
      <c r="NO61" s="165"/>
      <c r="NP61" s="165"/>
      <c r="NQ61" s="165"/>
      <c r="NR61" s="165"/>
      <c r="NS61" s="165"/>
      <c r="NT61" s="165"/>
      <c r="NU61" s="165"/>
      <c r="NV61" s="165"/>
      <c r="NW61" s="165"/>
      <c r="NX61" s="165"/>
      <c r="NY61" s="165"/>
      <c r="NZ61" s="165"/>
      <c r="OA61" s="165"/>
      <c r="OB61" s="165"/>
      <c r="OC61" s="165"/>
      <c r="OD61" s="165"/>
      <c r="OE61" s="165"/>
      <c r="OF61" s="165"/>
      <c r="OG61" s="165"/>
      <c r="OH61" s="165"/>
      <c r="OI61" s="165"/>
      <c r="OJ61" s="165"/>
      <c r="OK61" s="165"/>
      <c r="OL61" s="165"/>
      <c r="OM61" s="165"/>
      <c r="ON61" s="165"/>
      <c r="OO61" s="165"/>
      <c r="OP61" s="165"/>
      <c r="OQ61" s="165"/>
      <c r="OR61" s="165"/>
      <c r="OS61" s="165"/>
      <c r="OT61" s="165"/>
      <c r="OU61" s="165"/>
      <c r="OV61" s="165"/>
      <c r="OW61" s="165"/>
      <c r="OX61" s="165"/>
      <c r="OY61" s="165"/>
      <c r="OZ61" s="165"/>
      <c r="PA61" s="165"/>
      <c r="PB61" s="165"/>
      <c r="PC61" s="165"/>
      <c r="PD61" s="165"/>
      <c r="PE61" s="165"/>
      <c r="PF61" s="165"/>
      <c r="PG61" s="165"/>
      <c r="PH61" s="165"/>
      <c r="PI61" s="165"/>
      <c r="PJ61" s="165"/>
      <c r="PK61" s="165"/>
      <c r="PL61" s="165"/>
      <c r="PM61" s="165"/>
      <c r="PN61" s="165"/>
      <c r="PO61" s="165"/>
      <c r="PP61" s="165"/>
      <c r="PQ61" s="165"/>
      <c r="PR61" s="165"/>
      <c r="PS61" s="165"/>
      <c r="PT61" s="165"/>
      <c r="PU61" s="165"/>
      <c r="PV61" s="165"/>
      <c r="PW61" s="165"/>
      <c r="PX61" s="165"/>
      <c r="PY61" s="165"/>
      <c r="PZ61" s="165"/>
      <c r="QA61" s="165"/>
      <c r="QB61" s="165"/>
      <c r="QC61" s="165"/>
      <c r="QD61" s="165"/>
      <c r="QE61" s="165"/>
      <c r="QF61" s="165"/>
      <c r="QG61" s="165"/>
      <c r="QH61" s="165"/>
      <c r="QI61" s="165"/>
      <c r="QJ61" s="165"/>
      <c r="QK61" s="165"/>
      <c r="QL61" s="165"/>
      <c r="QM61" s="165"/>
      <c r="QN61" s="165"/>
      <c r="QO61" s="165"/>
      <c r="QP61" s="165"/>
      <c r="QQ61" s="165"/>
      <c r="QR61" s="165"/>
      <c r="QS61" s="165"/>
      <c r="QT61" s="165"/>
      <c r="QU61" s="165"/>
      <c r="QV61" s="165"/>
      <c r="QW61" s="165"/>
      <c r="QX61" s="165"/>
      <c r="QY61" s="165"/>
      <c r="QZ61" s="165"/>
      <c r="RA61" s="165"/>
      <c r="RB61" s="165"/>
      <c r="RC61" s="165"/>
      <c r="RD61" s="165"/>
      <c r="RE61" s="165"/>
      <c r="RF61" s="165"/>
      <c r="RG61" s="165"/>
      <c r="RH61" s="165"/>
      <c r="RI61" s="165"/>
      <c r="RJ61" s="165"/>
      <c r="RK61" s="165"/>
      <c r="RL61" s="165"/>
    </row>
    <row r="62" spans="1:480" ht="15.75" x14ac:dyDescent="0.25">
      <c r="A62" s="120"/>
      <c r="B62" s="348" t="s">
        <v>21</v>
      </c>
      <c r="C62" s="348"/>
      <c r="D62" s="110">
        <f>SUM(D60:D61)</f>
        <v>171</v>
      </c>
      <c r="E62" s="111"/>
      <c r="F62" s="112"/>
      <c r="G62" s="113">
        <f>SUM(G60:G61)</f>
        <v>7.34</v>
      </c>
      <c r="H62" s="114">
        <f>SUM(H60:H61)</f>
        <v>10.64</v>
      </c>
      <c r="I62" s="115">
        <f>SUM(I60:I61)</f>
        <v>22.66</v>
      </c>
      <c r="J62" s="116">
        <f>SUM(J60:J61)</f>
        <v>221.7</v>
      </c>
      <c r="K62" s="164">
        <f>SUM(K60:K61)</f>
        <v>1.46</v>
      </c>
      <c r="L62" s="118"/>
      <c r="M62" s="118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65"/>
      <c r="EH62" s="165"/>
      <c r="EI62" s="165"/>
      <c r="EJ62" s="165"/>
      <c r="EK62" s="165"/>
      <c r="EL62" s="165"/>
      <c r="EM62" s="165"/>
      <c r="EN62" s="165"/>
      <c r="EO62" s="165"/>
      <c r="EP62" s="165"/>
      <c r="EQ62" s="165"/>
      <c r="ER62" s="165"/>
      <c r="ES62" s="165"/>
      <c r="ET62" s="165"/>
      <c r="EU62" s="165"/>
      <c r="EV62" s="165"/>
      <c r="EW62" s="165"/>
      <c r="EX62" s="165"/>
      <c r="EY62" s="165"/>
      <c r="EZ62" s="165"/>
      <c r="FA62" s="165"/>
      <c r="FB62" s="165"/>
      <c r="FC62" s="165"/>
      <c r="FD62" s="165"/>
      <c r="FE62" s="165"/>
      <c r="FF62" s="165"/>
      <c r="FG62" s="165"/>
      <c r="FH62" s="165"/>
      <c r="FI62" s="165"/>
      <c r="FJ62" s="165"/>
      <c r="FK62" s="165"/>
      <c r="FL62" s="165"/>
      <c r="FM62" s="165"/>
      <c r="FN62" s="165"/>
      <c r="FO62" s="165"/>
      <c r="FP62" s="165"/>
      <c r="FQ62" s="165"/>
      <c r="FR62" s="165"/>
      <c r="FS62" s="165"/>
      <c r="FT62" s="165"/>
      <c r="FU62" s="165"/>
      <c r="FV62" s="165"/>
      <c r="FW62" s="165"/>
      <c r="FX62" s="165"/>
      <c r="FY62" s="165"/>
      <c r="FZ62" s="165"/>
      <c r="GA62" s="165"/>
      <c r="GB62" s="165"/>
      <c r="GC62" s="165"/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5"/>
      <c r="HE62" s="165"/>
      <c r="HF62" s="165"/>
      <c r="HG62" s="165"/>
      <c r="HH62" s="165"/>
      <c r="HI62" s="165"/>
      <c r="HJ62" s="165"/>
      <c r="HK62" s="165"/>
      <c r="HL62" s="165"/>
      <c r="HM62" s="165"/>
      <c r="HN62" s="165"/>
      <c r="HO62" s="165"/>
      <c r="HP62" s="165"/>
      <c r="HQ62" s="165"/>
      <c r="HR62" s="165"/>
      <c r="HS62" s="165"/>
      <c r="HT62" s="165"/>
      <c r="HU62" s="165"/>
      <c r="HV62" s="165"/>
      <c r="HW62" s="165"/>
      <c r="HX62" s="165"/>
      <c r="HY62" s="165"/>
      <c r="HZ62" s="165"/>
      <c r="IA62" s="165"/>
      <c r="IB62" s="165"/>
      <c r="IC62" s="165"/>
      <c r="ID62" s="165"/>
      <c r="IE62" s="165"/>
      <c r="IF62" s="165"/>
      <c r="IG62" s="165"/>
      <c r="IH62" s="165"/>
      <c r="II62" s="165"/>
      <c r="IJ62" s="165"/>
      <c r="IK62" s="165"/>
      <c r="IL62" s="165"/>
      <c r="IM62" s="165"/>
      <c r="IN62" s="165"/>
      <c r="IO62" s="165"/>
      <c r="IP62" s="165"/>
      <c r="IQ62" s="165"/>
      <c r="IR62" s="165"/>
      <c r="IS62" s="165"/>
      <c r="IT62" s="165"/>
      <c r="IU62" s="165"/>
      <c r="IV62" s="165"/>
      <c r="IW62" s="165"/>
      <c r="IX62" s="165"/>
      <c r="IY62" s="165"/>
      <c r="IZ62" s="165"/>
      <c r="JA62" s="165"/>
      <c r="JB62" s="165"/>
      <c r="JC62" s="165"/>
      <c r="JD62" s="165"/>
      <c r="JE62" s="165"/>
      <c r="JF62" s="165"/>
      <c r="JG62" s="165"/>
      <c r="JH62" s="165"/>
      <c r="JI62" s="165"/>
      <c r="JJ62" s="165"/>
      <c r="JK62" s="165"/>
      <c r="JL62" s="165"/>
      <c r="JM62" s="165"/>
      <c r="JN62" s="165"/>
      <c r="JO62" s="165"/>
      <c r="JP62" s="165"/>
      <c r="JQ62" s="165"/>
      <c r="JR62" s="165"/>
      <c r="JS62" s="165"/>
      <c r="JT62" s="165"/>
      <c r="JU62" s="165"/>
      <c r="JV62" s="165"/>
      <c r="JW62" s="165"/>
      <c r="JX62" s="165"/>
      <c r="JY62" s="165"/>
      <c r="JZ62" s="165"/>
      <c r="KA62" s="165"/>
      <c r="KB62" s="165"/>
      <c r="KC62" s="165"/>
      <c r="KD62" s="165"/>
      <c r="KE62" s="165"/>
      <c r="KF62" s="165"/>
      <c r="KG62" s="165"/>
      <c r="KH62" s="165"/>
      <c r="KI62" s="165"/>
      <c r="KJ62" s="165"/>
      <c r="KK62" s="165"/>
      <c r="KL62" s="165"/>
      <c r="KM62" s="165"/>
      <c r="KN62" s="165"/>
      <c r="KO62" s="165"/>
      <c r="KP62" s="165"/>
      <c r="KQ62" s="165"/>
      <c r="KR62" s="165"/>
      <c r="KS62" s="165"/>
      <c r="KT62" s="165"/>
      <c r="KU62" s="165"/>
      <c r="KV62" s="165"/>
      <c r="KW62" s="165"/>
      <c r="KX62" s="165"/>
      <c r="KY62" s="165"/>
      <c r="KZ62" s="165"/>
      <c r="LA62" s="165"/>
      <c r="LB62" s="165"/>
      <c r="LC62" s="165"/>
      <c r="LD62" s="165"/>
      <c r="LE62" s="165"/>
      <c r="LF62" s="165"/>
      <c r="LG62" s="165"/>
      <c r="LH62" s="165"/>
      <c r="LI62" s="165"/>
      <c r="LJ62" s="165"/>
      <c r="LK62" s="165"/>
      <c r="LL62" s="165"/>
      <c r="LM62" s="165"/>
      <c r="LN62" s="165"/>
      <c r="LO62" s="165"/>
      <c r="LP62" s="165"/>
      <c r="LQ62" s="165"/>
      <c r="LR62" s="165"/>
      <c r="LS62" s="165"/>
      <c r="LT62" s="165"/>
      <c r="LU62" s="165"/>
      <c r="LV62" s="165"/>
      <c r="LW62" s="165"/>
      <c r="LX62" s="165"/>
      <c r="LY62" s="165"/>
      <c r="LZ62" s="165"/>
      <c r="MA62" s="165"/>
      <c r="MB62" s="165"/>
      <c r="MC62" s="165"/>
      <c r="MD62" s="165"/>
      <c r="ME62" s="165"/>
      <c r="MF62" s="165"/>
      <c r="MG62" s="165"/>
      <c r="MH62" s="165"/>
      <c r="MI62" s="165"/>
      <c r="MJ62" s="165"/>
      <c r="MK62" s="165"/>
      <c r="ML62" s="165"/>
      <c r="MM62" s="165"/>
      <c r="MN62" s="165"/>
      <c r="MO62" s="165"/>
      <c r="MP62" s="165"/>
      <c r="MQ62" s="165"/>
      <c r="MR62" s="165"/>
      <c r="MS62" s="165"/>
      <c r="MT62" s="165"/>
      <c r="MU62" s="165"/>
      <c r="MV62" s="165"/>
      <c r="MW62" s="165"/>
      <c r="MX62" s="165"/>
      <c r="MY62" s="165"/>
      <c r="MZ62" s="165"/>
      <c r="NA62" s="165"/>
      <c r="NB62" s="165"/>
      <c r="NC62" s="165"/>
      <c r="ND62" s="165"/>
      <c r="NE62" s="165"/>
      <c r="NF62" s="165"/>
      <c r="NG62" s="165"/>
      <c r="NH62" s="165"/>
      <c r="NI62" s="165"/>
      <c r="NJ62" s="165"/>
      <c r="NK62" s="165"/>
      <c r="NL62" s="165"/>
      <c r="NM62" s="165"/>
      <c r="NN62" s="165"/>
      <c r="NO62" s="165"/>
      <c r="NP62" s="165"/>
      <c r="NQ62" s="165"/>
      <c r="NR62" s="165"/>
      <c r="NS62" s="165"/>
      <c r="NT62" s="165"/>
      <c r="NU62" s="165"/>
      <c r="NV62" s="165"/>
      <c r="NW62" s="165"/>
      <c r="NX62" s="165"/>
      <c r="NY62" s="165"/>
      <c r="NZ62" s="165"/>
      <c r="OA62" s="165"/>
      <c r="OB62" s="165"/>
      <c r="OC62" s="165"/>
      <c r="OD62" s="165"/>
      <c r="OE62" s="165"/>
      <c r="OF62" s="165"/>
      <c r="OG62" s="165"/>
      <c r="OH62" s="165"/>
      <c r="OI62" s="165"/>
      <c r="OJ62" s="165"/>
      <c r="OK62" s="165"/>
      <c r="OL62" s="165"/>
      <c r="OM62" s="165"/>
      <c r="ON62" s="165"/>
      <c r="OO62" s="165"/>
      <c r="OP62" s="165"/>
      <c r="OQ62" s="165"/>
      <c r="OR62" s="165"/>
      <c r="OS62" s="165"/>
      <c r="OT62" s="165"/>
      <c r="OU62" s="165"/>
      <c r="OV62" s="165"/>
      <c r="OW62" s="165"/>
      <c r="OX62" s="165"/>
      <c r="OY62" s="165"/>
      <c r="OZ62" s="165"/>
      <c r="PA62" s="165"/>
      <c r="PB62" s="165"/>
      <c r="PC62" s="165"/>
      <c r="PD62" s="165"/>
      <c r="PE62" s="165"/>
      <c r="PF62" s="165"/>
      <c r="PG62" s="165"/>
      <c r="PH62" s="165"/>
      <c r="PI62" s="165"/>
      <c r="PJ62" s="165"/>
      <c r="PK62" s="165"/>
      <c r="PL62" s="165"/>
      <c r="PM62" s="165"/>
      <c r="PN62" s="165"/>
      <c r="PO62" s="165"/>
      <c r="PP62" s="165"/>
      <c r="PQ62" s="165"/>
      <c r="PR62" s="165"/>
      <c r="PS62" s="165"/>
      <c r="PT62" s="165"/>
      <c r="PU62" s="165"/>
      <c r="PV62" s="165"/>
      <c r="PW62" s="165"/>
      <c r="PX62" s="165"/>
      <c r="PY62" s="165"/>
      <c r="PZ62" s="165"/>
      <c r="QA62" s="165"/>
      <c r="QB62" s="165"/>
      <c r="QC62" s="165"/>
      <c r="QD62" s="165"/>
      <c r="QE62" s="165"/>
      <c r="QF62" s="165"/>
      <c r="QG62" s="165"/>
      <c r="QH62" s="165"/>
      <c r="QI62" s="165"/>
      <c r="QJ62" s="165"/>
      <c r="QK62" s="165"/>
      <c r="QL62" s="165"/>
      <c r="QM62" s="165"/>
      <c r="QN62" s="165"/>
      <c r="QO62" s="165"/>
      <c r="QP62" s="165"/>
      <c r="QQ62" s="165"/>
      <c r="QR62" s="165"/>
      <c r="QS62" s="165"/>
      <c r="QT62" s="165"/>
      <c r="QU62" s="165"/>
      <c r="QV62" s="165"/>
      <c r="QW62" s="165"/>
      <c r="QX62" s="165"/>
      <c r="QY62" s="165"/>
      <c r="QZ62" s="165"/>
      <c r="RA62" s="165"/>
      <c r="RB62" s="165"/>
      <c r="RC62" s="165"/>
      <c r="RD62" s="165"/>
      <c r="RE62" s="165"/>
      <c r="RF62" s="165"/>
      <c r="RG62" s="165"/>
      <c r="RH62" s="165"/>
      <c r="RI62" s="165"/>
      <c r="RJ62" s="165"/>
      <c r="RK62" s="165"/>
      <c r="RL62" s="165"/>
    </row>
    <row r="63" spans="1:480" ht="15.75" x14ac:dyDescent="0.25">
      <c r="A63" s="29"/>
      <c r="B63" s="356" t="s">
        <v>22</v>
      </c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8"/>
      <c r="N63" s="240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65"/>
      <c r="EH63" s="165"/>
      <c r="EI63" s="165"/>
      <c r="EJ63" s="165"/>
      <c r="EK63" s="165"/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5"/>
      <c r="EX63" s="165"/>
      <c r="EY63" s="165"/>
      <c r="EZ63" s="165"/>
      <c r="FA63" s="165"/>
      <c r="FB63" s="165"/>
      <c r="FC63" s="165"/>
      <c r="FD63" s="165"/>
      <c r="FE63" s="165"/>
      <c r="FF63" s="165"/>
      <c r="FG63" s="165"/>
      <c r="FH63" s="165"/>
      <c r="FI63" s="165"/>
      <c r="FJ63" s="165"/>
      <c r="FK63" s="165"/>
      <c r="FL63" s="165"/>
      <c r="FM63" s="165"/>
      <c r="FN63" s="165"/>
      <c r="FO63" s="165"/>
      <c r="FP63" s="165"/>
      <c r="FQ63" s="165"/>
      <c r="FR63" s="165"/>
      <c r="FS63" s="165"/>
      <c r="FT63" s="165"/>
      <c r="FU63" s="165"/>
      <c r="FV63" s="165"/>
      <c r="FW63" s="165"/>
      <c r="FX63" s="165"/>
      <c r="FY63" s="165"/>
      <c r="FZ63" s="165"/>
      <c r="GA63" s="165"/>
      <c r="GB63" s="165"/>
      <c r="GC63" s="165"/>
      <c r="GD63" s="165"/>
      <c r="GE63" s="165"/>
      <c r="GF63" s="165"/>
      <c r="GG63" s="165"/>
      <c r="GH63" s="165"/>
      <c r="GI63" s="165"/>
      <c r="GJ63" s="165"/>
      <c r="GK63" s="165"/>
      <c r="GL63" s="165"/>
      <c r="GM63" s="165"/>
      <c r="GN63" s="165"/>
      <c r="GO63" s="165"/>
      <c r="GP63" s="165"/>
      <c r="GQ63" s="165"/>
      <c r="GR63" s="165"/>
      <c r="GS63" s="165"/>
      <c r="GT63" s="165"/>
      <c r="GU63" s="165"/>
      <c r="GV63" s="165"/>
      <c r="GW63" s="165"/>
      <c r="GX63" s="165"/>
      <c r="GY63" s="165"/>
      <c r="GZ63" s="165"/>
      <c r="HA63" s="165"/>
      <c r="HB63" s="165"/>
      <c r="HC63" s="165"/>
      <c r="HD63" s="165"/>
      <c r="HE63" s="165"/>
      <c r="HF63" s="165"/>
      <c r="HG63" s="165"/>
      <c r="HH63" s="165"/>
      <c r="HI63" s="165"/>
      <c r="HJ63" s="165"/>
      <c r="HK63" s="165"/>
      <c r="HL63" s="165"/>
      <c r="HM63" s="165"/>
      <c r="HN63" s="165"/>
      <c r="HO63" s="165"/>
      <c r="HP63" s="165"/>
      <c r="HQ63" s="165"/>
      <c r="HR63" s="165"/>
      <c r="HS63" s="165"/>
      <c r="HT63" s="165"/>
      <c r="HU63" s="165"/>
      <c r="HV63" s="165"/>
      <c r="HW63" s="165"/>
      <c r="HX63" s="165"/>
      <c r="HY63" s="165"/>
      <c r="HZ63" s="165"/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5"/>
      <c r="IL63" s="165"/>
      <c r="IM63" s="165"/>
      <c r="IN63" s="165"/>
      <c r="IO63" s="165"/>
      <c r="IP63" s="165"/>
      <c r="IQ63" s="165"/>
      <c r="IR63" s="165"/>
      <c r="IS63" s="165"/>
      <c r="IT63" s="165"/>
      <c r="IU63" s="165"/>
      <c r="IV63" s="165"/>
      <c r="IW63" s="165"/>
      <c r="IX63" s="165"/>
      <c r="IY63" s="165"/>
      <c r="IZ63" s="165"/>
      <c r="JA63" s="165"/>
      <c r="JB63" s="165"/>
      <c r="JC63" s="165"/>
      <c r="JD63" s="165"/>
      <c r="JE63" s="165"/>
      <c r="JF63" s="165"/>
      <c r="JG63" s="165"/>
      <c r="JH63" s="165"/>
      <c r="JI63" s="165"/>
      <c r="JJ63" s="165"/>
      <c r="JK63" s="165"/>
      <c r="JL63" s="165"/>
      <c r="JM63" s="165"/>
      <c r="JN63" s="165"/>
      <c r="JO63" s="165"/>
      <c r="JP63" s="165"/>
      <c r="JQ63" s="165"/>
      <c r="JR63" s="165"/>
      <c r="JS63" s="165"/>
      <c r="JT63" s="165"/>
      <c r="JU63" s="165"/>
      <c r="JV63" s="165"/>
      <c r="JW63" s="165"/>
      <c r="JX63" s="165"/>
      <c r="JY63" s="165"/>
      <c r="JZ63" s="165"/>
      <c r="KA63" s="165"/>
      <c r="KB63" s="165"/>
      <c r="KC63" s="165"/>
      <c r="KD63" s="165"/>
      <c r="KE63" s="165"/>
      <c r="KF63" s="165"/>
      <c r="KG63" s="165"/>
      <c r="KH63" s="165"/>
      <c r="KI63" s="165"/>
      <c r="KJ63" s="165"/>
      <c r="KK63" s="165"/>
      <c r="KL63" s="165"/>
      <c r="KM63" s="165"/>
      <c r="KN63" s="165"/>
      <c r="KO63" s="165"/>
      <c r="KP63" s="165"/>
      <c r="KQ63" s="165"/>
      <c r="KR63" s="165"/>
      <c r="KS63" s="165"/>
      <c r="KT63" s="165"/>
      <c r="KU63" s="165"/>
      <c r="KV63" s="165"/>
      <c r="KW63" s="165"/>
      <c r="KX63" s="165"/>
      <c r="KY63" s="165"/>
      <c r="KZ63" s="165"/>
      <c r="LA63" s="165"/>
      <c r="LB63" s="165"/>
      <c r="LC63" s="165"/>
      <c r="LD63" s="165"/>
      <c r="LE63" s="165"/>
      <c r="LF63" s="165"/>
      <c r="LG63" s="165"/>
      <c r="LH63" s="165"/>
      <c r="LI63" s="165"/>
      <c r="LJ63" s="165"/>
      <c r="LK63" s="165"/>
      <c r="LL63" s="165"/>
      <c r="LM63" s="165"/>
      <c r="LN63" s="165"/>
      <c r="LO63" s="165"/>
      <c r="LP63" s="165"/>
      <c r="LQ63" s="165"/>
      <c r="LR63" s="165"/>
      <c r="LS63" s="165"/>
      <c r="LT63" s="165"/>
      <c r="LU63" s="165"/>
      <c r="LV63" s="165"/>
      <c r="LW63" s="165"/>
      <c r="LX63" s="165"/>
      <c r="LY63" s="165"/>
      <c r="LZ63" s="165"/>
      <c r="MA63" s="165"/>
      <c r="MB63" s="165"/>
      <c r="MC63" s="165"/>
      <c r="MD63" s="165"/>
      <c r="ME63" s="165"/>
      <c r="MF63" s="165"/>
      <c r="MG63" s="165"/>
      <c r="MH63" s="165"/>
      <c r="MI63" s="165"/>
      <c r="MJ63" s="165"/>
      <c r="MK63" s="165"/>
      <c r="ML63" s="165"/>
      <c r="MM63" s="165"/>
      <c r="MN63" s="165"/>
      <c r="MO63" s="165"/>
      <c r="MP63" s="165"/>
      <c r="MQ63" s="165"/>
      <c r="MR63" s="165"/>
      <c r="MS63" s="165"/>
      <c r="MT63" s="165"/>
      <c r="MU63" s="165"/>
      <c r="MV63" s="165"/>
      <c r="MW63" s="165"/>
      <c r="MX63" s="165"/>
      <c r="MY63" s="165"/>
      <c r="MZ63" s="165"/>
      <c r="NA63" s="165"/>
      <c r="NB63" s="165"/>
      <c r="NC63" s="165"/>
      <c r="ND63" s="165"/>
      <c r="NE63" s="165"/>
      <c r="NF63" s="165"/>
      <c r="NG63" s="165"/>
      <c r="NH63" s="165"/>
      <c r="NI63" s="165"/>
      <c r="NJ63" s="165"/>
      <c r="NK63" s="165"/>
      <c r="NL63" s="165"/>
      <c r="NM63" s="165"/>
      <c r="NN63" s="165"/>
      <c r="NO63" s="165"/>
      <c r="NP63" s="165"/>
      <c r="NQ63" s="165"/>
      <c r="NR63" s="165"/>
      <c r="NS63" s="165"/>
      <c r="NT63" s="165"/>
      <c r="NU63" s="165"/>
      <c r="NV63" s="165"/>
      <c r="NW63" s="165"/>
      <c r="NX63" s="165"/>
      <c r="NY63" s="165"/>
      <c r="NZ63" s="165"/>
      <c r="OA63" s="165"/>
      <c r="OB63" s="165"/>
      <c r="OC63" s="165"/>
      <c r="OD63" s="165"/>
      <c r="OE63" s="165"/>
      <c r="OF63" s="165"/>
      <c r="OG63" s="165"/>
      <c r="OH63" s="165"/>
      <c r="OI63" s="165"/>
      <c r="OJ63" s="165"/>
      <c r="OK63" s="165"/>
      <c r="OL63" s="165"/>
      <c r="OM63" s="165"/>
      <c r="ON63" s="165"/>
      <c r="OO63" s="165"/>
      <c r="OP63" s="165"/>
      <c r="OQ63" s="165"/>
      <c r="OR63" s="165"/>
      <c r="OS63" s="165"/>
      <c r="OT63" s="165"/>
      <c r="OU63" s="165"/>
      <c r="OV63" s="165"/>
      <c r="OW63" s="165"/>
      <c r="OX63" s="165"/>
      <c r="OY63" s="165"/>
      <c r="OZ63" s="165"/>
      <c r="PA63" s="165"/>
      <c r="PB63" s="165"/>
      <c r="PC63" s="165"/>
      <c r="PD63" s="165"/>
      <c r="PE63" s="165"/>
      <c r="PF63" s="165"/>
      <c r="PG63" s="165"/>
      <c r="PH63" s="165"/>
      <c r="PI63" s="165"/>
      <c r="PJ63" s="165"/>
      <c r="PK63" s="165"/>
      <c r="PL63" s="165"/>
      <c r="PM63" s="165"/>
      <c r="PN63" s="165"/>
      <c r="PO63" s="165"/>
      <c r="PP63" s="165"/>
      <c r="PQ63" s="165"/>
      <c r="PR63" s="165"/>
      <c r="PS63" s="165"/>
      <c r="PT63" s="165"/>
      <c r="PU63" s="165"/>
      <c r="PV63" s="165"/>
      <c r="PW63" s="165"/>
      <c r="PX63" s="165"/>
      <c r="PY63" s="165"/>
      <c r="PZ63" s="165"/>
      <c r="QA63" s="165"/>
      <c r="QB63" s="165"/>
      <c r="QC63" s="165"/>
      <c r="QD63" s="165"/>
      <c r="QE63" s="165"/>
      <c r="QF63" s="165"/>
      <c r="QG63" s="165"/>
      <c r="QH63" s="165"/>
      <c r="QI63" s="165"/>
      <c r="QJ63" s="165"/>
      <c r="QK63" s="165"/>
      <c r="QL63" s="165"/>
      <c r="QM63" s="165"/>
      <c r="QN63" s="165"/>
      <c r="QO63" s="165"/>
      <c r="QP63" s="165"/>
      <c r="QQ63" s="165"/>
      <c r="QR63" s="165"/>
      <c r="QS63" s="165"/>
      <c r="QT63" s="165"/>
      <c r="QU63" s="165"/>
      <c r="QV63" s="165"/>
      <c r="QW63" s="165"/>
      <c r="QX63" s="165"/>
      <c r="QY63" s="165"/>
      <c r="QZ63" s="165"/>
      <c r="RA63" s="165"/>
      <c r="RB63" s="165"/>
      <c r="RC63" s="165"/>
      <c r="RD63" s="165"/>
      <c r="RE63" s="165"/>
      <c r="RF63" s="165"/>
      <c r="RG63" s="165"/>
      <c r="RH63" s="165"/>
      <c r="RI63" s="165"/>
      <c r="RJ63" s="165"/>
      <c r="RK63" s="165"/>
      <c r="RL63" s="165"/>
    </row>
    <row r="64" spans="1:480" ht="15" x14ac:dyDescent="0.25">
      <c r="A64" s="246" t="e">
        <f>'Тех. карты'!#REF!</f>
        <v>#REF!</v>
      </c>
      <c r="B64" s="353" t="s">
        <v>92</v>
      </c>
      <c r="C64" s="353"/>
      <c r="D64" s="11">
        <v>60</v>
      </c>
      <c r="E64" s="12"/>
      <c r="F64" s="13"/>
      <c r="G64" s="14">
        <v>0.74</v>
      </c>
      <c r="H64" s="15">
        <v>0.05</v>
      </c>
      <c r="I64" s="16">
        <v>6.96</v>
      </c>
      <c r="J64" s="17">
        <v>31.38</v>
      </c>
      <c r="K64" s="18">
        <v>2.88</v>
      </c>
      <c r="L64" s="30">
        <v>41</v>
      </c>
      <c r="M64" s="30">
        <v>1.5</v>
      </c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  <c r="EG64" s="165"/>
      <c r="EH64" s="165"/>
      <c r="EI64" s="165"/>
      <c r="EJ64" s="165"/>
      <c r="EK64" s="165"/>
      <c r="EL64" s="165"/>
      <c r="EM64" s="165"/>
      <c r="EN64" s="165"/>
      <c r="EO64" s="165"/>
      <c r="EP64" s="165"/>
      <c r="EQ64" s="165"/>
      <c r="ER64" s="165"/>
      <c r="ES64" s="165"/>
      <c r="ET64" s="165"/>
      <c r="EU64" s="165"/>
      <c r="EV64" s="165"/>
      <c r="EW64" s="165"/>
      <c r="EX64" s="165"/>
      <c r="EY64" s="165"/>
      <c r="EZ64" s="165"/>
      <c r="FA64" s="165"/>
      <c r="FB64" s="165"/>
      <c r="FC64" s="165"/>
      <c r="FD64" s="165"/>
      <c r="FE64" s="165"/>
      <c r="FF64" s="165"/>
      <c r="FG64" s="165"/>
      <c r="FH64" s="165"/>
      <c r="FI64" s="165"/>
      <c r="FJ64" s="165"/>
      <c r="FK64" s="165"/>
      <c r="FL64" s="165"/>
      <c r="FM64" s="165"/>
      <c r="FN64" s="165"/>
      <c r="FO64" s="165"/>
      <c r="FP64" s="165"/>
      <c r="FQ64" s="165"/>
      <c r="FR64" s="165"/>
      <c r="FS64" s="165"/>
      <c r="FT64" s="165"/>
      <c r="FU64" s="165"/>
      <c r="FV64" s="165"/>
      <c r="FW64" s="165"/>
      <c r="FX64" s="165"/>
      <c r="FY64" s="165"/>
      <c r="FZ64" s="165"/>
      <c r="GA64" s="165"/>
      <c r="GB64" s="165"/>
      <c r="GC64" s="165"/>
      <c r="GD64" s="165"/>
      <c r="GE64" s="165"/>
      <c r="GF64" s="165"/>
      <c r="GG64" s="165"/>
      <c r="GH64" s="165"/>
      <c r="GI64" s="165"/>
      <c r="GJ64" s="165"/>
      <c r="GK64" s="165"/>
      <c r="GL64" s="165"/>
      <c r="GM64" s="165"/>
      <c r="GN64" s="165"/>
      <c r="GO64" s="165"/>
      <c r="GP64" s="165"/>
      <c r="GQ64" s="165"/>
      <c r="GR64" s="165"/>
      <c r="GS64" s="165"/>
      <c r="GT64" s="165"/>
      <c r="GU64" s="165"/>
      <c r="GV64" s="165"/>
      <c r="GW64" s="165"/>
      <c r="GX64" s="165"/>
      <c r="GY64" s="165"/>
      <c r="GZ64" s="165"/>
      <c r="HA64" s="165"/>
      <c r="HB64" s="165"/>
      <c r="HC64" s="165"/>
      <c r="HD64" s="165"/>
      <c r="HE64" s="165"/>
      <c r="HF64" s="165"/>
      <c r="HG64" s="165"/>
      <c r="HH64" s="165"/>
      <c r="HI64" s="165"/>
      <c r="HJ64" s="165"/>
      <c r="HK64" s="165"/>
      <c r="HL64" s="165"/>
      <c r="HM64" s="165"/>
      <c r="HN64" s="165"/>
      <c r="HO64" s="165"/>
      <c r="HP64" s="165"/>
      <c r="HQ64" s="165"/>
      <c r="HR64" s="165"/>
      <c r="HS64" s="165"/>
      <c r="HT64" s="165"/>
      <c r="HU64" s="165"/>
      <c r="HV64" s="165"/>
      <c r="HW64" s="165"/>
      <c r="HX64" s="165"/>
      <c r="HY64" s="165"/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5"/>
      <c r="IL64" s="165"/>
      <c r="IM64" s="165"/>
      <c r="IN64" s="165"/>
      <c r="IO64" s="165"/>
      <c r="IP64" s="165"/>
      <c r="IQ64" s="165"/>
      <c r="IR64" s="165"/>
      <c r="IS64" s="165"/>
      <c r="IT64" s="165"/>
      <c r="IU64" s="165"/>
      <c r="IV64" s="165"/>
      <c r="IW64" s="165"/>
      <c r="IX64" s="165"/>
      <c r="IY64" s="165"/>
      <c r="IZ64" s="165"/>
      <c r="JA64" s="165"/>
      <c r="JB64" s="165"/>
      <c r="JC64" s="165"/>
      <c r="JD64" s="165"/>
      <c r="JE64" s="165"/>
      <c r="JF64" s="165"/>
      <c r="JG64" s="165"/>
      <c r="JH64" s="165"/>
      <c r="JI64" s="165"/>
      <c r="JJ64" s="165"/>
      <c r="JK64" s="165"/>
      <c r="JL64" s="165"/>
      <c r="JM64" s="165"/>
      <c r="JN64" s="165"/>
      <c r="JO64" s="165"/>
      <c r="JP64" s="165"/>
      <c r="JQ64" s="165"/>
      <c r="JR64" s="165"/>
      <c r="JS64" s="165"/>
      <c r="JT64" s="165"/>
      <c r="JU64" s="165"/>
      <c r="JV64" s="165"/>
      <c r="JW64" s="165"/>
      <c r="JX64" s="165"/>
      <c r="JY64" s="165"/>
      <c r="JZ64" s="165"/>
      <c r="KA64" s="165"/>
      <c r="KB64" s="165"/>
      <c r="KC64" s="165"/>
      <c r="KD64" s="165"/>
      <c r="KE64" s="165"/>
      <c r="KF64" s="165"/>
      <c r="KG64" s="165"/>
      <c r="KH64" s="165"/>
      <c r="KI64" s="165"/>
      <c r="KJ64" s="165"/>
      <c r="KK64" s="165"/>
      <c r="KL64" s="165"/>
      <c r="KM64" s="165"/>
      <c r="KN64" s="165"/>
      <c r="KO64" s="165"/>
      <c r="KP64" s="165"/>
      <c r="KQ64" s="165"/>
      <c r="KR64" s="165"/>
      <c r="KS64" s="165"/>
      <c r="KT64" s="165"/>
      <c r="KU64" s="165"/>
      <c r="KV64" s="165"/>
      <c r="KW64" s="165"/>
      <c r="KX64" s="165"/>
      <c r="KY64" s="165"/>
      <c r="KZ64" s="165"/>
      <c r="LA64" s="165"/>
      <c r="LB64" s="165"/>
      <c r="LC64" s="165"/>
      <c r="LD64" s="165"/>
      <c r="LE64" s="165"/>
      <c r="LF64" s="165"/>
      <c r="LG64" s="165"/>
      <c r="LH64" s="165"/>
      <c r="LI64" s="165"/>
      <c r="LJ64" s="165"/>
      <c r="LK64" s="165"/>
      <c r="LL64" s="165"/>
      <c r="LM64" s="165"/>
      <c r="LN64" s="165"/>
      <c r="LO64" s="165"/>
      <c r="LP64" s="165"/>
      <c r="LQ64" s="165"/>
      <c r="LR64" s="165"/>
      <c r="LS64" s="165"/>
      <c r="LT64" s="165"/>
      <c r="LU64" s="165"/>
      <c r="LV64" s="165"/>
      <c r="LW64" s="165"/>
      <c r="LX64" s="165"/>
      <c r="LY64" s="165"/>
      <c r="LZ64" s="165"/>
      <c r="MA64" s="165"/>
      <c r="MB64" s="165"/>
      <c r="MC64" s="165"/>
      <c r="MD64" s="165"/>
      <c r="ME64" s="165"/>
      <c r="MF64" s="165"/>
      <c r="MG64" s="165"/>
      <c r="MH64" s="165"/>
      <c r="MI64" s="165"/>
      <c r="MJ64" s="165"/>
      <c r="MK64" s="165"/>
      <c r="ML64" s="165"/>
      <c r="MM64" s="165"/>
      <c r="MN64" s="165"/>
      <c r="MO64" s="165"/>
      <c r="MP64" s="165"/>
      <c r="MQ64" s="165"/>
      <c r="MR64" s="165"/>
      <c r="MS64" s="165"/>
      <c r="MT64" s="165"/>
      <c r="MU64" s="165"/>
      <c r="MV64" s="165"/>
      <c r="MW64" s="165"/>
      <c r="MX64" s="165"/>
      <c r="MY64" s="165"/>
      <c r="MZ64" s="165"/>
      <c r="NA64" s="165"/>
      <c r="NB64" s="165"/>
      <c r="NC64" s="165"/>
      <c r="ND64" s="165"/>
      <c r="NE64" s="165"/>
      <c r="NF64" s="165"/>
      <c r="NG64" s="165"/>
      <c r="NH64" s="165"/>
      <c r="NI64" s="165"/>
      <c r="NJ64" s="165"/>
      <c r="NK64" s="165"/>
      <c r="NL64" s="165"/>
      <c r="NM64" s="165"/>
      <c r="NN64" s="165"/>
      <c r="NO64" s="165"/>
      <c r="NP64" s="165"/>
      <c r="NQ64" s="165"/>
      <c r="NR64" s="165"/>
      <c r="NS64" s="165"/>
      <c r="NT64" s="165"/>
      <c r="NU64" s="165"/>
      <c r="NV64" s="165"/>
      <c r="NW64" s="165"/>
      <c r="NX64" s="165"/>
      <c r="NY64" s="165"/>
      <c r="NZ64" s="165"/>
      <c r="OA64" s="165"/>
      <c r="OB64" s="165"/>
      <c r="OC64" s="165"/>
      <c r="OD64" s="165"/>
      <c r="OE64" s="165"/>
      <c r="OF64" s="165"/>
      <c r="OG64" s="165"/>
      <c r="OH64" s="165"/>
      <c r="OI64" s="165"/>
      <c r="OJ64" s="165"/>
      <c r="OK64" s="165"/>
      <c r="OL64" s="165"/>
      <c r="OM64" s="165"/>
      <c r="ON64" s="165"/>
      <c r="OO64" s="165"/>
      <c r="OP64" s="165"/>
      <c r="OQ64" s="165"/>
      <c r="OR64" s="165"/>
      <c r="OS64" s="165"/>
      <c r="OT64" s="165"/>
      <c r="OU64" s="165"/>
      <c r="OV64" s="165"/>
      <c r="OW64" s="165"/>
      <c r="OX64" s="165"/>
      <c r="OY64" s="165"/>
      <c r="OZ64" s="165"/>
      <c r="PA64" s="165"/>
      <c r="PB64" s="165"/>
      <c r="PC64" s="165"/>
      <c r="PD64" s="165"/>
      <c r="PE64" s="165"/>
      <c r="PF64" s="165"/>
      <c r="PG64" s="165"/>
      <c r="PH64" s="165"/>
      <c r="PI64" s="165"/>
      <c r="PJ64" s="165"/>
      <c r="PK64" s="165"/>
      <c r="PL64" s="165"/>
      <c r="PM64" s="165"/>
      <c r="PN64" s="165"/>
      <c r="PO64" s="165"/>
      <c r="PP64" s="165"/>
      <c r="PQ64" s="165"/>
      <c r="PR64" s="165"/>
      <c r="PS64" s="165"/>
      <c r="PT64" s="165"/>
      <c r="PU64" s="165"/>
      <c r="PV64" s="165"/>
      <c r="PW64" s="165"/>
      <c r="PX64" s="165"/>
      <c r="PY64" s="165"/>
      <c r="PZ64" s="165"/>
      <c r="QA64" s="165"/>
      <c r="QB64" s="165"/>
      <c r="QC64" s="165"/>
      <c r="QD64" s="165"/>
      <c r="QE64" s="165"/>
      <c r="QF64" s="165"/>
      <c r="QG64" s="165"/>
      <c r="QH64" s="165"/>
      <c r="QI64" s="165"/>
      <c r="QJ64" s="165"/>
      <c r="QK64" s="165"/>
      <c r="QL64" s="165"/>
      <c r="QM64" s="165"/>
      <c r="QN64" s="165"/>
      <c r="QO64" s="165"/>
      <c r="QP64" s="165"/>
      <c r="QQ64" s="165"/>
      <c r="QR64" s="165"/>
      <c r="QS64" s="165"/>
      <c r="QT64" s="165"/>
      <c r="QU64" s="165"/>
      <c r="QV64" s="165"/>
      <c r="QW64" s="165"/>
      <c r="QX64" s="165"/>
      <c r="QY64" s="165"/>
      <c r="QZ64" s="165"/>
      <c r="RA64" s="165"/>
      <c r="RB64" s="165"/>
      <c r="RC64" s="165"/>
      <c r="RD64" s="165"/>
      <c r="RE64" s="165"/>
      <c r="RF64" s="165"/>
      <c r="RG64" s="165"/>
      <c r="RH64" s="165"/>
      <c r="RI64" s="165"/>
      <c r="RJ64" s="165"/>
      <c r="RK64" s="165"/>
      <c r="RL64" s="165"/>
    </row>
    <row r="65" spans="1:480" ht="15" x14ac:dyDescent="0.25">
      <c r="A65" s="246" t="e">
        <f>'Тех. карты'!#REF!</f>
        <v>#REF!</v>
      </c>
      <c r="B65" s="353" t="s">
        <v>115</v>
      </c>
      <c r="C65" s="353"/>
      <c r="D65" s="11">
        <v>150</v>
      </c>
      <c r="E65" s="12"/>
      <c r="F65" s="13"/>
      <c r="G65" s="14">
        <v>20.46</v>
      </c>
      <c r="H65" s="15">
        <v>18.09</v>
      </c>
      <c r="I65" s="16">
        <v>22.11</v>
      </c>
      <c r="J65" s="17">
        <v>333</v>
      </c>
      <c r="K65" s="18">
        <v>2.0699999999999998</v>
      </c>
      <c r="L65" s="30">
        <v>240</v>
      </c>
      <c r="M65" s="30">
        <v>6.1</v>
      </c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5"/>
      <c r="DH65" s="165"/>
      <c r="DI65" s="165"/>
      <c r="DJ65" s="165"/>
      <c r="DK65" s="165"/>
      <c r="DL65" s="165"/>
      <c r="DM65" s="165"/>
      <c r="DN65" s="165"/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  <c r="EG65" s="165"/>
      <c r="EH65" s="165"/>
      <c r="EI65" s="165"/>
      <c r="EJ65" s="165"/>
      <c r="EK65" s="165"/>
      <c r="EL65" s="165"/>
      <c r="EM65" s="165"/>
      <c r="EN65" s="165"/>
      <c r="EO65" s="165"/>
      <c r="EP65" s="165"/>
      <c r="EQ65" s="165"/>
      <c r="ER65" s="165"/>
      <c r="ES65" s="165"/>
      <c r="ET65" s="165"/>
      <c r="EU65" s="165"/>
      <c r="EV65" s="165"/>
      <c r="EW65" s="165"/>
      <c r="EX65" s="165"/>
      <c r="EY65" s="165"/>
      <c r="EZ65" s="165"/>
      <c r="FA65" s="165"/>
      <c r="FB65" s="165"/>
      <c r="FC65" s="165"/>
      <c r="FD65" s="165"/>
      <c r="FE65" s="165"/>
      <c r="FF65" s="165"/>
      <c r="FG65" s="165"/>
      <c r="FH65" s="165"/>
      <c r="FI65" s="165"/>
      <c r="FJ65" s="165"/>
      <c r="FK65" s="165"/>
      <c r="FL65" s="165"/>
      <c r="FM65" s="165"/>
      <c r="FN65" s="165"/>
      <c r="FO65" s="165"/>
      <c r="FP65" s="165"/>
      <c r="FQ65" s="165"/>
      <c r="FR65" s="165"/>
      <c r="FS65" s="165"/>
      <c r="FT65" s="165"/>
      <c r="FU65" s="165"/>
      <c r="FV65" s="165"/>
      <c r="FW65" s="165"/>
      <c r="FX65" s="165"/>
      <c r="FY65" s="165"/>
      <c r="FZ65" s="165"/>
      <c r="GA65" s="165"/>
      <c r="GB65" s="165"/>
      <c r="GC65" s="165"/>
      <c r="GD65" s="165"/>
      <c r="GE65" s="165"/>
      <c r="GF65" s="165"/>
      <c r="GG65" s="165"/>
      <c r="GH65" s="165"/>
      <c r="GI65" s="165"/>
      <c r="GJ65" s="165"/>
      <c r="GK65" s="165"/>
      <c r="GL65" s="165"/>
      <c r="GM65" s="165"/>
      <c r="GN65" s="165"/>
      <c r="GO65" s="165"/>
      <c r="GP65" s="165"/>
      <c r="GQ65" s="165"/>
      <c r="GR65" s="165"/>
      <c r="GS65" s="165"/>
      <c r="GT65" s="165"/>
      <c r="GU65" s="165"/>
      <c r="GV65" s="165"/>
      <c r="GW65" s="165"/>
      <c r="GX65" s="165"/>
      <c r="GY65" s="165"/>
      <c r="GZ65" s="165"/>
      <c r="HA65" s="165"/>
      <c r="HB65" s="165"/>
      <c r="HC65" s="165"/>
      <c r="HD65" s="165"/>
      <c r="HE65" s="165"/>
      <c r="HF65" s="165"/>
      <c r="HG65" s="165"/>
      <c r="HH65" s="165"/>
      <c r="HI65" s="165"/>
      <c r="HJ65" s="165"/>
      <c r="HK65" s="165"/>
      <c r="HL65" s="165"/>
      <c r="HM65" s="165"/>
      <c r="HN65" s="165"/>
      <c r="HO65" s="165"/>
      <c r="HP65" s="165"/>
      <c r="HQ65" s="165"/>
      <c r="HR65" s="165"/>
      <c r="HS65" s="165"/>
      <c r="HT65" s="165"/>
      <c r="HU65" s="165"/>
      <c r="HV65" s="165"/>
      <c r="HW65" s="165"/>
      <c r="HX65" s="165"/>
      <c r="HY65" s="165"/>
      <c r="HZ65" s="165"/>
      <c r="IA65" s="165"/>
      <c r="IB65" s="165"/>
      <c r="IC65" s="165"/>
      <c r="ID65" s="165"/>
      <c r="IE65" s="165"/>
      <c r="IF65" s="165"/>
      <c r="IG65" s="165"/>
      <c r="IH65" s="165"/>
      <c r="II65" s="165"/>
      <c r="IJ65" s="165"/>
      <c r="IK65" s="165"/>
      <c r="IL65" s="165"/>
      <c r="IM65" s="165"/>
      <c r="IN65" s="165"/>
      <c r="IO65" s="165"/>
      <c r="IP65" s="165"/>
      <c r="IQ65" s="165"/>
      <c r="IR65" s="165"/>
      <c r="IS65" s="165"/>
      <c r="IT65" s="165"/>
      <c r="IU65" s="165"/>
      <c r="IV65" s="165"/>
      <c r="IW65" s="165"/>
      <c r="IX65" s="165"/>
      <c r="IY65" s="165"/>
      <c r="IZ65" s="165"/>
      <c r="JA65" s="165"/>
      <c r="JB65" s="165"/>
      <c r="JC65" s="165"/>
      <c r="JD65" s="165"/>
      <c r="JE65" s="165"/>
      <c r="JF65" s="165"/>
      <c r="JG65" s="165"/>
      <c r="JH65" s="165"/>
      <c r="JI65" s="165"/>
      <c r="JJ65" s="165"/>
      <c r="JK65" s="165"/>
      <c r="JL65" s="165"/>
      <c r="JM65" s="165"/>
      <c r="JN65" s="165"/>
      <c r="JO65" s="165"/>
      <c r="JP65" s="165"/>
      <c r="JQ65" s="165"/>
      <c r="JR65" s="165"/>
      <c r="JS65" s="165"/>
      <c r="JT65" s="165"/>
      <c r="JU65" s="165"/>
      <c r="JV65" s="165"/>
      <c r="JW65" s="165"/>
      <c r="JX65" s="165"/>
      <c r="JY65" s="165"/>
      <c r="JZ65" s="165"/>
      <c r="KA65" s="165"/>
      <c r="KB65" s="165"/>
      <c r="KC65" s="165"/>
      <c r="KD65" s="165"/>
      <c r="KE65" s="165"/>
      <c r="KF65" s="165"/>
      <c r="KG65" s="165"/>
      <c r="KH65" s="165"/>
      <c r="KI65" s="165"/>
      <c r="KJ65" s="165"/>
      <c r="KK65" s="165"/>
      <c r="KL65" s="165"/>
      <c r="KM65" s="165"/>
      <c r="KN65" s="165"/>
      <c r="KO65" s="165"/>
      <c r="KP65" s="165"/>
      <c r="KQ65" s="165"/>
      <c r="KR65" s="165"/>
      <c r="KS65" s="165"/>
      <c r="KT65" s="165"/>
      <c r="KU65" s="165"/>
      <c r="KV65" s="165"/>
      <c r="KW65" s="165"/>
      <c r="KX65" s="165"/>
      <c r="KY65" s="165"/>
      <c r="KZ65" s="165"/>
      <c r="LA65" s="165"/>
      <c r="LB65" s="165"/>
      <c r="LC65" s="165"/>
      <c r="LD65" s="165"/>
      <c r="LE65" s="165"/>
      <c r="LF65" s="165"/>
      <c r="LG65" s="165"/>
      <c r="LH65" s="165"/>
      <c r="LI65" s="165"/>
      <c r="LJ65" s="165"/>
      <c r="LK65" s="165"/>
      <c r="LL65" s="165"/>
      <c r="LM65" s="165"/>
      <c r="LN65" s="165"/>
      <c r="LO65" s="165"/>
      <c r="LP65" s="165"/>
      <c r="LQ65" s="165"/>
      <c r="LR65" s="165"/>
      <c r="LS65" s="165"/>
      <c r="LT65" s="165"/>
      <c r="LU65" s="165"/>
      <c r="LV65" s="165"/>
      <c r="LW65" s="165"/>
      <c r="LX65" s="165"/>
      <c r="LY65" s="165"/>
      <c r="LZ65" s="165"/>
      <c r="MA65" s="165"/>
      <c r="MB65" s="165"/>
      <c r="MC65" s="165"/>
      <c r="MD65" s="165"/>
      <c r="ME65" s="165"/>
      <c r="MF65" s="165"/>
      <c r="MG65" s="165"/>
      <c r="MH65" s="165"/>
      <c r="MI65" s="165"/>
      <c r="MJ65" s="165"/>
      <c r="MK65" s="165"/>
      <c r="ML65" s="165"/>
      <c r="MM65" s="165"/>
      <c r="MN65" s="165"/>
      <c r="MO65" s="165"/>
      <c r="MP65" s="165"/>
      <c r="MQ65" s="165"/>
      <c r="MR65" s="165"/>
      <c r="MS65" s="165"/>
      <c r="MT65" s="165"/>
      <c r="MU65" s="165"/>
      <c r="MV65" s="165"/>
      <c r="MW65" s="165"/>
      <c r="MX65" s="165"/>
      <c r="MY65" s="165"/>
      <c r="MZ65" s="165"/>
      <c r="NA65" s="165"/>
      <c r="NB65" s="165"/>
      <c r="NC65" s="165"/>
      <c r="ND65" s="165"/>
      <c r="NE65" s="165"/>
      <c r="NF65" s="165"/>
      <c r="NG65" s="165"/>
      <c r="NH65" s="165"/>
      <c r="NI65" s="165"/>
      <c r="NJ65" s="165"/>
      <c r="NK65" s="165"/>
      <c r="NL65" s="165"/>
      <c r="NM65" s="165"/>
      <c r="NN65" s="165"/>
      <c r="NO65" s="165"/>
      <c r="NP65" s="165"/>
      <c r="NQ65" s="165"/>
      <c r="NR65" s="165"/>
      <c r="NS65" s="165"/>
      <c r="NT65" s="165"/>
      <c r="NU65" s="165"/>
      <c r="NV65" s="165"/>
      <c r="NW65" s="165"/>
      <c r="NX65" s="165"/>
      <c r="NY65" s="165"/>
      <c r="NZ65" s="165"/>
      <c r="OA65" s="165"/>
      <c r="OB65" s="165"/>
      <c r="OC65" s="165"/>
      <c r="OD65" s="165"/>
      <c r="OE65" s="165"/>
      <c r="OF65" s="165"/>
      <c r="OG65" s="165"/>
      <c r="OH65" s="165"/>
      <c r="OI65" s="165"/>
      <c r="OJ65" s="165"/>
      <c r="OK65" s="165"/>
      <c r="OL65" s="165"/>
      <c r="OM65" s="165"/>
      <c r="ON65" s="165"/>
      <c r="OO65" s="165"/>
      <c r="OP65" s="165"/>
      <c r="OQ65" s="165"/>
      <c r="OR65" s="165"/>
      <c r="OS65" s="165"/>
      <c r="OT65" s="165"/>
      <c r="OU65" s="165"/>
      <c r="OV65" s="165"/>
      <c r="OW65" s="165"/>
      <c r="OX65" s="165"/>
      <c r="OY65" s="165"/>
      <c r="OZ65" s="165"/>
      <c r="PA65" s="165"/>
      <c r="PB65" s="165"/>
      <c r="PC65" s="165"/>
      <c r="PD65" s="165"/>
      <c r="PE65" s="165"/>
      <c r="PF65" s="165"/>
      <c r="PG65" s="165"/>
      <c r="PH65" s="165"/>
      <c r="PI65" s="165"/>
      <c r="PJ65" s="165"/>
      <c r="PK65" s="165"/>
      <c r="PL65" s="165"/>
      <c r="PM65" s="165"/>
      <c r="PN65" s="165"/>
      <c r="PO65" s="165"/>
      <c r="PP65" s="165"/>
      <c r="PQ65" s="165"/>
      <c r="PR65" s="165"/>
      <c r="PS65" s="165"/>
      <c r="PT65" s="165"/>
      <c r="PU65" s="165"/>
      <c r="PV65" s="165"/>
      <c r="PW65" s="165"/>
      <c r="PX65" s="165"/>
      <c r="PY65" s="165"/>
      <c r="PZ65" s="165"/>
      <c r="QA65" s="165"/>
      <c r="QB65" s="165"/>
      <c r="QC65" s="165"/>
      <c r="QD65" s="165"/>
      <c r="QE65" s="165"/>
      <c r="QF65" s="165"/>
      <c r="QG65" s="165"/>
      <c r="QH65" s="165"/>
      <c r="QI65" s="165"/>
      <c r="QJ65" s="165"/>
      <c r="QK65" s="165"/>
      <c r="QL65" s="165"/>
      <c r="QM65" s="165"/>
      <c r="QN65" s="165"/>
      <c r="QO65" s="165"/>
      <c r="QP65" s="165"/>
      <c r="QQ65" s="165"/>
      <c r="QR65" s="165"/>
      <c r="QS65" s="165"/>
      <c r="QT65" s="165"/>
      <c r="QU65" s="165"/>
      <c r="QV65" s="165"/>
      <c r="QW65" s="165"/>
      <c r="QX65" s="165"/>
      <c r="QY65" s="165"/>
      <c r="QZ65" s="165"/>
      <c r="RA65" s="165"/>
      <c r="RB65" s="165"/>
      <c r="RC65" s="165"/>
      <c r="RD65" s="165"/>
      <c r="RE65" s="165"/>
      <c r="RF65" s="165"/>
      <c r="RG65" s="165"/>
      <c r="RH65" s="165"/>
      <c r="RI65" s="165"/>
      <c r="RJ65" s="165"/>
      <c r="RK65" s="165"/>
      <c r="RL65" s="165"/>
    </row>
    <row r="66" spans="1:480" ht="15" x14ac:dyDescent="0.25">
      <c r="A66" s="138"/>
      <c r="B66" s="353" t="s">
        <v>109</v>
      </c>
      <c r="C66" s="353"/>
      <c r="D66" s="11">
        <v>50</v>
      </c>
      <c r="E66" s="12"/>
      <c r="F66" s="13"/>
      <c r="G66" s="14">
        <v>0.7</v>
      </c>
      <c r="H66" s="15">
        <v>2.04</v>
      </c>
      <c r="I66" s="16">
        <v>2.93</v>
      </c>
      <c r="J66" s="17">
        <v>37</v>
      </c>
      <c r="K66" s="18">
        <v>1.9E-2</v>
      </c>
      <c r="L66" s="30">
        <v>354</v>
      </c>
      <c r="M66" s="30">
        <v>12.3</v>
      </c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5"/>
      <c r="EE66" s="165"/>
      <c r="EF66" s="165"/>
      <c r="EG66" s="165"/>
      <c r="EH66" s="165"/>
      <c r="EI66" s="165"/>
      <c r="EJ66" s="165"/>
      <c r="EK66" s="165"/>
      <c r="EL66" s="165"/>
      <c r="EM66" s="165"/>
      <c r="EN66" s="165"/>
      <c r="EO66" s="165"/>
      <c r="EP66" s="165"/>
      <c r="EQ66" s="165"/>
      <c r="ER66" s="165"/>
      <c r="ES66" s="165"/>
      <c r="ET66" s="165"/>
      <c r="EU66" s="165"/>
      <c r="EV66" s="165"/>
      <c r="EW66" s="165"/>
      <c r="EX66" s="165"/>
      <c r="EY66" s="165"/>
      <c r="EZ66" s="165"/>
      <c r="FA66" s="165"/>
      <c r="FB66" s="165"/>
      <c r="FC66" s="165"/>
      <c r="FD66" s="165"/>
      <c r="FE66" s="165"/>
      <c r="FF66" s="165"/>
      <c r="FG66" s="165"/>
      <c r="FH66" s="165"/>
      <c r="FI66" s="165"/>
      <c r="FJ66" s="165"/>
      <c r="FK66" s="165"/>
      <c r="FL66" s="165"/>
      <c r="FM66" s="165"/>
      <c r="FN66" s="165"/>
      <c r="FO66" s="165"/>
      <c r="FP66" s="165"/>
      <c r="FQ66" s="165"/>
      <c r="FR66" s="165"/>
      <c r="FS66" s="165"/>
      <c r="FT66" s="165"/>
      <c r="FU66" s="165"/>
      <c r="FV66" s="165"/>
      <c r="FW66" s="165"/>
      <c r="FX66" s="165"/>
      <c r="FY66" s="165"/>
      <c r="FZ66" s="165"/>
      <c r="GA66" s="165"/>
      <c r="GB66" s="165"/>
      <c r="GC66" s="165"/>
      <c r="GD66" s="165"/>
      <c r="GE66" s="165"/>
      <c r="GF66" s="165"/>
      <c r="GG66" s="165"/>
      <c r="GH66" s="165"/>
      <c r="GI66" s="165"/>
      <c r="GJ66" s="165"/>
      <c r="GK66" s="165"/>
      <c r="GL66" s="165"/>
      <c r="GM66" s="165"/>
      <c r="GN66" s="165"/>
      <c r="GO66" s="165"/>
      <c r="GP66" s="165"/>
      <c r="GQ66" s="165"/>
      <c r="GR66" s="165"/>
      <c r="GS66" s="165"/>
      <c r="GT66" s="165"/>
      <c r="GU66" s="165"/>
      <c r="GV66" s="165"/>
      <c r="GW66" s="165"/>
      <c r="GX66" s="165"/>
      <c r="GY66" s="165"/>
      <c r="GZ66" s="165"/>
      <c r="HA66" s="165"/>
      <c r="HB66" s="165"/>
      <c r="HC66" s="165"/>
      <c r="HD66" s="165"/>
      <c r="HE66" s="165"/>
      <c r="HF66" s="165"/>
      <c r="HG66" s="165"/>
      <c r="HH66" s="165"/>
      <c r="HI66" s="165"/>
      <c r="HJ66" s="165"/>
      <c r="HK66" s="165"/>
      <c r="HL66" s="165"/>
      <c r="HM66" s="165"/>
      <c r="HN66" s="165"/>
      <c r="HO66" s="165"/>
      <c r="HP66" s="165"/>
      <c r="HQ66" s="165"/>
      <c r="HR66" s="165"/>
      <c r="HS66" s="165"/>
      <c r="HT66" s="165"/>
      <c r="HU66" s="165"/>
      <c r="HV66" s="165"/>
      <c r="HW66" s="165"/>
      <c r="HX66" s="165"/>
      <c r="HY66" s="165"/>
      <c r="HZ66" s="165"/>
      <c r="IA66" s="165"/>
      <c r="IB66" s="165"/>
      <c r="IC66" s="165"/>
      <c r="ID66" s="165"/>
      <c r="IE66" s="165"/>
      <c r="IF66" s="165"/>
      <c r="IG66" s="165"/>
      <c r="IH66" s="165"/>
      <c r="II66" s="165"/>
      <c r="IJ66" s="165"/>
      <c r="IK66" s="165"/>
      <c r="IL66" s="165"/>
      <c r="IM66" s="165"/>
      <c r="IN66" s="165"/>
      <c r="IO66" s="165"/>
      <c r="IP66" s="165"/>
      <c r="IQ66" s="165"/>
      <c r="IR66" s="165"/>
      <c r="IS66" s="165"/>
      <c r="IT66" s="165"/>
      <c r="IU66" s="165"/>
      <c r="IV66" s="165"/>
      <c r="IW66" s="165"/>
      <c r="IX66" s="165"/>
      <c r="IY66" s="165"/>
      <c r="IZ66" s="165"/>
      <c r="JA66" s="165"/>
      <c r="JB66" s="165"/>
      <c r="JC66" s="165"/>
      <c r="JD66" s="165"/>
      <c r="JE66" s="165"/>
      <c r="JF66" s="165"/>
      <c r="JG66" s="165"/>
      <c r="JH66" s="165"/>
      <c r="JI66" s="165"/>
      <c r="JJ66" s="165"/>
      <c r="JK66" s="165"/>
      <c r="JL66" s="165"/>
      <c r="JM66" s="165"/>
      <c r="JN66" s="165"/>
      <c r="JO66" s="165"/>
      <c r="JP66" s="165"/>
      <c r="JQ66" s="165"/>
      <c r="JR66" s="165"/>
      <c r="JS66" s="165"/>
      <c r="JT66" s="165"/>
      <c r="JU66" s="165"/>
      <c r="JV66" s="165"/>
      <c r="JW66" s="165"/>
      <c r="JX66" s="165"/>
      <c r="JY66" s="165"/>
      <c r="JZ66" s="165"/>
      <c r="KA66" s="165"/>
      <c r="KB66" s="165"/>
      <c r="KC66" s="165"/>
      <c r="KD66" s="165"/>
      <c r="KE66" s="165"/>
      <c r="KF66" s="165"/>
      <c r="KG66" s="165"/>
      <c r="KH66" s="165"/>
      <c r="KI66" s="165"/>
      <c r="KJ66" s="165"/>
      <c r="KK66" s="165"/>
      <c r="KL66" s="165"/>
      <c r="KM66" s="165"/>
      <c r="KN66" s="165"/>
      <c r="KO66" s="165"/>
      <c r="KP66" s="165"/>
      <c r="KQ66" s="165"/>
      <c r="KR66" s="165"/>
      <c r="KS66" s="165"/>
      <c r="KT66" s="165"/>
      <c r="KU66" s="165"/>
      <c r="KV66" s="165"/>
      <c r="KW66" s="165"/>
      <c r="KX66" s="165"/>
      <c r="KY66" s="165"/>
      <c r="KZ66" s="165"/>
      <c r="LA66" s="165"/>
      <c r="LB66" s="165"/>
      <c r="LC66" s="165"/>
      <c r="LD66" s="165"/>
      <c r="LE66" s="165"/>
      <c r="LF66" s="165"/>
      <c r="LG66" s="165"/>
      <c r="LH66" s="165"/>
      <c r="LI66" s="165"/>
      <c r="LJ66" s="165"/>
      <c r="LK66" s="165"/>
      <c r="LL66" s="165"/>
      <c r="LM66" s="165"/>
      <c r="LN66" s="165"/>
      <c r="LO66" s="165"/>
      <c r="LP66" s="165"/>
      <c r="LQ66" s="165"/>
      <c r="LR66" s="165"/>
      <c r="LS66" s="165"/>
      <c r="LT66" s="165"/>
      <c r="LU66" s="165"/>
      <c r="LV66" s="165"/>
      <c r="LW66" s="165"/>
      <c r="LX66" s="165"/>
      <c r="LY66" s="165"/>
      <c r="LZ66" s="165"/>
      <c r="MA66" s="165"/>
      <c r="MB66" s="165"/>
      <c r="MC66" s="165"/>
      <c r="MD66" s="165"/>
      <c r="ME66" s="165"/>
      <c r="MF66" s="165"/>
      <c r="MG66" s="165"/>
      <c r="MH66" s="165"/>
      <c r="MI66" s="165"/>
      <c r="MJ66" s="165"/>
      <c r="MK66" s="165"/>
      <c r="ML66" s="165"/>
      <c r="MM66" s="165"/>
      <c r="MN66" s="165"/>
      <c r="MO66" s="165"/>
      <c r="MP66" s="165"/>
      <c r="MQ66" s="165"/>
      <c r="MR66" s="165"/>
      <c r="MS66" s="165"/>
      <c r="MT66" s="165"/>
      <c r="MU66" s="165"/>
      <c r="MV66" s="165"/>
      <c r="MW66" s="165"/>
      <c r="MX66" s="165"/>
      <c r="MY66" s="165"/>
      <c r="MZ66" s="165"/>
      <c r="NA66" s="165"/>
      <c r="NB66" s="165"/>
      <c r="NC66" s="165"/>
      <c r="ND66" s="165"/>
      <c r="NE66" s="165"/>
      <c r="NF66" s="165"/>
      <c r="NG66" s="165"/>
      <c r="NH66" s="165"/>
      <c r="NI66" s="165"/>
      <c r="NJ66" s="165"/>
      <c r="NK66" s="165"/>
      <c r="NL66" s="165"/>
      <c r="NM66" s="165"/>
      <c r="NN66" s="165"/>
      <c r="NO66" s="165"/>
      <c r="NP66" s="165"/>
      <c r="NQ66" s="165"/>
      <c r="NR66" s="165"/>
      <c r="NS66" s="165"/>
      <c r="NT66" s="165"/>
      <c r="NU66" s="165"/>
      <c r="NV66" s="165"/>
      <c r="NW66" s="165"/>
      <c r="NX66" s="165"/>
      <c r="NY66" s="165"/>
      <c r="NZ66" s="165"/>
      <c r="OA66" s="165"/>
      <c r="OB66" s="165"/>
      <c r="OC66" s="165"/>
      <c r="OD66" s="165"/>
      <c r="OE66" s="165"/>
      <c r="OF66" s="165"/>
      <c r="OG66" s="165"/>
      <c r="OH66" s="165"/>
      <c r="OI66" s="165"/>
      <c r="OJ66" s="165"/>
      <c r="OK66" s="165"/>
      <c r="OL66" s="165"/>
      <c r="OM66" s="165"/>
      <c r="ON66" s="165"/>
      <c r="OO66" s="165"/>
      <c r="OP66" s="165"/>
      <c r="OQ66" s="165"/>
      <c r="OR66" s="165"/>
      <c r="OS66" s="165"/>
      <c r="OT66" s="165"/>
      <c r="OU66" s="165"/>
      <c r="OV66" s="165"/>
      <c r="OW66" s="165"/>
      <c r="OX66" s="165"/>
      <c r="OY66" s="165"/>
      <c r="OZ66" s="165"/>
      <c r="PA66" s="165"/>
      <c r="PB66" s="165"/>
      <c r="PC66" s="165"/>
      <c r="PD66" s="165"/>
      <c r="PE66" s="165"/>
      <c r="PF66" s="165"/>
      <c r="PG66" s="165"/>
      <c r="PH66" s="165"/>
      <c r="PI66" s="165"/>
      <c r="PJ66" s="165"/>
      <c r="PK66" s="165"/>
      <c r="PL66" s="165"/>
      <c r="PM66" s="165"/>
      <c r="PN66" s="165"/>
      <c r="PO66" s="165"/>
      <c r="PP66" s="165"/>
      <c r="PQ66" s="165"/>
      <c r="PR66" s="165"/>
      <c r="PS66" s="165"/>
      <c r="PT66" s="165"/>
      <c r="PU66" s="165"/>
      <c r="PV66" s="165"/>
      <c r="PW66" s="165"/>
      <c r="PX66" s="165"/>
      <c r="PY66" s="165"/>
      <c r="PZ66" s="165"/>
      <c r="QA66" s="165"/>
      <c r="QB66" s="165"/>
      <c r="QC66" s="165"/>
      <c r="QD66" s="165"/>
      <c r="QE66" s="165"/>
      <c r="QF66" s="165"/>
      <c r="QG66" s="165"/>
      <c r="QH66" s="165"/>
      <c r="QI66" s="165"/>
      <c r="QJ66" s="165"/>
      <c r="QK66" s="165"/>
      <c r="QL66" s="165"/>
      <c r="QM66" s="165"/>
      <c r="QN66" s="165"/>
      <c r="QO66" s="165"/>
      <c r="QP66" s="165"/>
      <c r="QQ66" s="165"/>
      <c r="QR66" s="165"/>
      <c r="QS66" s="165"/>
      <c r="QT66" s="165"/>
      <c r="QU66" s="165"/>
      <c r="QV66" s="165"/>
      <c r="QW66" s="165"/>
      <c r="QX66" s="165"/>
      <c r="QY66" s="165"/>
      <c r="QZ66" s="165"/>
      <c r="RA66" s="165"/>
      <c r="RB66" s="165"/>
      <c r="RC66" s="165"/>
      <c r="RD66" s="165"/>
      <c r="RE66" s="165"/>
      <c r="RF66" s="165"/>
      <c r="RG66" s="165"/>
      <c r="RH66" s="165"/>
      <c r="RI66" s="165"/>
      <c r="RJ66" s="165"/>
      <c r="RK66" s="165"/>
      <c r="RL66" s="165"/>
    </row>
    <row r="67" spans="1:480" s="119" customFormat="1" ht="15" x14ac:dyDescent="0.25">
      <c r="A67" s="294" t="e">
        <f>'Тех. карты'!#REF!</f>
        <v>#REF!</v>
      </c>
      <c r="B67" s="353" t="s">
        <v>60</v>
      </c>
      <c r="C67" s="353"/>
      <c r="D67" s="231">
        <v>20</v>
      </c>
      <c r="E67" s="12"/>
      <c r="F67" s="13"/>
      <c r="G67" s="14">
        <v>3</v>
      </c>
      <c r="H67" s="15">
        <v>1.1599999999999999</v>
      </c>
      <c r="I67" s="16">
        <v>20.56</v>
      </c>
      <c r="J67" s="17">
        <v>104.8</v>
      </c>
      <c r="K67" s="18">
        <v>0</v>
      </c>
      <c r="L67" s="30">
        <v>152</v>
      </c>
      <c r="M67" s="30">
        <v>212</v>
      </c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  <c r="DZ67" s="165"/>
      <c r="EA67" s="165"/>
      <c r="EB67" s="165"/>
      <c r="EC67" s="165"/>
      <c r="ED67" s="165"/>
      <c r="EE67" s="165"/>
      <c r="EF67" s="165"/>
      <c r="EG67" s="165"/>
      <c r="EH67" s="165"/>
      <c r="EI67" s="165"/>
      <c r="EJ67" s="165"/>
      <c r="EK67" s="165"/>
      <c r="EL67" s="165"/>
      <c r="EM67" s="165"/>
      <c r="EN67" s="165"/>
      <c r="EO67" s="165"/>
      <c r="EP67" s="165"/>
      <c r="EQ67" s="165"/>
      <c r="ER67" s="165"/>
      <c r="ES67" s="165"/>
      <c r="ET67" s="165"/>
      <c r="EU67" s="165"/>
      <c r="EV67" s="165"/>
      <c r="EW67" s="165"/>
      <c r="EX67" s="165"/>
      <c r="EY67" s="165"/>
      <c r="EZ67" s="165"/>
      <c r="FA67" s="165"/>
      <c r="FB67" s="165"/>
      <c r="FC67" s="165"/>
      <c r="FD67" s="165"/>
      <c r="FE67" s="165"/>
      <c r="FF67" s="165"/>
      <c r="FG67" s="165"/>
      <c r="FH67" s="165"/>
      <c r="FI67" s="165"/>
      <c r="FJ67" s="165"/>
      <c r="FK67" s="165"/>
      <c r="FL67" s="165"/>
      <c r="FM67" s="165"/>
      <c r="FN67" s="165"/>
      <c r="FO67" s="165"/>
      <c r="FP67" s="165"/>
      <c r="FQ67" s="165"/>
      <c r="FR67" s="165"/>
      <c r="FS67" s="165"/>
      <c r="FT67" s="165"/>
      <c r="FU67" s="165"/>
      <c r="FV67" s="165"/>
      <c r="FW67" s="165"/>
      <c r="FX67" s="165"/>
      <c r="FY67" s="165"/>
      <c r="FZ67" s="165"/>
      <c r="GA67" s="165"/>
      <c r="GB67" s="165"/>
      <c r="GC67" s="165"/>
      <c r="GD67" s="165"/>
      <c r="GE67" s="165"/>
      <c r="GF67" s="165"/>
      <c r="GG67" s="165"/>
      <c r="GH67" s="165"/>
      <c r="GI67" s="165"/>
      <c r="GJ67" s="165"/>
      <c r="GK67" s="165"/>
      <c r="GL67" s="165"/>
      <c r="GM67" s="165"/>
      <c r="GN67" s="165"/>
      <c r="GO67" s="165"/>
      <c r="GP67" s="165"/>
      <c r="GQ67" s="165"/>
      <c r="GR67" s="165"/>
      <c r="GS67" s="165"/>
      <c r="GT67" s="165"/>
      <c r="GU67" s="165"/>
      <c r="GV67" s="165"/>
      <c r="GW67" s="165"/>
      <c r="GX67" s="165"/>
      <c r="GY67" s="165"/>
      <c r="GZ67" s="165"/>
      <c r="HA67" s="165"/>
      <c r="HB67" s="165"/>
      <c r="HC67" s="165"/>
      <c r="HD67" s="165"/>
      <c r="HE67" s="165"/>
      <c r="HF67" s="165"/>
      <c r="HG67" s="165"/>
      <c r="HH67" s="165"/>
      <c r="HI67" s="165"/>
      <c r="HJ67" s="165"/>
      <c r="HK67" s="165"/>
      <c r="HL67" s="165"/>
      <c r="HM67" s="165"/>
      <c r="HN67" s="165"/>
      <c r="HO67" s="165"/>
      <c r="HP67" s="165"/>
      <c r="HQ67" s="165"/>
      <c r="HR67" s="165"/>
      <c r="HS67" s="165"/>
      <c r="HT67" s="165"/>
      <c r="HU67" s="165"/>
      <c r="HV67" s="165"/>
      <c r="HW67" s="165"/>
      <c r="HX67" s="165"/>
      <c r="HY67" s="165"/>
      <c r="HZ67" s="165"/>
      <c r="IA67" s="165"/>
      <c r="IB67" s="165"/>
      <c r="IC67" s="165"/>
      <c r="ID67" s="165"/>
      <c r="IE67" s="165"/>
      <c r="IF67" s="165"/>
      <c r="IG67" s="165"/>
      <c r="IH67" s="165"/>
      <c r="II67" s="165"/>
      <c r="IJ67" s="165"/>
      <c r="IK67" s="165"/>
      <c r="IL67" s="165"/>
      <c r="IM67" s="165"/>
      <c r="IN67" s="165"/>
      <c r="IO67" s="165"/>
      <c r="IP67" s="165"/>
      <c r="IQ67" s="165"/>
      <c r="IR67" s="165"/>
      <c r="IS67" s="165"/>
      <c r="IT67" s="165"/>
      <c r="IU67" s="165"/>
      <c r="IV67" s="165"/>
      <c r="IW67" s="165"/>
      <c r="IX67" s="165"/>
      <c r="IY67" s="165"/>
      <c r="IZ67" s="165"/>
      <c r="JA67" s="165"/>
      <c r="JB67" s="165"/>
      <c r="JC67" s="165"/>
      <c r="JD67" s="165"/>
      <c r="JE67" s="165"/>
      <c r="JF67" s="165"/>
      <c r="JG67" s="165"/>
      <c r="JH67" s="165"/>
      <c r="JI67" s="165"/>
      <c r="JJ67" s="165"/>
      <c r="JK67" s="165"/>
      <c r="JL67" s="165"/>
      <c r="JM67" s="165"/>
      <c r="JN67" s="165"/>
      <c r="JO67" s="165"/>
      <c r="JP67" s="165"/>
      <c r="JQ67" s="165"/>
      <c r="JR67" s="165"/>
      <c r="JS67" s="165"/>
      <c r="JT67" s="165"/>
      <c r="JU67" s="165"/>
      <c r="JV67" s="165"/>
      <c r="JW67" s="165"/>
      <c r="JX67" s="165"/>
      <c r="JY67" s="165"/>
      <c r="JZ67" s="165"/>
      <c r="KA67" s="165"/>
      <c r="KB67" s="165"/>
      <c r="KC67" s="165"/>
      <c r="KD67" s="165"/>
      <c r="KE67" s="165"/>
      <c r="KF67" s="165"/>
      <c r="KG67" s="165"/>
      <c r="KH67" s="165"/>
      <c r="KI67" s="165"/>
      <c r="KJ67" s="165"/>
      <c r="KK67" s="165"/>
      <c r="KL67" s="165"/>
      <c r="KM67" s="165"/>
      <c r="KN67" s="165"/>
      <c r="KO67" s="165"/>
      <c r="KP67" s="165"/>
      <c r="KQ67" s="165"/>
      <c r="KR67" s="165"/>
      <c r="KS67" s="165"/>
      <c r="KT67" s="165"/>
      <c r="KU67" s="165"/>
      <c r="KV67" s="165"/>
      <c r="KW67" s="165"/>
      <c r="KX67" s="165"/>
      <c r="KY67" s="165"/>
      <c r="KZ67" s="165"/>
      <c r="LA67" s="165"/>
      <c r="LB67" s="165"/>
      <c r="LC67" s="165"/>
      <c r="LD67" s="165"/>
      <c r="LE67" s="165"/>
      <c r="LF67" s="165"/>
      <c r="LG67" s="165"/>
      <c r="LH67" s="165"/>
      <c r="LI67" s="165"/>
      <c r="LJ67" s="165"/>
      <c r="LK67" s="165"/>
      <c r="LL67" s="165"/>
      <c r="LM67" s="165"/>
      <c r="LN67" s="165"/>
      <c r="LO67" s="165"/>
      <c r="LP67" s="165"/>
      <c r="LQ67" s="165"/>
      <c r="LR67" s="165"/>
      <c r="LS67" s="165"/>
      <c r="LT67" s="165"/>
      <c r="LU67" s="165"/>
      <c r="LV67" s="165"/>
      <c r="LW67" s="165"/>
      <c r="LX67" s="165"/>
      <c r="LY67" s="165"/>
      <c r="LZ67" s="165"/>
      <c r="MA67" s="165"/>
      <c r="MB67" s="165"/>
      <c r="MC67" s="165"/>
      <c r="MD67" s="165"/>
      <c r="ME67" s="165"/>
      <c r="MF67" s="165"/>
      <c r="MG67" s="165"/>
      <c r="MH67" s="165"/>
      <c r="MI67" s="165"/>
      <c r="MJ67" s="165"/>
      <c r="MK67" s="165"/>
      <c r="ML67" s="165"/>
      <c r="MM67" s="165"/>
      <c r="MN67" s="165"/>
      <c r="MO67" s="165"/>
      <c r="MP67" s="165"/>
      <c r="MQ67" s="165"/>
      <c r="MR67" s="165"/>
      <c r="MS67" s="165"/>
      <c r="MT67" s="165"/>
      <c r="MU67" s="165"/>
      <c r="MV67" s="165"/>
      <c r="MW67" s="165"/>
      <c r="MX67" s="165"/>
      <c r="MY67" s="165"/>
      <c r="MZ67" s="165"/>
      <c r="NA67" s="165"/>
      <c r="NB67" s="165"/>
      <c r="NC67" s="165"/>
      <c r="ND67" s="165"/>
      <c r="NE67" s="165"/>
      <c r="NF67" s="165"/>
      <c r="NG67" s="165"/>
      <c r="NH67" s="165"/>
      <c r="NI67" s="165"/>
      <c r="NJ67" s="165"/>
      <c r="NK67" s="165"/>
      <c r="NL67" s="165"/>
      <c r="NM67" s="165"/>
      <c r="NN67" s="165"/>
      <c r="NO67" s="165"/>
      <c r="NP67" s="165"/>
      <c r="NQ67" s="165"/>
      <c r="NR67" s="165"/>
      <c r="NS67" s="165"/>
      <c r="NT67" s="165"/>
      <c r="NU67" s="165"/>
      <c r="NV67" s="165"/>
      <c r="NW67" s="165"/>
      <c r="NX67" s="165"/>
      <c r="NY67" s="165"/>
      <c r="NZ67" s="165"/>
      <c r="OA67" s="165"/>
      <c r="OB67" s="165"/>
      <c r="OC67" s="165"/>
      <c r="OD67" s="165"/>
      <c r="OE67" s="165"/>
      <c r="OF67" s="165"/>
      <c r="OG67" s="165"/>
      <c r="OH67" s="165"/>
      <c r="OI67" s="165"/>
      <c r="OJ67" s="165"/>
      <c r="OK67" s="165"/>
      <c r="OL67" s="165"/>
      <c r="OM67" s="165"/>
      <c r="ON67" s="165"/>
      <c r="OO67" s="165"/>
      <c r="OP67" s="165"/>
      <c r="OQ67" s="165"/>
      <c r="OR67" s="165"/>
      <c r="OS67" s="165"/>
      <c r="OT67" s="165"/>
      <c r="OU67" s="165"/>
      <c r="OV67" s="165"/>
      <c r="OW67" s="165"/>
      <c r="OX67" s="165"/>
      <c r="OY67" s="165"/>
      <c r="OZ67" s="165"/>
      <c r="PA67" s="165"/>
      <c r="PB67" s="165"/>
      <c r="PC67" s="165"/>
      <c r="PD67" s="165"/>
      <c r="PE67" s="165"/>
      <c r="PF67" s="165"/>
      <c r="PG67" s="165"/>
      <c r="PH67" s="165"/>
      <c r="PI67" s="165"/>
      <c r="PJ67" s="165"/>
      <c r="PK67" s="165"/>
      <c r="PL67" s="165"/>
      <c r="PM67" s="165"/>
      <c r="PN67" s="165"/>
      <c r="PO67" s="165"/>
      <c r="PP67" s="165"/>
      <c r="PQ67" s="165"/>
      <c r="PR67" s="165"/>
      <c r="PS67" s="165"/>
      <c r="PT67" s="165"/>
      <c r="PU67" s="165"/>
      <c r="PV67" s="165"/>
      <c r="PW67" s="165"/>
      <c r="PX67" s="165"/>
      <c r="PY67" s="165"/>
      <c r="PZ67" s="165"/>
      <c r="QA67" s="165"/>
      <c r="QB67" s="165"/>
      <c r="QC67" s="165"/>
      <c r="QD67" s="165"/>
      <c r="QE67" s="165"/>
      <c r="QF67" s="165"/>
      <c r="QG67" s="165"/>
      <c r="QH67" s="165"/>
      <c r="QI67" s="165"/>
      <c r="QJ67" s="165"/>
      <c r="QK67" s="165"/>
      <c r="QL67" s="165"/>
      <c r="QM67" s="165"/>
      <c r="QN67" s="165"/>
      <c r="QO67" s="165"/>
      <c r="QP67" s="165"/>
      <c r="QQ67" s="165"/>
      <c r="QR67" s="165"/>
      <c r="QS67" s="165"/>
      <c r="QT67" s="165"/>
      <c r="QU67" s="165"/>
      <c r="QV67" s="165"/>
      <c r="QW67" s="165"/>
      <c r="QX67" s="165"/>
      <c r="QY67" s="165"/>
      <c r="QZ67" s="165"/>
      <c r="RA67" s="165"/>
      <c r="RB67" s="165"/>
      <c r="RC67" s="165"/>
      <c r="RD67" s="165"/>
      <c r="RE67" s="165"/>
      <c r="RF67" s="165"/>
      <c r="RG67" s="165"/>
      <c r="RH67" s="165"/>
      <c r="RI67" s="165"/>
      <c r="RJ67" s="165"/>
      <c r="RK67" s="165"/>
      <c r="RL67" s="165"/>
    </row>
    <row r="68" spans="1:480" s="119" customFormat="1" ht="15" x14ac:dyDescent="0.25">
      <c r="A68" s="296" t="e">
        <f>'Тех. карты'!#REF!</f>
        <v>#REF!</v>
      </c>
      <c r="B68" s="353" t="s">
        <v>55</v>
      </c>
      <c r="C68" s="353"/>
      <c r="D68" s="231">
        <v>185</v>
      </c>
      <c r="E68" s="12">
        <f t="shared" ref="E68:F68" si="1">SUM(E62:E66)</f>
        <v>0</v>
      </c>
      <c r="F68" s="13">
        <f t="shared" si="1"/>
        <v>0</v>
      </c>
      <c r="G68" s="14">
        <v>0.12</v>
      </c>
      <c r="H68" s="15">
        <v>0.02</v>
      </c>
      <c r="I68" s="16">
        <v>12.13</v>
      </c>
      <c r="J68" s="17">
        <v>47</v>
      </c>
      <c r="K68" s="18">
        <v>2.83</v>
      </c>
      <c r="L68" s="30" t="s">
        <v>116</v>
      </c>
      <c r="M68" s="30">
        <v>11.3</v>
      </c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  <c r="EG68" s="165"/>
      <c r="EH68" s="165"/>
      <c r="EI68" s="165"/>
      <c r="EJ68" s="165"/>
      <c r="EK68" s="165"/>
      <c r="EL68" s="165"/>
      <c r="EM68" s="165"/>
      <c r="EN68" s="165"/>
      <c r="EO68" s="165"/>
      <c r="EP68" s="165"/>
      <c r="EQ68" s="165"/>
      <c r="ER68" s="165"/>
      <c r="ES68" s="165"/>
      <c r="ET68" s="165"/>
      <c r="EU68" s="165"/>
      <c r="EV68" s="165"/>
      <c r="EW68" s="165"/>
      <c r="EX68" s="165"/>
      <c r="EY68" s="165"/>
      <c r="EZ68" s="165"/>
      <c r="FA68" s="165"/>
      <c r="FB68" s="165"/>
      <c r="FC68" s="165"/>
      <c r="FD68" s="165"/>
      <c r="FE68" s="165"/>
      <c r="FF68" s="165"/>
      <c r="FG68" s="165"/>
      <c r="FH68" s="165"/>
      <c r="FI68" s="165"/>
      <c r="FJ68" s="165"/>
      <c r="FK68" s="165"/>
      <c r="FL68" s="165"/>
      <c r="FM68" s="165"/>
      <c r="FN68" s="165"/>
      <c r="FO68" s="165"/>
      <c r="FP68" s="165"/>
      <c r="FQ68" s="165"/>
      <c r="FR68" s="165"/>
      <c r="FS68" s="165"/>
      <c r="FT68" s="165"/>
      <c r="FU68" s="165"/>
      <c r="FV68" s="165"/>
      <c r="FW68" s="165"/>
      <c r="FX68" s="165"/>
      <c r="FY68" s="165"/>
      <c r="FZ68" s="165"/>
      <c r="GA68" s="165"/>
      <c r="GB68" s="165"/>
      <c r="GC68" s="165"/>
      <c r="GD68" s="165"/>
      <c r="GE68" s="165"/>
      <c r="GF68" s="165"/>
      <c r="GG68" s="165"/>
      <c r="GH68" s="165"/>
      <c r="GI68" s="165"/>
      <c r="GJ68" s="165"/>
      <c r="GK68" s="165"/>
      <c r="GL68" s="165"/>
      <c r="GM68" s="165"/>
      <c r="GN68" s="165"/>
      <c r="GO68" s="165"/>
      <c r="GP68" s="165"/>
      <c r="GQ68" s="165"/>
      <c r="GR68" s="165"/>
      <c r="GS68" s="165"/>
      <c r="GT68" s="165"/>
      <c r="GU68" s="165"/>
      <c r="GV68" s="165"/>
      <c r="GW68" s="165"/>
      <c r="GX68" s="165"/>
      <c r="GY68" s="165"/>
      <c r="GZ68" s="165"/>
      <c r="HA68" s="165"/>
      <c r="HB68" s="165"/>
      <c r="HC68" s="165"/>
      <c r="HD68" s="165"/>
      <c r="HE68" s="165"/>
      <c r="HF68" s="165"/>
      <c r="HG68" s="165"/>
      <c r="HH68" s="165"/>
      <c r="HI68" s="165"/>
      <c r="HJ68" s="165"/>
      <c r="HK68" s="165"/>
      <c r="HL68" s="165"/>
      <c r="HM68" s="165"/>
      <c r="HN68" s="165"/>
      <c r="HO68" s="165"/>
      <c r="HP68" s="165"/>
      <c r="HQ68" s="165"/>
      <c r="HR68" s="165"/>
      <c r="HS68" s="165"/>
      <c r="HT68" s="165"/>
      <c r="HU68" s="165"/>
      <c r="HV68" s="165"/>
      <c r="HW68" s="165"/>
      <c r="HX68" s="165"/>
      <c r="HY68" s="165"/>
      <c r="HZ68" s="165"/>
      <c r="IA68" s="165"/>
      <c r="IB68" s="165"/>
      <c r="IC68" s="165"/>
      <c r="ID68" s="165"/>
      <c r="IE68" s="165"/>
      <c r="IF68" s="165"/>
      <c r="IG68" s="165"/>
      <c r="IH68" s="165"/>
      <c r="II68" s="165"/>
      <c r="IJ68" s="165"/>
      <c r="IK68" s="165"/>
      <c r="IL68" s="165"/>
      <c r="IM68" s="165"/>
      <c r="IN68" s="165"/>
      <c r="IO68" s="165"/>
      <c r="IP68" s="165"/>
      <c r="IQ68" s="165"/>
      <c r="IR68" s="165"/>
      <c r="IS68" s="165"/>
      <c r="IT68" s="165"/>
      <c r="IU68" s="165"/>
      <c r="IV68" s="165"/>
      <c r="IW68" s="165"/>
      <c r="IX68" s="165"/>
      <c r="IY68" s="165"/>
      <c r="IZ68" s="165"/>
      <c r="JA68" s="165"/>
      <c r="JB68" s="165"/>
      <c r="JC68" s="165"/>
      <c r="JD68" s="165"/>
      <c r="JE68" s="165"/>
      <c r="JF68" s="165"/>
      <c r="JG68" s="165"/>
      <c r="JH68" s="165"/>
      <c r="JI68" s="165"/>
      <c r="JJ68" s="165"/>
      <c r="JK68" s="165"/>
      <c r="JL68" s="165"/>
      <c r="JM68" s="165"/>
      <c r="JN68" s="165"/>
      <c r="JO68" s="165"/>
      <c r="JP68" s="165"/>
      <c r="JQ68" s="165"/>
      <c r="JR68" s="165"/>
      <c r="JS68" s="165"/>
      <c r="JT68" s="165"/>
      <c r="JU68" s="165"/>
      <c r="JV68" s="165"/>
      <c r="JW68" s="165"/>
      <c r="JX68" s="165"/>
      <c r="JY68" s="165"/>
      <c r="JZ68" s="165"/>
      <c r="KA68" s="165"/>
      <c r="KB68" s="165"/>
      <c r="KC68" s="165"/>
      <c r="KD68" s="165"/>
      <c r="KE68" s="165"/>
      <c r="KF68" s="165"/>
      <c r="KG68" s="165"/>
      <c r="KH68" s="165"/>
      <c r="KI68" s="165"/>
      <c r="KJ68" s="165"/>
      <c r="KK68" s="165"/>
      <c r="KL68" s="165"/>
      <c r="KM68" s="165"/>
      <c r="KN68" s="165"/>
      <c r="KO68" s="165"/>
      <c r="KP68" s="165"/>
      <c r="KQ68" s="165"/>
      <c r="KR68" s="165"/>
      <c r="KS68" s="165"/>
      <c r="KT68" s="165"/>
      <c r="KU68" s="165"/>
      <c r="KV68" s="165"/>
      <c r="KW68" s="165"/>
      <c r="KX68" s="165"/>
      <c r="KY68" s="165"/>
      <c r="KZ68" s="165"/>
      <c r="LA68" s="165"/>
      <c r="LB68" s="165"/>
      <c r="LC68" s="165"/>
      <c r="LD68" s="165"/>
      <c r="LE68" s="165"/>
      <c r="LF68" s="165"/>
      <c r="LG68" s="165"/>
      <c r="LH68" s="165"/>
      <c r="LI68" s="165"/>
      <c r="LJ68" s="165"/>
      <c r="LK68" s="165"/>
      <c r="LL68" s="165"/>
      <c r="LM68" s="165"/>
      <c r="LN68" s="165"/>
      <c r="LO68" s="165"/>
      <c r="LP68" s="165"/>
      <c r="LQ68" s="165"/>
      <c r="LR68" s="165"/>
      <c r="LS68" s="165"/>
      <c r="LT68" s="165"/>
      <c r="LU68" s="165"/>
      <c r="LV68" s="165"/>
      <c r="LW68" s="165"/>
      <c r="LX68" s="165"/>
      <c r="LY68" s="165"/>
      <c r="LZ68" s="165"/>
      <c r="MA68" s="165"/>
      <c r="MB68" s="165"/>
      <c r="MC68" s="165"/>
      <c r="MD68" s="165"/>
      <c r="ME68" s="165"/>
      <c r="MF68" s="165"/>
      <c r="MG68" s="165"/>
      <c r="MH68" s="165"/>
      <c r="MI68" s="165"/>
      <c r="MJ68" s="165"/>
      <c r="MK68" s="165"/>
      <c r="ML68" s="165"/>
      <c r="MM68" s="165"/>
      <c r="MN68" s="165"/>
      <c r="MO68" s="165"/>
      <c r="MP68" s="165"/>
      <c r="MQ68" s="165"/>
      <c r="MR68" s="165"/>
      <c r="MS68" s="165"/>
      <c r="MT68" s="165"/>
      <c r="MU68" s="165"/>
      <c r="MV68" s="165"/>
      <c r="MW68" s="165"/>
      <c r="MX68" s="165"/>
      <c r="MY68" s="165"/>
      <c r="MZ68" s="165"/>
      <c r="NA68" s="165"/>
      <c r="NB68" s="165"/>
      <c r="NC68" s="165"/>
      <c r="ND68" s="165"/>
      <c r="NE68" s="165"/>
      <c r="NF68" s="165"/>
      <c r="NG68" s="165"/>
      <c r="NH68" s="165"/>
      <c r="NI68" s="165"/>
      <c r="NJ68" s="165"/>
      <c r="NK68" s="165"/>
      <c r="NL68" s="165"/>
      <c r="NM68" s="165"/>
      <c r="NN68" s="165"/>
      <c r="NO68" s="165"/>
      <c r="NP68" s="165"/>
      <c r="NQ68" s="165"/>
      <c r="NR68" s="165"/>
      <c r="NS68" s="165"/>
      <c r="NT68" s="165"/>
      <c r="NU68" s="165"/>
      <c r="NV68" s="165"/>
      <c r="NW68" s="165"/>
      <c r="NX68" s="165"/>
      <c r="NY68" s="165"/>
      <c r="NZ68" s="165"/>
      <c r="OA68" s="165"/>
      <c r="OB68" s="165"/>
      <c r="OC68" s="165"/>
      <c r="OD68" s="165"/>
      <c r="OE68" s="165"/>
      <c r="OF68" s="165"/>
      <c r="OG68" s="165"/>
      <c r="OH68" s="165"/>
      <c r="OI68" s="165"/>
      <c r="OJ68" s="165"/>
      <c r="OK68" s="165"/>
      <c r="OL68" s="165"/>
      <c r="OM68" s="165"/>
      <c r="ON68" s="165"/>
      <c r="OO68" s="165"/>
      <c r="OP68" s="165"/>
      <c r="OQ68" s="165"/>
      <c r="OR68" s="165"/>
      <c r="OS68" s="165"/>
      <c r="OT68" s="165"/>
      <c r="OU68" s="165"/>
      <c r="OV68" s="165"/>
      <c r="OW68" s="165"/>
      <c r="OX68" s="165"/>
      <c r="OY68" s="165"/>
      <c r="OZ68" s="165"/>
      <c r="PA68" s="165"/>
      <c r="PB68" s="165"/>
      <c r="PC68" s="165"/>
      <c r="PD68" s="165"/>
      <c r="PE68" s="165"/>
      <c r="PF68" s="165"/>
      <c r="PG68" s="165"/>
      <c r="PH68" s="165"/>
      <c r="PI68" s="165"/>
      <c r="PJ68" s="165"/>
      <c r="PK68" s="165"/>
      <c r="PL68" s="165"/>
      <c r="PM68" s="165"/>
      <c r="PN68" s="165"/>
      <c r="PO68" s="165"/>
      <c r="PP68" s="165"/>
      <c r="PQ68" s="165"/>
      <c r="PR68" s="165"/>
      <c r="PS68" s="165"/>
      <c r="PT68" s="165"/>
      <c r="PU68" s="165"/>
      <c r="PV68" s="165"/>
      <c r="PW68" s="165"/>
      <c r="PX68" s="165"/>
      <c r="PY68" s="165"/>
      <c r="PZ68" s="165"/>
      <c r="QA68" s="165"/>
      <c r="QB68" s="165"/>
      <c r="QC68" s="165"/>
      <c r="QD68" s="165"/>
      <c r="QE68" s="165"/>
      <c r="QF68" s="165"/>
      <c r="QG68" s="165"/>
      <c r="QH68" s="165"/>
      <c r="QI68" s="165"/>
      <c r="QJ68" s="165"/>
      <c r="QK68" s="165"/>
      <c r="QL68" s="165"/>
      <c r="QM68" s="165"/>
      <c r="QN68" s="165"/>
      <c r="QO68" s="165"/>
      <c r="QP68" s="165"/>
      <c r="QQ68" s="165"/>
      <c r="QR68" s="165"/>
      <c r="QS68" s="165"/>
      <c r="QT68" s="165"/>
      <c r="QU68" s="165"/>
      <c r="QV68" s="165"/>
      <c r="QW68" s="165"/>
      <c r="QX68" s="165"/>
      <c r="QY68" s="165"/>
      <c r="QZ68" s="165"/>
      <c r="RA68" s="165"/>
      <c r="RB68" s="165"/>
      <c r="RC68" s="165"/>
      <c r="RD68" s="165"/>
      <c r="RE68" s="165"/>
      <c r="RF68" s="165"/>
      <c r="RG68" s="165"/>
      <c r="RH68" s="165"/>
      <c r="RI68" s="165"/>
      <c r="RJ68" s="165"/>
      <c r="RK68" s="165"/>
      <c r="RL68" s="165"/>
    </row>
    <row r="69" spans="1:480" s="119" customFormat="1" ht="15.75" x14ac:dyDescent="0.25">
      <c r="A69" s="246" t="e">
        <f>'Тех. карты'!#REF!</f>
        <v>#REF!</v>
      </c>
      <c r="B69" s="353" t="s">
        <v>98</v>
      </c>
      <c r="C69" s="353"/>
      <c r="D69" s="231">
        <v>140</v>
      </c>
      <c r="E69" s="12"/>
      <c r="F69" s="13"/>
      <c r="G69" s="14">
        <v>0.4</v>
      </c>
      <c r="H69" s="15">
        <v>0.4</v>
      </c>
      <c r="I69" s="16">
        <v>9.8000000000000007</v>
      </c>
      <c r="J69" s="17">
        <v>44</v>
      </c>
      <c r="K69" s="18">
        <v>10</v>
      </c>
      <c r="L69" s="30">
        <v>368</v>
      </c>
      <c r="M69" s="30">
        <v>11.1</v>
      </c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165"/>
      <c r="CI69" s="165"/>
      <c r="CJ69" s="165"/>
      <c r="CK69" s="165"/>
      <c r="CL69" s="165"/>
      <c r="CM69" s="165"/>
      <c r="CN69" s="165"/>
      <c r="CO69" s="165"/>
      <c r="CP69" s="165"/>
      <c r="CQ69" s="165"/>
      <c r="CR69" s="16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65"/>
      <c r="DH69" s="165"/>
      <c r="DI69" s="165"/>
      <c r="DJ69" s="165"/>
      <c r="DK69" s="165"/>
      <c r="DL69" s="165"/>
      <c r="DM69" s="165"/>
      <c r="DN69" s="165"/>
      <c r="DO69" s="165"/>
      <c r="DP69" s="165"/>
      <c r="DQ69" s="165"/>
      <c r="DR69" s="165"/>
      <c r="DS69" s="165"/>
      <c r="DT69" s="165"/>
      <c r="DU69" s="165"/>
      <c r="DV69" s="165"/>
      <c r="DW69" s="165"/>
      <c r="DX69" s="165"/>
      <c r="DY69" s="165"/>
      <c r="DZ69" s="165"/>
      <c r="EA69" s="165"/>
      <c r="EB69" s="165"/>
      <c r="EC69" s="165"/>
      <c r="ED69" s="165"/>
      <c r="EE69" s="165"/>
      <c r="EF69" s="165"/>
      <c r="EG69" s="165"/>
      <c r="EH69" s="165"/>
      <c r="EI69" s="165"/>
      <c r="EJ69" s="165"/>
      <c r="EK69" s="165"/>
      <c r="EL69" s="165"/>
      <c r="EM69" s="165"/>
      <c r="EN69" s="165"/>
      <c r="EO69" s="165"/>
      <c r="EP69" s="165"/>
      <c r="EQ69" s="165"/>
      <c r="ER69" s="165"/>
      <c r="ES69" s="165"/>
      <c r="ET69" s="165"/>
      <c r="EU69" s="165"/>
      <c r="EV69" s="165"/>
      <c r="EW69" s="165"/>
      <c r="EX69" s="165"/>
      <c r="EY69" s="165"/>
      <c r="EZ69" s="165"/>
      <c r="FA69" s="165"/>
      <c r="FB69" s="165"/>
      <c r="FC69" s="165"/>
      <c r="FD69" s="165"/>
      <c r="FE69" s="165"/>
      <c r="FF69" s="165"/>
      <c r="FG69" s="165"/>
      <c r="FH69" s="165"/>
      <c r="FI69" s="165"/>
      <c r="FJ69" s="165"/>
      <c r="FK69" s="165"/>
      <c r="FL69" s="165"/>
      <c r="FM69" s="165"/>
      <c r="FN69" s="165"/>
      <c r="FO69" s="165"/>
      <c r="FP69" s="165"/>
      <c r="FQ69" s="165"/>
      <c r="FR69" s="165"/>
      <c r="FS69" s="165"/>
      <c r="FT69" s="165"/>
      <c r="FU69" s="165"/>
      <c r="FV69" s="165"/>
      <c r="FW69" s="165"/>
      <c r="FX69" s="165"/>
      <c r="FY69" s="165"/>
      <c r="FZ69" s="165"/>
      <c r="GA69" s="165"/>
      <c r="GB69" s="165"/>
      <c r="GC69" s="165"/>
      <c r="GD69" s="165"/>
      <c r="GE69" s="165"/>
      <c r="GF69" s="165"/>
      <c r="GG69" s="165"/>
      <c r="GH69" s="165"/>
      <c r="GI69" s="165"/>
      <c r="GJ69" s="165"/>
      <c r="GK69" s="165"/>
      <c r="GL69" s="165"/>
      <c r="GM69" s="165"/>
      <c r="GN69" s="165"/>
      <c r="GO69" s="165"/>
      <c r="GP69" s="165"/>
      <c r="GQ69" s="165"/>
      <c r="GR69" s="165"/>
      <c r="GS69" s="165"/>
      <c r="GT69" s="165"/>
      <c r="GU69" s="165"/>
      <c r="GV69" s="165"/>
      <c r="GW69" s="165"/>
      <c r="GX69" s="165"/>
      <c r="GY69" s="165"/>
      <c r="GZ69" s="165"/>
      <c r="HA69" s="165"/>
      <c r="HB69" s="165"/>
      <c r="HC69" s="165"/>
      <c r="HD69" s="165"/>
      <c r="HE69" s="165"/>
      <c r="HF69" s="165"/>
      <c r="HG69" s="165"/>
      <c r="HH69" s="165"/>
      <c r="HI69" s="165"/>
      <c r="HJ69" s="165"/>
      <c r="HK69" s="165"/>
      <c r="HL69" s="165"/>
      <c r="HM69" s="165"/>
      <c r="HN69" s="165"/>
      <c r="HO69" s="165"/>
      <c r="HP69" s="165"/>
      <c r="HQ69" s="165"/>
      <c r="HR69" s="165"/>
      <c r="HS69" s="165"/>
      <c r="HT69" s="165"/>
      <c r="HU69" s="165"/>
      <c r="HV69" s="165"/>
      <c r="HW69" s="165"/>
      <c r="HX69" s="165"/>
      <c r="HY69" s="165"/>
      <c r="HZ69" s="165"/>
      <c r="IA69" s="165"/>
      <c r="IB69" s="165"/>
      <c r="IC69" s="165"/>
      <c r="ID69" s="165"/>
      <c r="IE69" s="165"/>
      <c r="IF69" s="165"/>
      <c r="IG69" s="165"/>
      <c r="IH69" s="165"/>
      <c r="II69" s="165"/>
      <c r="IJ69" s="165"/>
      <c r="IK69" s="165"/>
      <c r="IL69" s="165"/>
      <c r="IM69" s="165"/>
      <c r="IN69" s="165"/>
      <c r="IO69" s="165"/>
      <c r="IP69" s="165"/>
      <c r="IQ69" s="165"/>
      <c r="IR69" s="165"/>
      <c r="IS69" s="165"/>
      <c r="IT69" s="165"/>
      <c r="IU69" s="165"/>
      <c r="IV69" s="165"/>
      <c r="IW69" s="165"/>
      <c r="IX69" s="165"/>
      <c r="IY69" s="165"/>
      <c r="IZ69" s="165"/>
      <c r="JA69" s="165"/>
      <c r="JB69" s="165"/>
      <c r="JC69" s="165"/>
      <c r="JD69" s="165"/>
      <c r="JE69" s="165"/>
      <c r="JF69" s="165"/>
      <c r="JG69" s="165"/>
      <c r="JH69" s="165"/>
      <c r="JI69" s="165"/>
      <c r="JJ69" s="165"/>
      <c r="JK69" s="165"/>
      <c r="JL69" s="165"/>
      <c r="JM69" s="165"/>
      <c r="JN69" s="165"/>
      <c r="JO69" s="165"/>
      <c r="JP69" s="165"/>
      <c r="JQ69" s="165"/>
      <c r="JR69" s="165"/>
      <c r="JS69" s="165"/>
      <c r="JT69" s="165"/>
      <c r="JU69" s="165"/>
      <c r="JV69" s="165"/>
      <c r="JW69" s="165"/>
      <c r="JX69" s="165"/>
      <c r="JY69" s="165"/>
      <c r="JZ69" s="165"/>
      <c r="KA69" s="165"/>
      <c r="KB69" s="165"/>
      <c r="KC69" s="165"/>
      <c r="KD69" s="165"/>
      <c r="KE69" s="165"/>
      <c r="KF69" s="165"/>
      <c r="KG69" s="165"/>
      <c r="KH69" s="165"/>
      <c r="KI69" s="165"/>
      <c r="KJ69" s="165"/>
      <c r="KK69" s="165"/>
      <c r="KL69" s="165"/>
      <c r="KM69" s="165"/>
      <c r="KN69" s="165"/>
      <c r="KO69" s="165"/>
      <c r="KP69" s="165"/>
      <c r="KQ69" s="165"/>
      <c r="KR69" s="165"/>
      <c r="KS69" s="165"/>
      <c r="KT69" s="165"/>
      <c r="KU69" s="165"/>
      <c r="KV69" s="165"/>
      <c r="KW69" s="165"/>
      <c r="KX69" s="165"/>
      <c r="KY69" s="165"/>
      <c r="KZ69" s="165"/>
      <c r="LA69" s="165"/>
      <c r="LB69" s="165"/>
      <c r="LC69" s="165"/>
      <c r="LD69" s="165"/>
      <c r="LE69" s="165"/>
      <c r="LF69" s="165"/>
      <c r="LG69" s="165"/>
      <c r="LH69" s="165"/>
      <c r="LI69" s="165"/>
      <c r="LJ69" s="165"/>
      <c r="LK69" s="165"/>
      <c r="LL69" s="165"/>
      <c r="LM69" s="165"/>
      <c r="LN69" s="165"/>
      <c r="LO69" s="165"/>
      <c r="LP69" s="165"/>
      <c r="LQ69" s="165"/>
      <c r="LR69" s="165"/>
      <c r="LS69" s="165"/>
      <c r="LT69" s="165"/>
      <c r="LU69" s="165"/>
      <c r="LV69" s="165"/>
      <c r="LW69" s="165"/>
      <c r="LX69" s="165"/>
      <c r="LY69" s="165"/>
      <c r="LZ69" s="165"/>
      <c r="MA69" s="165"/>
      <c r="MB69" s="165"/>
      <c r="MC69" s="165"/>
      <c r="MD69" s="165"/>
      <c r="ME69" s="165"/>
      <c r="MF69" s="165"/>
      <c r="MG69" s="165"/>
      <c r="MH69" s="165"/>
      <c r="MI69" s="165"/>
      <c r="MJ69" s="165"/>
      <c r="MK69" s="165"/>
      <c r="ML69" s="165"/>
      <c r="MM69" s="165"/>
      <c r="MN69" s="165"/>
      <c r="MO69" s="165"/>
      <c r="MP69" s="165"/>
      <c r="MQ69" s="165"/>
      <c r="MR69" s="165"/>
      <c r="MS69" s="165"/>
      <c r="MT69" s="165"/>
      <c r="MU69" s="165"/>
      <c r="MV69" s="165"/>
      <c r="MW69" s="165"/>
      <c r="MX69" s="165"/>
      <c r="MY69" s="165"/>
      <c r="MZ69" s="165"/>
      <c r="NA69" s="165"/>
      <c r="NB69" s="165"/>
      <c r="NC69" s="165"/>
      <c r="ND69" s="165"/>
      <c r="NE69" s="165"/>
      <c r="NF69" s="165"/>
      <c r="NG69" s="165"/>
      <c r="NH69" s="165"/>
      <c r="NI69" s="165"/>
      <c r="NJ69" s="165"/>
      <c r="NK69" s="165"/>
      <c r="NL69" s="165"/>
      <c r="NM69" s="165"/>
      <c r="NN69" s="165"/>
      <c r="NO69" s="165"/>
      <c r="NP69" s="165"/>
      <c r="NQ69" s="165"/>
      <c r="NR69" s="165"/>
      <c r="NS69" s="165"/>
      <c r="NT69" s="165"/>
      <c r="NU69" s="165"/>
      <c r="NV69" s="165"/>
      <c r="NW69" s="165"/>
      <c r="NX69" s="165"/>
      <c r="NY69" s="165"/>
      <c r="NZ69" s="165"/>
      <c r="OA69" s="165"/>
      <c r="OB69" s="165"/>
      <c r="OC69" s="165"/>
      <c r="OD69" s="165"/>
      <c r="OE69" s="165"/>
      <c r="OF69" s="165"/>
      <c r="OG69" s="165"/>
      <c r="OH69" s="165"/>
      <c r="OI69" s="165"/>
      <c r="OJ69" s="165"/>
      <c r="OK69" s="165"/>
      <c r="OL69" s="165"/>
      <c r="OM69" s="165"/>
      <c r="ON69" s="165"/>
      <c r="OO69" s="165"/>
      <c r="OP69" s="165"/>
      <c r="OQ69" s="165"/>
      <c r="OR69" s="165"/>
      <c r="OS69" s="165"/>
      <c r="OT69" s="165"/>
      <c r="OU69" s="165"/>
      <c r="OV69" s="165"/>
      <c r="OW69" s="165"/>
      <c r="OX69" s="165"/>
      <c r="OY69" s="165"/>
      <c r="OZ69" s="165"/>
      <c r="PA69" s="165"/>
      <c r="PB69" s="165"/>
      <c r="PC69" s="165"/>
      <c r="PD69" s="165"/>
      <c r="PE69" s="165"/>
      <c r="PF69" s="165"/>
      <c r="PG69" s="165"/>
      <c r="PH69" s="165"/>
      <c r="PI69" s="165"/>
      <c r="PJ69" s="165"/>
      <c r="PK69" s="165"/>
      <c r="PL69" s="165"/>
      <c r="PM69" s="165"/>
      <c r="PN69" s="165"/>
      <c r="PO69" s="165"/>
      <c r="PP69" s="165"/>
      <c r="PQ69" s="165"/>
      <c r="PR69" s="165"/>
      <c r="PS69" s="165"/>
      <c r="PT69" s="165"/>
      <c r="PU69" s="165"/>
      <c r="PV69" s="165"/>
      <c r="PW69" s="165"/>
      <c r="PX69" s="165"/>
      <c r="PY69" s="165"/>
      <c r="PZ69" s="165"/>
      <c r="QA69" s="165"/>
      <c r="QB69" s="165"/>
      <c r="QC69" s="165"/>
      <c r="QD69" s="165"/>
      <c r="QE69" s="165"/>
      <c r="QF69" s="165"/>
      <c r="QG69" s="165"/>
      <c r="QH69" s="165"/>
      <c r="QI69" s="165"/>
      <c r="QJ69" s="165"/>
      <c r="QK69" s="165"/>
      <c r="QL69" s="165"/>
      <c r="QM69" s="165"/>
      <c r="QN69" s="165"/>
      <c r="QO69" s="165"/>
      <c r="QP69" s="165"/>
      <c r="QQ69" s="165"/>
      <c r="QR69" s="165"/>
      <c r="QS69" s="165"/>
      <c r="QT69" s="165"/>
      <c r="QU69" s="165"/>
      <c r="QV69" s="165"/>
      <c r="QW69" s="165"/>
      <c r="QX69" s="165"/>
      <c r="QY69" s="165"/>
      <c r="QZ69" s="165"/>
      <c r="RA69" s="165"/>
      <c r="RB69" s="165"/>
      <c r="RC69" s="165"/>
      <c r="RD69" s="165"/>
      <c r="RE69" s="165"/>
      <c r="RF69" s="165"/>
      <c r="RG69" s="165"/>
      <c r="RH69" s="165"/>
      <c r="RI69" s="165"/>
      <c r="RJ69" s="165"/>
      <c r="RK69" s="165"/>
      <c r="RL69" s="165"/>
    </row>
    <row r="70" spans="1:480" ht="15.75" x14ac:dyDescent="0.25">
      <c r="A70" s="120"/>
      <c r="B70" s="348" t="s">
        <v>25</v>
      </c>
      <c r="C70" s="348"/>
      <c r="D70" s="110">
        <f>SUM(D64+D65+D66+D69+D67+D68)</f>
        <v>605</v>
      </c>
      <c r="E70" s="111"/>
      <c r="F70" s="112"/>
      <c r="G70" s="113">
        <f>SUM(G64+G65+G66+G69+G67+G68)</f>
        <v>25.419999999999998</v>
      </c>
      <c r="H70" s="113">
        <f>SUM(H64+H65+H66+H69+H67+H68)</f>
        <v>21.759999999999998</v>
      </c>
      <c r="I70" s="113">
        <f>SUM(I64+I65+I66+I69+I67+I68)</f>
        <v>74.489999999999995</v>
      </c>
      <c r="J70" s="113">
        <f>SUM(J64+J65+J66+J69+J67+J68)</f>
        <v>597.17999999999995</v>
      </c>
      <c r="K70" s="113">
        <f>SUM(K64+K65+K66+K69+K67+K68)</f>
        <v>17.798999999999999</v>
      </c>
      <c r="L70" s="118"/>
      <c r="M70" s="118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5"/>
      <c r="CJ70" s="165"/>
      <c r="CK70" s="165"/>
      <c r="CL70" s="165"/>
      <c r="CM70" s="165"/>
      <c r="CN70" s="165"/>
      <c r="CO70" s="165"/>
      <c r="CP70" s="165"/>
      <c r="CQ70" s="165"/>
      <c r="CR70" s="16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65"/>
      <c r="DH70" s="165"/>
      <c r="DI70" s="165"/>
      <c r="DJ70" s="165"/>
      <c r="DK70" s="165"/>
      <c r="DL70" s="165"/>
      <c r="DM70" s="165"/>
      <c r="DN70" s="165"/>
      <c r="DO70" s="165"/>
      <c r="DP70" s="165"/>
      <c r="DQ70" s="165"/>
      <c r="DR70" s="165"/>
      <c r="DS70" s="165"/>
      <c r="DT70" s="165"/>
      <c r="DU70" s="165"/>
      <c r="DV70" s="165"/>
      <c r="DW70" s="165"/>
      <c r="DX70" s="165"/>
      <c r="DY70" s="165"/>
      <c r="DZ70" s="165"/>
      <c r="EA70" s="165"/>
      <c r="EB70" s="165"/>
      <c r="EC70" s="165"/>
      <c r="ED70" s="165"/>
      <c r="EE70" s="165"/>
      <c r="EF70" s="165"/>
      <c r="EG70" s="165"/>
      <c r="EH70" s="165"/>
      <c r="EI70" s="165"/>
      <c r="EJ70" s="165"/>
      <c r="EK70" s="165"/>
      <c r="EL70" s="165"/>
      <c r="EM70" s="165"/>
      <c r="EN70" s="165"/>
      <c r="EO70" s="165"/>
      <c r="EP70" s="165"/>
      <c r="EQ70" s="165"/>
      <c r="ER70" s="165"/>
      <c r="ES70" s="165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5"/>
      <c r="FK70" s="165"/>
      <c r="FL70" s="165"/>
      <c r="FM70" s="165"/>
      <c r="FN70" s="165"/>
      <c r="FO70" s="165"/>
      <c r="FP70" s="165"/>
      <c r="FQ70" s="16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5"/>
      <c r="IL70" s="165"/>
      <c r="IM70" s="165"/>
      <c r="IN70" s="165"/>
      <c r="IO70" s="165"/>
      <c r="IP70" s="165"/>
      <c r="IQ70" s="165"/>
      <c r="IR70" s="165"/>
      <c r="IS70" s="165"/>
      <c r="IT70" s="165"/>
      <c r="IU70" s="165"/>
      <c r="IV70" s="165"/>
      <c r="IW70" s="165"/>
      <c r="IX70" s="165"/>
      <c r="IY70" s="165"/>
      <c r="IZ70" s="165"/>
      <c r="JA70" s="165"/>
      <c r="JB70" s="165"/>
      <c r="JC70" s="165"/>
      <c r="JD70" s="165"/>
      <c r="JE70" s="165"/>
      <c r="JF70" s="165"/>
      <c r="JG70" s="165"/>
      <c r="JH70" s="165"/>
      <c r="JI70" s="165"/>
      <c r="JJ70" s="165"/>
      <c r="JK70" s="165"/>
      <c r="JL70" s="165"/>
      <c r="JM70" s="165"/>
      <c r="JN70" s="165"/>
      <c r="JO70" s="165"/>
      <c r="JP70" s="165"/>
      <c r="JQ70" s="165"/>
      <c r="JR70" s="165"/>
      <c r="JS70" s="165"/>
      <c r="JT70" s="165"/>
      <c r="JU70" s="165"/>
      <c r="JV70" s="165"/>
      <c r="JW70" s="165"/>
      <c r="JX70" s="165"/>
      <c r="JY70" s="165"/>
      <c r="JZ70" s="165"/>
      <c r="KA70" s="165"/>
      <c r="KB70" s="165"/>
      <c r="KC70" s="165"/>
      <c r="KD70" s="165"/>
      <c r="KE70" s="165"/>
      <c r="KF70" s="165"/>
      <c r="KG70" s="165"/>
      <c r="KH70" s="165"/>
      <c r="KI70" s="165"/>
      <c r="KJ70" s="165"/>
      <c r="KK70" s="165"/>
      <c r="KL70" s="165"/>
      <c r="KM70" s="165"/>
      <c r="KN70" s="165"/>
      <c r="KO70" s="165"/>
      <c r="KP70" s="165"/>
      <c r="KQ70" s="165"/>
      <c r="KR70" s="165"/>
      <c r="KS70" s="165"/>
      <c r="KT70" s="165"/>
      <c r="KU70" s="165"/>
      <c r="KV70" s="165"/>
      <c r="KW70" s="165"/>
      <c r="KX70" s="165"/>
      <c r="KY70" s="165"/>
      <c r="KZ70" s="165"/>
      <c r="LA70" s="165"/>
      <c r="LB70" s="165"/>
      <c r="LC70" s="165"/>
      <c r="LD70" s="165"/>
      <c r="LE70" s="165"/>
      <c r="LF70" s="165"/>
      <c r="LG70" s="165"/>
      <c r="LH70" s="165"/>
      <c r="LI70" s="165"/>
      <c r="LJ70" s="165"/>
      <c r="LK70" s="165"/>
      <c r="LL70" s="165"/>
      <c r="LM70" s="165"/>
      <c r="LN70" s="165"/>
      <c r="LO70" s="165"/>
      <c r="LP70" s="165"/>
      <c r="LQ70" s="165"/>
      <c r="LR70" s="165"/>
      <c r="LS70" s="165"/>
      <c r="LT70" s="165"/>
      <c r="LU70" s="165"/>
      <c r="LV70" s="165"/>
      <c r="LW70" s="165"/>
      <c r="LX70" s="165"/>
      <c r="LY70" s="165"/>
      <c r="LZ70" s="165"/>
      <c r="MA70" s="165"/>
      <c r="MB70" s="165"/>
      <c r="MC70" s="165"/>
      <c r="MD70" s="165"/>
      <c r="ME70" s="165"/>
      <c r="MF70" s="165"/>
      <c r="MG70" s="165"/>
      <c r="MH70" s="165"/>
      <c r="MI70" s="165"/>
      <c r="MJ70" s="165"/>
      <c r="MK70" s="165"/>
      <c r="ML70" s="165"/>
      <c r="MM70" s="165"/>
      <c r="MN70" s="165"/>
      <c r="MO70" s="165"/>
      <c r="MP70" s="165"/>
      <c r="MQ70" s="165"/>
      <c r="MR70" s="165"/>
      <c r="MS70" s="165"/>
      <c r="MT70" s="165"/>
      <c r="MU70" s="165"/>
      <c r="MV70" s="165"/>
      <c r="MW70" s="165"/>
      <c r="MX70" s="165"/>
      <c r="MY70" s="165"/>
      <c r="MZ70" s="165"/>
      <c r="NA70" s="165"/>
      <c r="NB70" s="165"/>
      <c r="NC70" s="165"/>
      <c r="ND70" s="165"/>
      <c r="NE70" s="165"/>
      <c r="NF70" s="165"/>
      <c r="NG70" s="165"/>
      <c r="NH70" s="165"/>
      <c r="NI70" s="165"/>
      <c r="NJ70" s="165"/>
      <c r="NK70" s="165"/>
      <c r="NL70" s="165"/>
      <c r="NM70" s="165"/>
      <c r="NN70" s="165"/>
      <c r="NO70" s="165"/>
      <c r="NP70" s="165"/>
      <c r="NQ70" s="165"/>
      <c r="NR70" s="165"/>
      <c r="NS70" s="165"/>
      <c r="NT70" s="165"/>
      <c r="NU70" s="165"/>
      <c r="NV70" s="165"/>
      <c r="NW70" s="165"/>
      <c r="NX70" s="165"/>
      <c r="NY70" s="165"/>
      <c r="NZ70" s="165"/>
      <c r="OA70" s="165"/>
      <c r="OB70" s="165"/>
      <c r="OC70" s="165"/>
      <c r="OD70" s="165"/>
      <c r="OE70" s="165"/>
      <c r="OF70" s="165"/>
      <c r="OG70" s="165"/>
      <c r="OH70" s="165"/>
      <c r="OI70" s="165"/>
      <c r="OJ70" s="165"/>
      <c r="OK70" s="165"/>
      <c r="OL70" s="165"/>
      <c r="OM70" s="165"/>
      <c r="ON70" s="165"/>
      <c r="OO70" s="165"/>
      <c r="OP70" s="165"/>
      <c r="OQ70" s="165"/>
      <c r="OR70" s="165"/>
      <c r="OS70" s="165"/>
      <c r="OT70" s="165"/>
      <c r="OU70" s="165"/>
      <c r="OV70" s="165"/>
      <c r="OW70" s="165"/>
      <c r="OX70" s="165"/>
      <c r="OY70" s="165"/>
      <c r="OZ70" s="165"/>
      <c r="PA70" s="165"/>
      <c r="PB70" s="165"/>
      <c r="PC70" s="165"/>
      <c r="PD70" s="165"/>
      <c r="PE70" s="165"/>
      <c r="PF70" s="165"/>
      <c r="PG70" s="165"/>
      <c r="PH70" s="165"/>
      <c r="PI70" s="165"/>
      <c r="PJ70" s="165"/>
      <c r="PK70" s="165"/>
      <c r="PL70" s="165"/>
      <c r="PM70" s="165"/>
      <c r="PN70" s="165"/>
      <c r="PO70" s="165"/>
      <c r="PP70" s="165"/>
      <c r="PQ70" s="165"/>
      <c r="PR70" s="165"/>
      <c r="PS70" s="165"/>
      <c r="PT70" s="165"/>
      <c r="PU70" s="165"/>
      <c r="PV70" s="165"/>
      <c r="PW70" s="165"/>
      <c r="PX70" s="165"/>
      <c r="PY70" s="165"/>
      <c r="PZ70" s="165"/>
      <c r="QA70" s="165"/>
      <c r="QB70" s="165"/>
      <c r="QC70" s="165"/>
      <c r="QD70" s="165"/>
      <c r="QE70" s="165"/>
      <c r="QF70" s="165"/>
      <c r="QG70" s="165"/>
      <c r="QH70" s="165"/>
      <c r="QI70" s="165"/>
      <c r="QJ70" s="165"/>
      <c r="QK70" s="165"/>
      <c r="QL70" s="165"/>
      <c r="QM70" s="165"/>
      <c r="QN70" s="165"/>
      <c r="QO70" s="165"/>
      <c r="QP70" s="165"/>
      <c r="QQ70" s="165"/>
      <c r="QR70" s="165"/>
      <c r="QS70" s="165"/>
      <c r="QT70" s="165"/>
      <c r="QU70" s="165"/>
      <c r="QV70" s="165"/>
      <c r="QW70" s="165"/>
      <c r="QX70" s="165"/>
      <c r="QY70" s="165"/>
      <c r="QZ70" s="165"/>
      <c r="RA70" s="165"/>
      <c r="RB70" s="165"/>
      <c r="RC70" s="165"/>
      <c r="RD70" s="165"/>
      <c r="RE70" s="165"/>
      <c r="RF70" s="165"/>
      <c r="RG70" s="165"/>
      <c r="RH70" s="165"/>
      <c r="RI70" s="165"/>
      <c r="RJ70" s="165"/>
      <c r="RK70" s="165"/>
      <c r="RL70" s="165"/>
    </row>
    <row r="71" spans="1:480" ht="18" x14ac:dyDescent="0.2">
      <c r="A71" s="163"/>
      <c r="B71" s="349" t="s">
        <v>29</v>
      </c>
      <c r="C71" s="349"/>
      <c r="D71" s="153">
        <f t="shared" ref="D71:K71" si="2">SUM(D48,D49,D58,D62,D70)</f>
        <v>2286</v>
      </c>
      <c r="E71" s="153">
        <f t="shared" si="2"/>
        <v>0</v>
      </c>
      <c r="F71" s="153">
        <f t="shared" si="2"/>
        <v>0</v>
      </c>
      <c r="G71" s="153">
        <f t="shared" si="2"/>
        <v>79.570000000000007</v>
      </c>
      <c r="H71" s="153">
        <f t="shared" si="2"/>
        <v>66.3</v>
      </c>
      <c r="I71" s="153">
        <f t="shared" si="2"/>
        <v>283.89</v>
      </c>
      <c r="J71" s="153">
        <f t="shared" si="2"/>
        <v>2027.75</v>
      </c>
      <c r="K71" s="153">
        <f t="shared" si="2"/>
        <v>55.658999999999999</v>
      </c>
      <c r="L71" s="161"/>
      <c r="M71" s="161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5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65"/>
      <c r="DH71" s="165"/>
      <c r="DI71" s="165"/>
      <c r="DJ71" s="165"/>
      <c r="DK71" s="165"/>
      <c r="DL71" s="165"/>
      <c r="DM71" s="165"/>
      <c r="DN71" s="165"/>
      <c r="DO71" s="165"/>
      <c r="DP71" s="165"/>
      <c r="DQ71" s="165"/>
      <c r="DR71" s="165"/>
      <c r="DS71" s="165"/>
      <c r="DT71" s="165"/>
      <c r="DU71" s="165"/>
      <c r="DV71" s="165"/>
      <c r="DW71" s="165"/>
      <c r="DX71" s="165"/>
      <c r="DY71" s="165"/>
      <c r="DZ71" s="165"/>
      <c r="EA71" s="165"/>
      <c r="EB71" s="165"/>
      <c r="EC71" s="165"/>
      <c r="ED71" s="165"/>
      <c r="EE71" s="165"/>
      <c r="EF71" s="165"/>
      <c r="EG71" s="165"/>
      <c r="EH71" s="165"/>
      <c r="EI71" s="165"/>
      <c r="EJ71" s="165"/>
      <c r="EK71" s="165"/>
      <c r="EL71" s="165"/>
      <c r="EM71" s="165"/>
      <c r="EN71" s="165"/>
      <c r="EO71" s="165"/>
      <c r="EP71" s="165"/>
      <c r="EQ71" s="165"/>
      <c r="ER71" s="165"/>
      <c r="ES71" s="165"/>
      <c r="ET71" s="165"/>
      <c r="EU71" s="165"/>
      <c r="EV71" s="165"/>
      <c r="EW71" s="165"/>
      <c r="EX71" s="165"/>
      <c r="EY71" s="165"/>
      <c r="EZ71" s="165"/>
      <c r="FA71" s="165"/>
      <c r="FB71" s="165"/>
      <c r="FC71" s="165"/>
      <c r="FD71" s="165"/>
      <c r="FE71" s="165"/>
      <c r="FF71" s="165"/>
      <c r="FG71" s="165"/>
      <c r="FH71" s="165"/>
      <c r="FI71" s="165"/>
      <c r="FJ71" s="165"/>
      <c r="FK71" s="165"/>
      <c r="FL71" s="165"/>
      <c r="FM71" s="165"/>
      <c r="FN71" s="165"/>
      <c r="FO71" s="165"/>
      <c r="FP71" s="165"/>
      <c r="FQ71" s="165"/>
      <c r="FR71" s="165"/>
      <c r="FS71" s="165"/>
      <c r="FT71" s="165"/>
      <c r="FU71" s="165"/>
      <c r="FV71" s="165"/>
      <c r="FW71" s="165"/>
      <c r="FX71" s="165"/>
      <c r="FY71" s="165"/>
      <c r="FZ71" s="165"/>
      <c r="GA71" s="165"/>
      <c r="GB71" s="165"/>
      <c r="GC71" s="165"/>
      <c r="GD71" s="165"/>
      <c r="GE71" s="165"/>
      <c r="GF71" s="165"/>
      <c r="GG71" s="165"/>
      <c r="GH71" s="165"/>
      <c r="GI71" s="165"/>
      <c r="GJ71" s="165"/>
      <c r="GK71" s="165"/>
      <c r="GL71" s="165"/>
      <c r="GM71" s="165"/>
      <c r="GN71" s="165"/>
      <c r="GO71" s="165"/>
      <c r="GP71" s="165"/>
      <c r="GQ71" s="165"/>
      <c r="GR71" s="165"/>
      <c r="GS71" s="165"/>
      <c r="GT71" s="165"/>
      <c r="GU71" s="165"/>
      <c r="GV71" s="165"/>
      <c r="GW71" s="165"/>
      <c r="GX71" s="165"/>
      <c r="GY71" s="165"/>
      <c r="GZ71" s="165"/>
      <c r="HA71" s="165"/>
      <c r="HB71" s="165"/>
      <c r="HC71" s="165"/>
      <c r="HD71" s="165"/>
      <c r="HE71" s="165"/>
      <c r="HF71" s="165"/>
      <c r="HG71" s="165"/>
      <c r="HH71" s="165"/>
      <c r="HI71" s="165"/>
      <c r="HJ71" s="165"/>
      <c r="HK71" s="165"/>
      <c r="HL71" s="165"/>
      <c r="HM71" s="165"/>
      <c r="HN71" s="165"/>
      <c r="HO71" s="165"/>
      <c r="HP71" s="165"/>
      <c r="HQ71" s="165"/>
      <c r="HR71" s="165"/>
      <c r="HS71" s="165"/>
      <c r="HT71" s="165"/>
      <c r="HU71" s="165"/>
      <c r="HV71" s="165"/>
      <c r="HW71" s="165"/>
      <c r="HX71" s="165"/>
      <c r="HY71" s="165"/>
      <c r="HZ71" s="165"/>
      <c r="IA71" s="165"/>
      <c r="IB71" s="165"/>
      <c r="IC71" s="165"/>
      <c r="ID71" s="165"/>
      <c r="IE71" s="165"/>
      <c r="IF71" s="165"/>
      <c r="IG71" s="165"/>
      <c r="IH71" s="165"/>
      <c r="II71" s="165"/>
      <c r="IJ71" s="165"/>
      <c r="IK71" s="165"/>
      <c r="IL71" s="165"/>
      <c r="IM71" s="165"/>
      <c r="IN71" s="165"/>
      <c r="IO71" s="165"/>
      <c r="IP71" s="165"/>
      <c r="IQ71" s="165"/>
      <c r="IR71" s="165"/>
      <c r="IS71" s="165"/>
      <c r="IT71" s="165"/>
      <c r="IU71" s="165"/>
      <c r="IV71" s="165"/>
      <c r="IW71" s="165"/>
      <c r="IX71" s="165"/>
      <c r="IY71" s="165"/>
      <c r="IZ71" s="165"/>
      <c r="JA71" s="165"/>
      <c r="JB71" s="165"/>
      <c r="JC71" s="165"/>
      <c r="JD71" s="165"/>
      <c r="JE71" s="165"/>
      <c r="JF71" s="165"/>
      <c r="JG71" s="165"/>
      <c r="JH71" s="165"/>
      <c r="JI71" s="165"/>
      <c r="JJ71" s="165"/>
      <c r="JK71" s="165"/>
      <c r="JL71" s="165"/>
      <c r="JM71" s="165"/>
      <c r="JN71" s="165"/>
      <c r="JO71" s="165"/>
      <c r="JP71" s="165"/>
      <c r="JQ71" s="165"/>
      <c r="JR71" s="165"/>
      <c r="JS71" s="165"/>
      <c r="JT71" s="165"/>
      <c r="JU71" s="165"/>
      <c r="JV71" s="165"/>
      <c r="JW71" s="165"/>
      <c r="JX71" s="165"/>
      <c r="JY71" s="165"/>
      <c r="JZ71" s="165"/>
      <c r="KA71" s="165"/>
      <c r="KB71" s="165"/>
      <c r="KC71" s="165"/>
      <c r="KD71" s="165"/>
      <c r="KE71" s="165"/>
      <c r="KF71" s="165"/>
      <c r="KG71" s="165"/>
      <c r="KH71" s="165"/>
      <c r="KI71" s="165"/>
      <c r="KJ71" s="165"/>
      <c r="KK71" s="165"/>
      <c r="KL71" s="165"/>
      <c r="KM71" s="165"/>
      <c r="KN71" s="165"/>
      <c r="KO71" s="165"/>
      <c r="KP71" s="165"/>
      <c r="KQ71" s="165"/>
      <c r="KR71" s="165"/>
      <c r="KS71" s="165"/>
      <c r="KT71" s="165"/>
      <c r="KU71" s="165"/>
      <c r="KV71" s="165"/>
      <c r="KW71" s="165"/>
      <c r="KX71" s="165"/>
      <c r="KY71" s="165"/>
      <c r="KZ71" s="165"/>
      <c r="LA71" s="165"/>
      <c r="LB71" s="165"/>
      <c r="LC71" s="165"/>
      <c r="LD71" s="165"/>
      <c r="LE71" s="165"/>
      <c r="LF71" s="165"/>
      <c r="LG71" s="165"/>
      <c r="LH71" s="165"/>
      <c r="LI71" s="165"/>
      <c r="LJ71" s="165"/>
      <c r="LK71" s="165"/>
      <c r="LL71" s="165"/>
      <c r="LM71" s="165"/>
      <c r="LN71" s="165"/>
      <c r="LO71" s="165"/>
      <c r="LP71" s="165"/>
      <c r="LQ71" s="165"/>
      <c r="LR71" s="165"/>
      <c r="LS71" s="165"/>
      <c r="LT71" s="165"/>
      <c r="LU71" s="165"/>
      <c r="LV71" s="165"/>
      <c r="LW71" s="165"/>
      <c r="LX71" s="165"/>
      <c r="LY71" s="165"/>
      <c r="LZ71" s="165"/>
      <c r="MA71" s="165"/>
      <c r="MB71" s="165"/>
      <c r="MC71" s="165"/>
      <c r="MD71" s="165"/>
      <c r="ME71" s="165"/>
      <c r="MF71" s="165"/>
      <c r="MG71" s="165"/>
      <c r="MH71" s="165"/>
      <c r="MI71" s="165"/>
      <c r="MJ71" s="165"/>
      <c r="MK71" s="165"/>
      <c r="ML71" s="165"/>
      <c r="MM71" s="165"/>
      <c r="MN71" s="165"/>
      <c r="MO71" s="165"/>
      <c r="MP71" s="165"/>
      <c r="MQ71" s="165"/>
      <c r="MR71" s="165"/>
      <c r="MS71" s="165"/>
      <c r="MT71" s="165"/>
      <c r="MU71" s="165"/>
      <c r="MV71" s="165"/>
      <c r="MW71" s="165"/>
      <c r="MX71" s="165"/>
      <c r="MY71" s="165"/>
      <c r="MZ71" s="165"/>
      <c r="NA71" s="165"/>
      <c r="NB71" s="165"/>
      <c r="NC71" s="165"/>
      <c r="ND71" s="165"/>
      <c r="NE71" s="165"/>
      <c r="NF71" s="165"/>
      <c r="NG71" s="165"/>
      <c r="NH71" s="165"/>
      <c r="NI71" s="165"/>
      <c r="NJ71" s="165"/>
      <c r="NK71" s="165"/>
      <c r="NL71" s="165"/>
      <c r="NM71" s="165"/>
      <c r="NN71" s="165"/>
      <c r="NO71" s="165"/>
      <c r="NP71" s="165"/>
      <c r="NQ71" s="165"/>
      <c r="NR71" s="165"/>
      <c r="NS71" s="165"/>
      <c r="NT71" s="165"/>
      <c r="NU71" s="165"/>
      <c r="NV71" s="165"/>
      <c r="NW71" s="165"/>
      <c r="NX71" s="165"/>
      <c r="NY71" s="165"/>
      <c r="NZ71" s="165"/>
      <c r="OA71" s="165"/>
      <c r="OB71" s="165"/>
      <c r="OC71" s="165"/>
      <c r="OD71" s="165"/>
      <c r="OE71" s="165"/>
      <c r="OF71" s="165"/>
      <c r="OG71" s="165"/>
      <c r="OH71" s="165"/>
      <c r="OI71" s="165"/>
      <c r="OJ71" s="165"/>
      <c r="OK71" s="165"/>
      <c r="OL71" s="165"/>
      <c r="OM71" s="165"/>
      <c r="ON71" s="165"/>
      <c r="OO71" s="165"/>
      <c r="OP71" s="165"/>
      <c r="OQ71" s="165"/>
      <c r="OR71" s="165"/>
      <c r="OS71" s="165"/>
      <c r="OT71" s="165"/>
      <c r="OU71" s="165"/>
      <c r="OV71" s="165"/>
      <c r="OW71" s="165"/>
      <c r="OX71" s="165"/>
      <c r="OY71" s="165"/>
      <c r="OZ71" s="165"/>
      <c r="PA71" s="165"/>
      <c r="PB71" s="165"/>
      <c r="PC71" s="165"/>
      <c r="PD71" s="165"/>
      <c r="PE71" s="165"/>
      <c r="PF71" s="165"/>
      <c r="PG71" s="165"/>
      <c r="PH71" s="165"/>
      <c r="PI71" s="165"/>
      <c r="PJ71" s="165"/>
      <c r="PK71" s="165"/>
      <c r="PL71" s="165"/>
      <c r="PM71" s="165"/>
      <c r="PN71" s="165"/>
      <c r="PO71" s="165"/>
      <c r="PP71" s="165"/>
      <c r="PQ71" s="165"/>
      <c r="PR71" s="165"/>
      <c r="PS71" s="165"/>
      <c r="PT71" s="165"/>
      <c r="PU71" s="165"/>
      <c r="PV71" s="165"/>
      <c r="PW71" s="165"/>
      <c r="PX71" s="165"/>
      <c r="PY71" s="165"/>
      <c r="PZ71" s="165"/>
      <c r="QA71" s="165"/>
      <c r="QB71" s="165"/>
      <c r="QC71" s="165"/>
      <c r="QD71" s="165"/>
      <c r="QE71" s="165"/>
      <c r="QF71" s="165"/>
      <c r="QG71" s="165"/>
      <c r="QH71" s="165"/>
      <c r="QI71" s="165"/>
      <c r="QJ71" s="165"/>
      <c r="QK71" s="165"/>
      <c r="QL71" s="165"/>
      <c r="QM71" s="165"/>
      <c r="QN71" s="165"/>
      <c r="QO71" s="165"/>
      <c r="QP71" s="165"/>
      <c r="QQ71" s="165"/>
      <c r="QR71" s="165"/>
      <c r="QS71" s="165"/>
      <c r="QT71" s="165"/>
      <c r="QU71" s="165"/>
      <c r="QV71" s="165"/>
      <c r="QW71" s="165"/>
      <c r="QX71" s="165"/>
      <c r="QY71" s="165"/>
      <c r="QZ71" s="165"/>
      <c r="RA71" s="165"/>
      <c r="RB71" s="165"/>
      <c r="RC71" s="165"/>
      <c r="RD71" s="165"/>
      <c r="RE71" s="165"/>
      <c r="RF71" s="165"/>
      <c r="RG71" s="165"/>
      <c r="RH71" s="165"/>
      <c r="RI71" s="165"/>
      <c r="RJ71" s="165"/>
      <c r="RK71" s="165"/>
      <c r="RL71" s="165"/>
    </row>
    <row r="72" spans="1:480" x14ac:dyDescent="0.2">
      <c r="J72" s="221"/>
      <c r="K72" s="221"/>
      <c r="L72" s="222"/>
      <c r="M72" s="222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</row>
    <row r="73" spans="1:480" x14ac:dyDescent="0.2">
      <c r="J73" s="221"/>
      <c r="K73" s="221"/>
      <c r="L73" s="222"/>
      <c r="M73" s="222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</row>
    <row r="74" spans="1:480" x14ac:dyDescent="0.2">
      <c r="J74" s="221"/>
      <c r="K74" s="221"/>
      <c r="L74" s="222"/>
      <c r="M74" s="222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</row>
    <row r="75" spans="1:480" ht="15.75" x14ac:dyDescent="0.25">
      <c r="A75" s="220"/>
      <c r="I75" s="220"/>
      <c r="J75" s="215" t="s">
        <v>66</v>
      </c>
      <c r="K75"/>
      <c r="L75"/>
      <c r="M75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</row>
    <row r="76" spans="1:480" x14ac:dyDescent="0.2">
      <c r="J76" t="s">
        <v>67</v>
      </c>
      <c r="K76"/>
      <c r="L76"/>
      <c r="M76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</row>
    <row r="77" spans="1:480" s="147" customFormat="1" x14ac:dyDescent="0.2">
      <c r="A77"/>
      <c r="B77"/>
      <c r="C77"/>
      <c r="D77"/>
      <c r="E77"/>
      <c r="F77"/>
      <c r="G77"/>
      <c r="H77"/>
      <c r="I77"/>
      <c r="J77" t="s">
        <v>68</v>
      </c>
      <c r="K77"/>
      <c r="L77"/>
      <c r="M77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</row>
    <row r="78" spans="1:480" x14ac:dyDescent="0.2">
      <c r="J78" t="s">
        <v>86</v>
      </c>
      <c r="K78" s="227" t="s">
        <v>80</v>
      </c>
      <c r="L78"/>
      <c r="M78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</row>
    <row r="79" spans="1:480" x14ac:dyDescent="0.2">
      <c r="J79"/>
      <c r="K79"/>
      <c r="L79"/>
      <c r="M79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</row>
    <row r="80" spans="1:480" x14ac:dyDescent="0.2">
      <c r="J80"/>
      <c r="K80"/>
      <c r="L80"/>
      <c r="M80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</row>
    <row r="81" spans="1:480" ht="13.5" thickBot="1" x14ac:dyDescent="0.25">
      <c r="J81"/>
      <c r="K81"/>
      <c r="L81"/>
      <c r="M81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</row>
    <row r="82" spans="1:480" s="121" customFormat="1" ht="15.75" thickBot="1" x14ac:dyDescent="0.25">
      <c r="A82" s="326" t="s">
        <v>0</v>
      </c>
      <c r="B82" s="327" t="s">
        <v>1</v>
      </c>
      <c r="C82" s="327"/>
      <c r="D82" s="328" t="s">
        <v>2</v>
      </c>
      <c r="E82" s="4"/>
      <c r="F82" s="5"/>
      <c r="G82" s="329" t="s">
        <v>3</v>
      </c>
      <c r="H82" s="330"/>
      <c r="I82" s="331"/>
      <c r="J82" s="326" t="s">
        <v>4</v>
      </c>
      <c r="K82" s="317" t="s">
        <v>5</v>
      </c>
      <c r="L82" s="317" t="s">
        <v>6</v>
      </c>
      <c r="M82" s="317" t="s">
        <v>6</v>
      </c>
      <c r="N82" s="233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</row>
    <row r="83" spans="1:480" ht="15" thickBot="1" x14ac:dyDescent="0.25">
      <c r="A83" s="326"/>
      <c r="B83" s="327"/>
      <c r="C83" s="327"/>
      <c r="D83" s="328"/>
      <c r="E83" s="216"/>
      <c r="F83" s="216"/>
      <c r="G83" s="217"/>
      <c r="H83" s="218"/>
      <c r="I83" s="219"/>
      <c r="J83" s="332"/>
      <c r="K83" s="318"/>
      <c r="L83" s="318"/>
      <c r="M83" s="318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</row>
    <row r="84" spans="1:480" ht="24.75" thickBot="1" x14ac:dyDescent="0.25">
      <c r="A84" s="326"/>
      <c r="B84" s="327"/>
      <c r="C84" s="327"/>
      <c r="D84" s="328"/>
      <c r="E84" s="6" t="s">
        <v>7</v>
      </c>
      <c r="F84" s="7" t="s">
        <v>8</v>
      </c>
      <c r="G84" s="8" t="s">
        <v>9</v>
      </c>
      <c r="H84" s="9" t="s">
        <v>10</v>
      </c>
      <c r="I84" s="7" t="s">
        <v>11</v>
      </c>
      <c r="J84" s="333"/>
      <c r="K84" s="319"/>
      <c r="L84" s="319"/>
      <c r="M84" s="319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</row>
    <row r="85" spans="1:480" ht="20.25" x14ac:dyDescent="0.3">
      <c r="A85" s="361" t="s">
        <v>30</v>
      </c>
      <c r="B85" s="362"/>
      <c r="C85" s="362"/>
      <c r="D85" s="362"/>
      <c r="E85" s="362"/>
      <c r="F85" s="362"/>
      <c r="G85" s="362"/>
      <c r="H85" s="362"/>
      <c r="I85" s="362"/>
      <c r="J85" s="362"/>
      <c r="K85" s="362"/>
      <c r="L85" s="363"/>
      <c r="M85" s="257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65"/>
      <c r="CY85" s="165"/>
      <c r="CZ85" s="165"/>
      <c r="DA85" s="165"/>
      <c r="DB85" s="165"/>
      <c r="DC85" s="165"/>
      <c r="DD85" s="165"/>
      <c r="DE85" s="165"/>
      <c r="DF85" s="165"/>
      <c r="DG85" s="165"/>
      <c r="DH85" s="165"/>
      <c r="DI85" s="165"/>
      <c r="DJ85" s="165"/>
      <c r="DK85" s="165"/>
      <c r="DL85" s="165"/>
      <c r="DM85" s="165"/>
      <c r="DN85" s="165"/>
      <c r="DO85" s="165"/>
      <c r="DP85" s="165"/>
      <c r="DQ85" s="165"/>
      <c r="DR85" s="165"/>
      <c r="DS85" s="165"/>
      <c r="DT85" s="165"/>
      <c r="DU85" s="165"/>
      <c r="DV85" s="165"/>
      <c r="DW85" s="165"/>
      <c r="DX85" s="165"/>
      <c r="DY85" s="165"/>
      <c r="DZ85" s="165"/>
      <c r="EA85" s="165"/>
      <c r="EB85" s="165"/>
      <c r="EC85" s="165"/>
      <c r="ED85" s="165"/>
      <c r="EE85" s="165"/>
      <c r="EF85" s="165"/>
      <c r="EG85" s="165"/>
      <c r="EH85" s="165"/>
      <c r="EI85" s="165"/>
      <c r="EJ85" s="165"/>
      <c r="EK85" s="165"/>
      <c r="EL85" s="165"/>
      <c r="EM85" s="165"/>
      <c r="EN85" s="165"/>
      <c r="EO85" s="165"/>
      <c r="EP85" s="165"/>
      <c r="EQ85" s="165"/>
      <c r="ER85" s="165"/>
      <c r="ES85" s="165"/>
      <c r="ET85" s="165"/>
      <c r="EU85" s="165"/>
      <c r="EV85" s="165"/>
      <c r="EW85" s="165"/>
      <c r="EX85" s="165"/>
      <c r="EY85" s="165"/>
      <c r="EZ85" s="165"/>
      <c r="FA85" s="165"/>
      <c r="FB85" s="165"/>
      <c r="FC85" s="165"/>
      <c r="FD85" s="165"/>
      <c r="FE85" s="165"/>
      <c r="FF85" s="165"/>
      <c r="FG85" s="165"/>
      <c r="FH85" s="165"/>
      <c r="FI85" s="165"/>
      <c r="FJ85" s="165"/>
      <c r="FK85" s="165"/>
      <c r="FL85" s="165"/>
      <c r="FM85" s="165"/>
      <c r="FN85" s="165"/>
      <c r="FO85" s="165"/>
      <c r="FP85" s="165"/>
      <c r="FQ85" s="165"/>
      <c r="FR85" s="165"/>
      <c r="FS85" s="165"/>
      <c r="FT85" s="165"/>
      <c r="FU85" s="165"/>
      <c r="FV85" s="165"/>
      <c r="FW85" s="165"/>
      <c r="FX85" s="165"/>
      <c r="FY85" s="165"/>
      <c r="FZ85" s="165"/>
      <c r="GA85" s="165"/>
      <c r="GB85" s="165"/>
      <c r="GC85" s="165"/>
      <c r="GD85" s="165"/>
      <c r="GE85" s="165"/>
      <c r="GF85" s="165"/>
      <c r="GG85" s="165"/>
      <c r="GH85" s="165"/>
      <c r="GI85" s="165"/>
      <c r="GJ85" s="165"/>
      <c r="GK85" s="165"/>
      <c r="GL85" s="165"/>
      <c r="GM85" s="165"/>
      <c r="GN85" s="165"/>
      <c r="GO85" s="165"/>
      <c r="GP85" s="165"/>
      <c r="GQ85" s="165"/>
      <c r="GR85" s="165"/>
      <c r="GS85" s="165"/>
      <c r="GT85" s="165"/>
      <c r="GU85" s="165"/>
      <c r="GV85" s="165"/>
      <c r="GW85" s="165"/>
      <c r="GX85" s="165"/>
      <c r="GY85" s="165"/>
      <c r="GZ85" s="165"/>
      <c r="HA85" s="165"/>
      <c r="HB85" s="165"/>
      <c r="HC85" s="165"/>
      <c r="HD85" s="165"/>
      <c r="HE85" s="165"/>
      <c r="HF85" s="165"/>
      <c r="HG85" s="165"/>
      <c r="HH85" s="165"/>
      <c r="HI85" s="165"/>
      <c r="HJ85" s="165"/>
      <c r="HK85" s="165"/>
      <c r="HL85" s="165"/>
      <c r="HM85" s="165"/>
      <c r="HN85" s="165"/>
      <c r="HO85" s="165"/>
      <c r="HP85" s="165"/>
      <c r="HQ85" s="165"/>
      <c r="HR85" s="165"/>
      <c r="HS85" s="165"/>
      <c r="HT85" s="165"/>
      <c r="HU85" s="165"/>
      <c r="HV85" s="165"/>
      <c r="HW85" s="165"/>
      <c r="HX85" s="165"/>
      <c r="HY85" s="165"/>
      <c r="HZ85" s="165"/>
      <c r="IA85" s="165"/>
      <c r="IB85" s="165"/>
      <c r="IC85" s="165"/>
      <c r="ID85" s="165"/>
      <c r="IE85" s="165"/>
      <c r="IF85" s="165"/>
      <c r="IG85" s="165"/>
      <c r="IH85" s="165"/>
      <c r="II85" s="165"/>
      <c r="IJ85" s="165"/>
      <c r="IK85" s="165"/>
      <c r="IL85" s="165"/>
      <c r="IM85" s="165"/>
      <c r="IN85" s="165"/>
      <c r="IO85" s="165"/>
      <c r="IP85" s="165"/>
      <c r="IQ85" s="165"/>
      <c r="IR85" s="165"/>
      <c r="IS85" s="165"/>
      <c r="IT85" s="165"/>
      <c r="IU85" s="165"/>
      <c r="IV85" s="165"/>
      <c r="IW85" s="165"/>
      <c r="IX85" s="165"/>
      <c r="IY85" s="165"/>
      <c r="IZ85" s="165"/>
      <c r="JA85" s="165"/>
      <c r="JB85" s="165"/>
      <c r="JC85" s="165"/>
      <c r="JD85" s="165"/>
      <c r="JE85" s="165"/>
      <c r="JF85" s="165"/>
      <c r="JG85" s="165"/>
      <c r="JH85" s="165"/>
      <c r="JI85" s="165"/>
      <c r="JJ85" s="165"/>
      <c r="JK85" s="165"/>
      <c r="JL85" s="165"/>
      <c r="JM85" s="165"/>
      <c r="JN85" s="165"/>
      <c r="JO85" s="165"/>
      <c r="JP85" s="165"/>
      <c r="JQ85" s="165"/>
      <c r="JR85" s="165"/>
      <c r="JS85" s="165"/>
      <c r="JT85" s="165"/>
      <c r="JU85" s="165"/>
      <c r="JV85" s="165"/>
      <c r="JW85" s="165"/>
      <c r="JX85" s="165"/>
      <c r="JY85" s="165"/>
      <c r="JZ85" s="165"/>
      <c r="KA85" s="165"/>
      <c r="KB85" s="165"/>
      <c r="KC85" s="165"/>
      <c r="KD85" s="165"/>
      <c r="KE85" s="165"/>
      <c r="KF85" s="165"/>
      <c r="KG85" s="165"/>
      <c r="KH85" s="165"/>
      <c r="KI85" s="165"/>
      <c r="KJ85" s="165"/>
      <c r="KK85" s="165"/>
      <c r="KL85" s="165"/>
      <c r="KM85" s="165"/>
      <c r="KN85" s="165"/>
      <c r="KO85" s="165"/>
      <c r="KP85" s="165"/>
      <c r="KQ85" s="165"/>
      <c r="KR85" s="165"/>
      <c r="KS85" s="165"/>
      <c r="KT85" s="165"/>
      <c r="KU85" s="165"/>
      <c r="KV85" s="165"/>
      <c r="KW85" s="165"/>
      <c r="KX85" s="165"/>
      <c r="KY85" s="165"/>
      <c r="KZ85" s="165"/>
      <c r="LA85" s="165"/>
      <c r="LB85" s="165"/>
      <c r="LC85" s="165"/>
      <c r="LD85" s="165"/>
      <c r="LE85" s="165"/>
      <c r="LF85" s="165"/>
      <c r="LG85" s="165"/>
      <c r="LH85" s="165"/>
      <c r="LI85" s="165"/>
      <c r="LJ85" s="165"/>
      <c r="LK85" s="165"/>
      <c r="LL85" s="165"/>
      <c r="LM85" s="165"/>
      <c r="LN85" s="165"/>
      <c r="LO85" s="165"/>
      <c r="LP85" s="165"/>
      <c r="LQ85" s="165"/>
      <c r="LR85" s="165"/>
      <c r="LS85" s="165"/>
      <c r="LT85" s="165"/>
      <c r="LU85" s="165"/>
      <c r="LV85" s="165"/>
      <c r="LW85" s="165"/>
      <c r="LX85" s="165"/>
      <c r="LY85" s="165"/>
      <c r="LZ85" s="165"/>
      <c r="MA85" s="165"/>
      <c r="MB85" s="165"/>
      <c r="MC85" s="165"/>
      <c r="MD85" s="165"/>
      <c r="ME85" s="165"/>
      <c r="MF85" s="165"/>
      <c r="MG85" s="165"/>
      <c r="MH85" s="165"/>
      <c r="MI85" s="165"/>
      <c r="MJ85" s="165"/>
      <c r="MK85" s="165"/>
      <c r="ML85" s="165"/>
      <c r="MM85" s="165"/>
      <c r="MN85" s="165"/>
      <c r="MO85" s="165"/>
      <c r="MP85" s="165"/>
      <c r="MQ85" s="165"/>
      <c r="MR85" s="165"/>
      <c r="MS85" s="165"/>
      <c r="MT85" s="165"/>
      <c r="MU85" s="165"/>
      <c r="MV85" s="165"/>
      <c r="MW85" s="165"/>
      <c r="MX85" s="165"/>
      <c r="MY85" s="165"/>
      <c r="MZ85" s="165"/>
      <c r="NA85" s="165"/>
      <c r="NB85" s="165"/>
      <c r="NC85" s="165"/>
      <c r="ND85" s="165"/>
      <c r="NE85" s="165"/>
      <c r="NF85" s="165"/>
      <c r="NG85" s="165"/>
      <c r="NH85" s="165"/>
      <c r="NI85" s="165"/>
      <c r="NJ85" s="165"/>
      <c r="NK85" s="165"/>
      <c r="NL85" s="165"/>
      <c r="NM85" s="165"/>
      <c r="NN85" s="165"/>
      <c r="NO85" s="165"/>
      <c r="NP85" s="165"/>
      <c r="NQ85" s="165"/>
      <c r="NR85" s="165"/>
      <c r="NS85" s="165"/>
      <c r="NT85" s="165"/>
      <c r="NU85" s="165"/>
      <c r="NV85" s="165"/>
      <c r="NW85" s="165"/>
      <c r="NX85" s="165"/>
      <c r="NY85" s="165"/>
      <c r="NZ85" s="165"/>
      <c r="OA85" s="165"/>
      <c r="OB85" s="165"/>
      <c r="OC85" s="165"/>
      <c r="OD85" s="165"/>
      <c r="OE85" s="165"/>
      <c r="OF85" s="165"/>
      <c r="OG85" s="165"/>
      <c r="OH85" s="165"/>
      <c r="OI85" s="165"/>
      <c r="OJ85" s="165"/>
      <c r="OK85" s="165"/>
      <c r="OL85" s="165"/>
      <c r="OM85" s="165"/>
      <c r="ON85" s="165"/>
      <c r="OO85" s="165"/>
      <c r="OP85" s="165"/>
      <c r="OQ85" s="165"/>
      <c r="OR85" s="165"/>
      <c r="OS85" s="165"/>
      <c r="OT85" s="165"/>
      <c r="OU85" s="165"/>
      <c r="OV85" s="165"/>
      <c r="OW85" s="165"/>
      <c r="OX85" s="165"/>
      <c r="OY85" s="165"/>
      <c r="OZ85" s="165"/>
      <c r="PA85" s="165"/>
      <c r="PB85" s="165"/>
      <c r="PC85" s="165"/>
      <c r="PD85" s="165"/>
      <c r="PE85" s="165"/>
      <c r="PF85" s="165"/>
      <c r="PG85" s="165"/>
      <c r="PH85" s="165"/>
      <c r="PI85" s="165"/>
      <c r="PJ85" s="165"/>
      <c r="PK85" s="165"/>
      <c r="PL85" s="165"/>
      <c r="PM85" s="165"/>
      <c r="PN85" s="165"/>
      <c r="PO85" s="165"/>
      <c r="PP85" s="165"/>
      <c r="PQ85" s="165"/>
      <c r="PR85" s="165"/>
      <c r="PS85" s="165"/>
      <c r="PT85" s="165"/>
      <c r="PU85" s="165"/>
      <c r="PV85" s="165"/>
      <c r="PW85" s="165"/>
      <c r="PX85" s="165"/>
      <c r="PY85" s="165"/>
      <c r="PZ85" s="165"/>
      <c r="QA85" s="165"/>
      <c r="QB85" s="165"/>
      <c r="QC85" s="165"/>
      <c r="QD85" s="165"/>
      <c r="QE85" s="165"/>
      <c r="QF85" s="165"/>
      <c r="QG85" s="165"/>
      <c r="QH85" s="165"/>
      <c r="QI85" s="165"/>
      <c r="QJ85" s="165"/>
      <c r="QK85" s="165"/>
      <c r="QL85" s="165"/>
      <c r="QM85" s="165"/>
      <c r="QN85" s="165"/>
      <c r="QO85" s="165"/>
      <c r="QP85" s="165"/>
      <c r="QQ85" s="165"/>
      <c r="QR85" s="165"/>
      <c r="QS85" s="165"/>
      <c r="QT85" s="165"/>
      <c r="QU85" s="165"/>
      <c r="QV85" s="165"/>
      <c r="QW85" s="165"/>
      <c r="QX85" s="165"/>
      <c r="QY85" s="165"/>
      <c r="QZ85" s="165"/>
      <c r="RA85" s="165"/>
      <c r="RB85" s="165"/>
      <c r="RC85" s="165"/>
      <c r="RD85" s="165"/>
      <c r="RE85" s="165"/>
      <c r="RF85" s="165"/>
      <c r="RG85" s="165"/>
      <c r="RH85" s="165"/>
      <c r="RI85" s="165"/>
      <c r="RJ85" s="165"/>
      <c r="RK85" s="165"/>
      <c r="RL85" s="165"/>
    </row>
    <row r="86" spans="1:480" ht="15.75" x14ac:dyDescent="0.25">
      <c r="A86" s="29"/>
      <c r="B86" s="356" t="s">
        <v>13</v>
      </c>
      <c r="C86" s="357"/>
      <c r="D86" s="357"/>
      <c r="E86" s="357"/>
      <c r="F86" s="357"/>
      <c r="G86" s="357"/>
      <c r="H86" s="357"/>
      <c r="I86" s="357"/>
      <c r="J86" s="357"/>
      <c r="K86" s="357"/>
      <c r="L86" s="358"/>
      <c r="M86" s="25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G86" s="165"/>
      <c r="EH86" s="165"/>
      <c r="EI86" s="165"/>
      <c r="EJ86" s="165"/>
      <c r="EK86" s="165"/>
      <c r="EL86" s="165"/>
      <c r="EM86" s="165"/>
      <c r="EN86" s="165"/>
      <c r="EO86" s="165"/>
      <c r="EP86" s="165"/>
      <c r="EQ86" s="165"/>
      <c r="ER86" s="165"/>
      <c r="ES86" s="165"/>
      <c r="ET86" s="165"/>
      <c r="EU86" s="165"/>
      <c r="EV86" s="165"/>
      <c r="EW86" s="165"/>
      <c r="EX86" s="165"/>
      <c r="EY86" s="165"/>
      <c r="EZ86" s="165"/>
      <c r="FA86" s="165"/>
      <c r="FB86" s="165"/>
      <c r="FC86" s="165"/>
      <c r="FD86" s="165"/>
      <c r="FE86" s="165"/>
      <c r="FF86" s="165"/>
      <c r="FG86" s="165"/>
      <c r="FH86" s="165"/>
      <c r="FI86" s="165"/>
      <c r="FJ86" s="165"/>
      <c r="FK86" s="165"/>
      <c r="FL86" s="165"/>
      <c r="FM86" s="165"/>
      <c r="FN86" s="165"/>
      <c r="FO86" s="165"/>
      <c r="FP86" s="165"/>
      <c r="FQ86" s="165"/>
      <c r="FR86" s="165"/>
      <c r="FS86" s="165"/>
      <c r="FT86" s="165"/>
      <c r="FU86" s="165"/>
      <c r="FV86" s="165"/>
      <c r="FW86" s="165"/>
      <c r="FX86" s="165"/>
      <c r="FY86" s="165"/>
      <c r="FZ86" s="165"/>
      <c r="GA86" s="165"/>
      <c r="GB86" s="165"/>
      <c r="GC86" s="165"/>
      <c r="GD86" s="165"/>
      <c r="GE86" s="165"/>
      <c r="GF86" s="165"/>
      <c r="GG86" s="165"/>
      <c r="GH86" s="165"/>
      <c r="GI86" s="165"/>
      <c r="GJ86" s="165"/>
      <c r="GK86" s="165"/>
      <c r="GL86" s="165"/>
      <c r="GM86" s="165"/>
      <c r="GN86" s="165"/>
      <c r="GO86" s="165"/>
      <c r="GP86" s="165"/>
      <c r="GQ86" s="165"/>
      <c r="GR86" s="165"/>
      <c r="GS86" s="165"/>
      <c r="GT86" s="165"/>
      <c r="GU86" s="165"/>
      <c r="GV86" s="165"/>
      <c r="GW86" s="165"/>
      <c r="GX86" s="165"/>
      <c r="GY86" s="165"/>
      <c r="GZ86" s="165"/>
      <c r="HA86" s="165"/>
      <c r="HB86" s="165"/>
      <c r="HC86" s="165"/>
      <c r="HD86" s="165"/>
      <c r="HE86" s="165"/>
      <c r="HF86" s="165"/>
      <c r="HG86" s="165"/>
      <c r="HH86" s="165"/>
      <c r="HI86" s="165"/>
      <c r="HJ86" s="165"/>
      <c r="HK86" s="165"/>
      <c r="HL86" s="165"/>
      <c r="HM86" s="165"/>
      <c r="HN86" s="165"/>
      <c r="HO86" s="165"/>
      <c r="HP86" s="165"/>
      <c r="HQ86" s="165"/>
      <c r="HR86" s="165"/>
      <c r="HS86" s="165"/>
      <c r="HT86" s="165"/>
      <c r="HU86" s="165"/>
      <c r="HV86" s="165"/>
      <c r="HW86" s="165"/>
      <c r="HX86" s="165"/>
      <c r="HY86" s="165"/>
      <c r="HZ86" s="165"/>
      <c r="IA86" s="165"/>
      <c r="IB86" s="165"/>
      <c r="IC86" s="165"/>
      <c r="ID86" s="165"/>
      <c r="IE86" s="165"/>
      <c r="IF86" s="165"/>
      <c r="IG86" s="165"/>
      <c r="IH86" s="165"/>
      <c r="II86" s="165"/>
      <c r="IJ86" s="165"/>
      <c r="IK86" s="165"/>
      <c r="IL86" s="165"/>
      <c r="IM86" s="165"/>
      <c r="IN86" s="165"/>
      <c r="IO86" s="165"/>
      <c r="IP86" s="165"/>
      <c r="IQ86" s="165"/>
      <c r="IR86" s="165"/>
      <c r="IS86" s="165"/>
      <c r="IT86" s="165"/>
      <c r="IU86" s="165"/>
      <c r="IV86" s="165"/>
      <c r="IW86" s="165"/>
      <c r="IX86" s="165"/>
      <c r="IY86" s="165"/>
      <c r="IZ86" s="165"/>
      <c r="JA86" s="165"/>
      <c r="JB86" s="165"/>
      <c r="JC86" s="165"/>
      <c r="JD86" s="165"/>
      <c r="JE86" s="165"/>
      <c r="JF86" s="165"/>
      <c r="JG86" s="165"/>
      <c r="JH86" s="165"/>
      <c r="JI86" s="165"/>
      <c r="JJ86" s="165"/>
      <c r="JK86" s="165"/>
      <c r="JL86" s="165"/>
      <c r="JM86" s="165"/>
      <c r="JN86" s="165"/>
      <c r="JO86" s="165"/>
      <c r="JP86" s="165"/>
      <c r="JQ86" s="165"/>
      <c r="JR86" s="165"/>
      <c r="JS86" s="165"/>
      <c r="JT86" s="165"/>
      <c r="JU86" s="165"/>
      <c r="JV86" s="165"/>
      <c r="JW86" s="165"/>
      <c r="JX86" s="165"/>
      <c r="JY86" s="165"/>
      <c r="JZ86" s="165"/>
      <c r="KA86" s="165"/>
      <c r="KB86" s="165"/>
      <c r="KC86" s="165"/>
      <c r="KD86" s="165"/>
      <c r="KE86" s="165"/>
      <c r="KF86" s="165"/>
      <c r="KG86" s="165"/>
      <c r="KH86" s="165"/>
      <c r="KI86" s="165"/>
      <c r="KJ86" s="165"/>
      <c r="KK86" s="165"/>
      <c r="KL86" s="165"/>
      <c r="KM86" s="165"/>
      <c r="KN86" s="165"/>
      <c r="KO86" s="165"/>
      <c r="KP86" s="165"/>
      <c r="KQ86" s="165"/>
      <c r="KR86" s="165"/>
      <c r="KS86" s="165"/>
      <c r="KT86" s="165"/>
      <c r="KU86" s="165"/>
      <c r="KV86" s="165"/>
      <c r="KW86" s="165"/>
      <c r="KX86" s="165"/>
      <c r="KY86" s="165"/>
      <c r="KZ86" s="165"/>
      <c r="LA86" s="165"/>
      <c r="LB86" s="165"/>
      <c r="LC86" s="165"/>
      <c r="LD86" s="165"/>
      <c r="LE86" s="165"/>
      <c r="LF86" s="165"/>
      <c r="LG86" s="165"/>
      <c r="LH86" s="165"/>
      <c r="LI86" s="165"/>
      <c r="LJ86" s="165"/>
      <c r="LK86" s="165"/>
      <c r="LL86" s="165"/>
      <c r="LM86" s="165"/>
      <c r="LN86" s="165"/>
      <c r="LO86" s="165"/>
      <c r="LP86" s="165"/>
      <c r="LQ86" s="165"/>
      <c r="LR86" s="165"/>
      <c r="LS86" s="165"/>
      <c r="LT86" s="165"/>
      <c r="LU86" s="165"/>
      <c r="LV86" s="165"/>
      <c r="LW86" s="165"/>
      <c r="LX86" s="165"/>
      <c r="LY86" s="165"/>
      <c r="LZ86" s="165"/>
      <c r="MA86" s="165"/>
      <c r="MB86" s="165"/>
      <c r="MC86" s="165"/>
      <c r="MD86" s="165"/>
      <c r="ME86" s="165"/>
      <c r="MF86" s="165"/>
      <c r="MG86" s="165"/>
      <c r="MH86" s="165"/>
      <c r="MI86" s="165"/>
      <c r="MJ86" s="165"/>
      <c r="MK86" s="165"/>
      <c r="ML86" s="165"/>
      <c r="MM86" s="165"/>
      <c r="MN86" s="165"/>
      <c r="MO86" s="165"/>
      <c r="MP86" s="165"/>
      <c r="MQ86" s="165"/>
      <c r="MR86" s="165"/>
      <c r="MS86" s="165"/>
      <c r="MT86" s="165"/>
      <c r="MU86" s="165"/>
      <c r="MV86" s="165"/>
      <c r="MW86" s="165"/>
      <c r="MX86" s="165"/>
      <c r="MY86" s="165"/>
      <c r="MZ86" s="165"/>
      <c r="NA86" s="165"/>
      <c r="NB86" s="165"/>
      <c r="NC86" s="165"/>
      <c r="ND86" s="165"/>
      <c r="NE86" s="165"/>
      <c r="NF86" s="165"/>
      <c r="NG86" s="165"/>
      <c r="NH86" s="165"/>
      <c r="NI86" s="165"/>
      <c r="NJ86" s="165"/>
      <c r="NK86" s="165"/>
      <c r="NL86" s="165"/>
      <c r="NM86" s="165"/>
      <c r="NN86" s="165"/>
      <c r="NO86" s="165"/>
      <c r="NP86" s="165"/>
      <c r="NQ86" s="165"/>
      <c r="NR86" s="165"/>
      <c r="NS86" s="165"/>
      <c r="NT86" s="165"/>
      <c r="NU86" s="165"/>
      <c r="NV86" s="165"/>
      <c r="NW86" s="165"/>
      <c r="NX86" s="165"/>
      <c r="NY86" s="165"/>
      <c r="NZ86" s="165"/>
      <c r="OA86" s="165"/>
      <c r="OB86" s="165"/>
      <c r="OC86" s="165"/>
      <c r="OD86" s="165"/>
      <c r="OE86" s="165"/>
      <c r="OF86" s="165"/>
      <c r="OG86" s="165"/>
      <c r="OH86" s="165"/>
      <c r="OI86" s="165"/>
      <c r="OJ86" s="165"/>
      <c r="OK86" s="165"/>
      <c r="OL86" s="165"/>
      <c r="OM86" s="165"/>
      <c r="ON86" s="165"/>
      <c r="OO86" s="165"/>
      <c r="OP86" s="165"/>
      <c r="OQ86" s="165"/>
      <c r="OR86" s="165"/>
      <c r="OS86" s="165"/>
      <c r="OT86" s="165"/>
      <c r="OU86" s="165"/>
      <c r="OV86" s="165"/>
      <c r="OW86" s="165"/>
      <c r="OX86" s="165"/>
      <c r="OY86" s="165"/>
      <c r="OZ86" s="165"/>
      <c r="PA86" s="165"/>
      <c r="PB86" s="165"/>
      <c r="PC86" s="165"/>
      <c r="PD86" s="165"/>
      <c r="PE86" s="165"/>
      <c r="PF86" s="165"/>
      <c r="PG86" s="165"/>
      <c r="PH86" s="165"/>
      <c r="PI86" s="165"/>
      <c r="PJ86" s="165"/>
      <c r="PK86" s="165"/>
      <c r="PL86" s="165"/>
      <c r="PM86" s="165"/>
      <c r="PN86" s="165"/>
      <c r="PO86" s="165"/>
      <c r="PP86" s="165"/>
      <c r="PQ86" s="165"/>
      <c r="PR86" s="165"/>
      <c r="PS86" s="165"/>
      <c r="PT86" s="165"/>
      <c r="PU86" s="165"/>
      <c r="PV86" s="165"/>
      <c r="PW86" s="165"/>
      <c r="PX86" s="165"/>
      <c r="PY86" s="165"/>
      <c r="PZ86" s="165"/>
      <c r="QA86" s="165"/>
      <c r="QB86" s="165"/>
      <c r="QC86" s="165"/>
      <c r="QD86" s="165"/>
      <c r="QE86" s="165"/>
      <c r="QF86" s="165"/>
      <c r="QG86" s="165"/>
      <c r="QH86" s="165"/>
      <c r="QI86" s="165"/>
      <c r="QJ86" s="165"/>
      <c r="QK86" s="165"/>
      <c r="QL86" s="165"/>
      <c r="QM86" s="165"/>
      <c r="QN86" s="165"/>
      <c r="QO86" s="165"/>
      <c r="QP86" s="165"/>
      <c r="QQ86" s="165"/>
      <c r="QR86" s="165"/>
      <c r="QS86" s="165"/>
      <c r="QT86" s="165"/>
      <c r="QU86" s="165"/>
      <c r="QV86" s="165"/>
      <c r="QW86" s="165"/>
      <c r="QX86" s="165"/>
      <c r="QY86" s="165"/>
      <c r="QZ86" s="165"/>
      <c r="RA86" s="165"/>
      <c r="RB86" s="165"/>
      <c r="RC86" s="165"/>
      <c r="RD86" s="165"/>
      <c r="RE86" s="165"/>
      <c r="RF86" s="165"/>
      <c r="RG86" s="165"/>
      <c r="RH86" s="165"/>
      <c r="RI86" s="165"/>
      <c r="RJ86" s="165"/>
      <c r="RK86" s="165"/>
      <c r="RL86" s="165"/>
    </row>
    <row r="87" spans="1:480" ht="15.75" x14ac:dyDescent="0.25">
      <c r="A87" s="246" t="e">
        <f>'Тех. карты'!#REF!</f>
        <v>#REF!</v>
      </c>
      <c r="B87" s="353" t="s">
        <v>178</v>
      </c>
      <c r="C87" s="353"/>
      <c r="D87" s="11">
        <v>205</v>
      </c>
      <c r="E87" s="12"/>
      <c r="F87" s="13"/>
      <c r="G87" s="14">
        <v>6.44</v>
      </c>
      <c r="H87" s="15">
        <v>7.53</v>
      </c>
      <c r="I87" s="16">
        <v>25.38</v>
      </c>
      <c r="J87" s="17">
        <v>193</v>
      </c>
      <c r="K87" s="18">
        <v>0</v>
      </c>
      <c r="L87" s="30">
        <v>98</v>
      </c>
      <c r="M87" s="30">
        <v>4.9000000000000004</v>
      </c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  <c r="DI87" s="165"/>
      <c r="DJ87" s="165"/>
      <c r="DK87" s="165"/>
      <c r="DL87" s="165"/>
      <c r="DM87" s="165"/>
      <c r="DN87" s="165"/>
      <c r="DO87" s="165"/>
      <c r="DP87" s="165"/>
      <c r="DQ87" s="165"/>
      <c r="DR87" s="165"/>
      <c r="DS87" s="165"/>
      <c r="DT87" s="165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5"/>
      <c r="EF87" s="165"/>
      <c r="EG87" s="165"/>
      <c r="EH87" s="165"/>
      <c r="EI87" s="165"/>
      <c r="EJ87" s="165"/>
      <c r="EK87" s="165"/>
      <c r="EL87" s="165"/>
      <c r="EM87" s="165"/>
      <c r="EN87" s="165"/>
      <c r="EO87" s="165"/>
      <c r="EP87" s="165"/>
      <c r="EQ87" s="165"/>
      <c r="ER87" s="165"/>
      <c r="ES87" s="165"/>
      <c r="ET87" s="165"/>
      <c r="EU87" s="165"/>
      <c r="EV87" s="165"/>
      <c r="EW87" s="165"/>
      <c r="EX87" s="165"/>
      <c r="EY87" s="165"/>
      <c r="EZ87" s="165"/>
      <c r="FA87" s="165"/>
      <c r="FB87" s="165"/>
      <c r="FC87" s="165"/>
      <c r="FD87" s="165"/>
      <c r="FE87" s="165"/>
      <c r="FF87" s="165"/>
      <c r="FG87" s="165"/>
      <c r="FH87" s="165"/>
      <c r="FI87" s="165"/>
      <c r="FJ87" s="165"/>
      <c r="FK87" s="165"/>
      <c r="FL87" s="165"/>
      <c r="FM87" s="165"/>
      <c r="FN87" s="165"/>
      <c r="FO87" s="165"/>
      <c r="FP87" s="165"/>
      <c r="FQ87" s="165"/>
      <c r="FR87" s="165"/>
      <c r="FS87" s="165"/>
      <c r="FT87" s="165"/>
      <c r="FU87" s="165"/>
      <c r="FV87" s="165"/>
      <c r="FW87" s="165"/>
      <c r="FX87" s="165"/>
      <c r="FY87" s="165"/>
      <c r="FZ87" s="165"/>
      <c r="GA87" s="165"/>
      <c r="GB87" s="165"/>
      <c r="GC87" s="165"/>
      <c r="GD87" s="165"/>
      <c r="GE87" s="165"/>
      <c r="GF87" s="165"/>
      <c r="GG87" s="165"/>
      <c r="GH87" s="165"/>
      <c r="GI87" s="165"/>
      <c r="GJ87" s="165"/>
      <c r="GK87" s="165"/>
      <c r="GL87" s="165"/>
      <c r="GM87" s="165"/>
      <c r="GN87" s="165"/>
      <c r="GO87" s="165"/>
      <c r="GP87" s="165"/>
      <c r="GQ87" s="165"/>
      <c r="GR87" s="165"/>
      <c r="GS87" s="165"/>
      <c r="GT87" s="165"/>
      <c r="GU87" s="165"/>
      <c r="GV87" s="165"/>
      <c r="GW87" s="165"/>
      <c r="GX87" s="165"/>
      <c r="GY87" s="165"/>
      <c r="GZ87" s="165"/>
      <c r="HA87" s="165"/>
      <c r="HB87" s="165"/>
      <c r="HC87" s="165"/>
      <c r="HD87" s="165"/>
      <c r="HE87" s="165"/>
      <c r="HF87" s="165"/>
      <c r="HG87" s="165"/>
      <c r="HH87" s="165"/>
      <c r="HI87" s="165"/>
      <c r="HJ87" s="165"/>
      <c r="HK87" s="165"/>
      <c r="HL87" s="165"/>
      <c r="HM87" s="165"/>
      <c r="HN87" s="165"/>
      <c r="HO87" s="165"/>
      <c r="HP87" s="165"/>
      <c r="HQ87" s="165"/>
      <c r="HR87" s="165"/>
      <c r="HS87" s="165"/>
      <c r="HT87" s="165"/>
      <c r="HU87" s="165"/>
      <c r="HV87" s="165"/>
      <c r="HW87" s="165"/>
      <c r="HX87" s="165"/>
      <c r="HY87" s="165"/>
      <c r="HZ87" s="165"/>
      <c r="IA87" s="165"/>
      <c r="IB87" s="165"/>
      <c r="IC87" s="165"/>
      <c r="ID87" s="165"/>
      <c r="IE87" s="165"/>
      <c r="IF87" s="165"/>
      <c r="IG87" s="165"/>
      <c r="IH87" s="165"/>
      <c r="II87" s="165"/>
      <c r="IJ87" s="165"/>
      <c r="IK87" s="165"/>
      <c r="IL87" s="165"/>
      <c r="IM87" s="165"/>
      <c r="IN87" s="165"/>
      <c r="IO87" s="165"/>
      <c r="IP87" s="165"/>
      <c r="IQ87" s="165"/>
      <c r="IR87" s="165"/>
      <c r="IS87" s="165"/>
      <c r="IT87" s="165"/>
      <c r="IU87" s="165"/>
      <c r="IV87" s="165"/>
      <c r="IW87" s="165"/>
      <c r="IX87" s="165"/>
      <c r="IY87" s="165"/>
      <c r="IZ87" s="165"/>
      <c r="JA87" s="165"/>
      <c r="JB87" s="165"/>
      <c r="JC87" s="165"/>
      <c r="JD87" s="165"/>
      <c r="JE87" s="165"/>
      <c r="JF87" s="165"/>
      <c r="JG87" s="165"/>
      <c r="JH87" s="165"/>
      <c r="JI87" s="165"/>
      <c r="JJ87" s="165"/>
      <c r="JK87" s="165"/>
      <c r="JL87" s="165"/>
      <c r="JM87" s="165"/>
      <c r="JN87" s="165"/>
      <c r="JO87" s="165"/>
      <c r="JP87" s="165"/>
      <c r="JQ87" s="165"/>
      <c r="JR87" s="165"/>
      <c r="JS87" s="165"/>
      <c r="JT87" s="165"/>
      <c r="JU87" s="165"/>
      <c r="JV87" s="165"/>
      <c r="JW87" s="165"/>
      <c r="JX87" s="165"/>
      <c r="JY87" s="165"/>
      <c r="JZ87" s="165"/>
      <c r="KA87" s="165"/>
      <c r="KB87" s="165"/>
      <c r="KC87" s="165"/>
      <c r="KD87" s="165"/>
      <c r="KE87" s="165"/>
      <c r="KF87" s="165"/>
      <c r="KG87" s="165"/>
      <c r="KH87" s="165"/>
      <c r="KI87" s="165"/>
      <c r="KJ87" s="165"/>
      <c r="KK87" s="165"/>
      <c r="KL87" s="165"/>
      <c r="KM87" s="165"/>
      <c r="KN87" s="165"/>
      <c r="KO87" s="165"/>
      <c r="KP87" s="165"/>
      <c r="KQ87" s="165"/>
      <c r="KR87" s="165"/>
      <c r="KS87" s="165"/>
      <c r="KT87" s="165"/>
      <c r="KU87" s="165"/>
      <c r="KV87" s="165"/>
      <c r="KW87" s="165"/>
      <c r="KX87" s="165"/>
      <c r="KY87" s="165"/>
      <c r="KZ87" s="165"/>
      <c r="LA87" s="165"/>
      <c r="LB87" s="165"/>
      <c r="LC87" s="165"/>
      <c r="LD87" s="165"/>
      <c r="LE87" s="165"/>
      <c r="LF87" s="165"/>
      <c r="LG87" s="165"/>
      <c r="LH87" s="165"/>
      <c r="LI87" s="165"/>
      <c r="LJ87" s="165"/>
      <c r="LK87" s="165"/>
      <c r="LL87" s="165"/>
      <c r="LM87" s="165"/>
      <c r="LN87" s="165"/>
      <c r="LO87" s="165"/>
      <c r="LP87" s="165"/>
      <c r="LQ87" s="165"/>
      <c r="LR87" s="165"/>
      <c r="LS87" s="165"/>
      <c r="LT87" s="165"/>
      <c r="LU87" s="165"/>
      <c r="LV87" s="165"/>
      <c r="LW87" s="165"/>
      <c r="LX87" s="165"/>
      <c r="LY87" s="165"/>
      <c r="LZ87" s="165"/>
      <c r="MA87" s="165"/>
      <c r="MB87" s="165"/>
      <c r="MC87" s="165"/>
      <c r="MD87" s="165"/>
      <c r="ME87" s="165"/>
      <c r="MF87" s="165"/>
      <c r="MG87" s="165"/>
      <c r="MH87" s="165"/>
      <c r="MI87" s="165"/>
      <c r="MJ87" s="165"/>
      <c r="MK87" s="165"/>
      <c r="ML87" s="165"/>
      <c r="MM87" s="165"/>
      <c r="MN87" s="165"/>
      <c r="MO87" s="165"/>
      <c r="MP87" s="165"/>
      <c r="MQ87" s="165"/>
      <c r="MR87" s="165"/>
      <c r="MS87" s="165"/>
      <c r="MT87" s="165"/>
      <c r="MU87" s="165"/>
      <c r="MV87" s="165"/>
      <c r="MW87" s="165"/>
      <c r="MX87" s="165"/>
      <c r="MY87" s="165"/>
      <c r="MZ87" s="165"/>
      <c r="NA87" s="165"/>
      <c r="NB87" s="165"/>
      <c r="NC87" s="165"/>
      <c r="ND87" s="165"/>
      <c r="NE87" s="165"/>
      <c r="NF87" s="165"/>
      <c r="NG87" s="165"/>
      <c r="NH87" s="165"/>
      <c r="NI87" s="165"/>
      <c r="NJ87" s="165"/>
      <c r="NK87" s="165"/>
      <c r="NL87" s="165"/>
      <c r="NM87" s="165"/>
      <c r="NN87" s="165"/>
      <c r="NO87" s="165"/>
      <c r="NP87" s="165"/>
      <c r="NQ87" s="165"/>
      <c r="NR87" s="165"/>
      <c r="NS87" s="165"/>
      <c r="NT87" s="165"/>
      <c r="NU87" s="165"/>
      <c r="NV87" s="165"/>
      <c r="NW87" s="165"/>
      <c r="NX87" s="165"/>
      <c r="NY87" s="165"/>
      <c r="NZ87" s="165"/>
      <c r="OA87" s="165"/>
      <c r="OB87" s="165"/>
      <c r="OC87" s="165"/>
      <c r="OD87" s="165"/>
      <c r="OE87" s="165"/>
      <c r="OF87" s="165"/>
      <c r="OG87" s="165"/>
      <c r="OH87" s="165"/>
      <c r="OI87" s="165"/>
      <c r="OJ87" s="165"/>
      <c r="OK87" s="165"/>
      <c r="OL87" s="165"/>
      <c r="OM87" s="165"/>
      <c r="ON87" s="165"/>
      <c r="OO87" s="165"/>
      <c r="OP87" s="165"/>
      <c r="OQ87" s="165"/>
      <c r="OR87" s="165"/>
      <c r="OS87" s="165"/>
      <c r="OT87" s="165"/>
      <c r="OU87" s="165"/>
      <c r="OV87" s="165"/>
      <c r="OW87" s="165"/>
      <c r="OX87" s="165"/>
      <c r="OY87" s="165"/>
      <c r="OZ87" s="165"/>
      <c r="PA87" s="165"/>
      <c r="PB87" s="165"/>
      <c r="PC87" s="165"/>
      <c r="PD87" s="165"/>
      <c r="PE87" s="165"/>
      <c r="PF87" s="165"/>
      <c r="PG87" s="165"/>
      <c r="PH87" s="165"/>
      <c r="PI87" s="165"/>
      <c r="PJ87" s="165"/>
      <c r="PK87" s="165"/>
      <c r="PL87" s="165"/>
      <c r="PM87" s="165"/>
      <c r="PN87" s="165"/>
      <c r="PO87" s="165"/>
      <c r="PP87" s="165"/>
      <c r="PQ87" s="165"/>
      <c r="PR87" s="165"/>
      <c r="PS87" s="165"/>
      <c r="PT87" s="165"/>
      <c r="PU87" s="165"/>
      <c r="PV87" s="165"/>
      <c r="PW87" s="165"/>
      <c r="PX87" s="165"/>
      <c r="PY87" s="165"/>
      <c r="PZ87" s="165"/>
      <c r="QA87" s="165"/>
      <c r="QB87" s="165"/>
      <c r="QC87" s="165"/>
      <c r="QD87" s="165"/>
      <c r="QE87" s="165"/>
      <c r="QF87" s="165"/>
      <c r="QG87" s="165"/>
      <c r="QH87" s="165"/>
      <c r="QI87" s="165"/>
      <c r="QJ87" s="165"/>
      <c r="QK87" s="165"/>
      <c r="QL87" s="165"/>
      <c r="QM87" s="165"/>
      <c r="QN87" s="165"/>
      <c r="QO87" s="165"/>
      <c r="QP87" s="165"/>
      <c r="QQ87" s="165"/>
      <c r="QR87" s="165"/>
      <c r="QS87" s="165"/>
      <c r="QT87" s="165"/>
      <c r="QU87" s="165"/>
      <c r="QV87" s="165"/>
      <c r="QW87" s="165"/>
      <c r="QX87" s="165"/>
      <c r="QY87" s="165"/>
      <c r="QZ87" s="165"/>
      <c r="RA87" s="165"/>
      <c r="RB87" s="165"/>
      <c r="RC87" s="165"/>
      <c r="RD87" s="165"/>
      <c r="RE87" s="165"/>
      <c r="RF87" s="165"/>
      <c r="RG87" s="165"/>
      <c r="RH87" s="165"/>
      <c r="RI87" s="165"/>
      <c r="RJ87" s="165"/>
      <c r="RK87" s="165"/>
      <c r="RL87" s="165"/>
    </row>
    <row r="88" spans="1:480" ht="15.75" x14ac:dyDescent="0.25">
      <c r="A88" s="246" t="e">
        <f>'Тех. карты'!#REF!</f>
        <v>#REF!</v>
      </c>
      <c r="B88" s="353" t="s">
        <v>14</v>
      </c>
      <c r="C88" s="353"/>
      <c r="D88" s="11">
        <v>180</v>
      </c>
      <c r="E88" s="12"/>
      <c r="F88" s="13"/>
      <c r="G88" s="14">
        <v>2.85</v>
      </c>
      <c r="H88" s="15">
        <v>2.41</v>
      </c>
      <c r="I88" s="16">
        <v>14.36</v>
      </c>
      <c r="J88" s="17">
        <v>91</v>
      </c>
      <c r="K88" s="18">
        <v>1.17</v>
      </c>
      <c r="L88" s="19">
        <v>253</v>
      </c>
      <c r="M88" s="19">
        <v>11.11</v>
      </c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  <c r="DZ88" s="165"/>
      <c r="EA88" s="165"/>
      <c r="EB88" s="165"/>
      <c r="EC88" s="165"/>
      <c r="ED88" s="165"/>
      <c r="EE88" s="165"/>
      <c r="EF88" s="165"/>
      <c r="EG88" s="165"/>
      <c r="EH88" s="165"/>
      <c r="EI88" s="165"/>
      <c r="EJ88" s="165"/>
      <c r="EK88" s="165"/>
      <c r="EL88" s="165"/>
      <c r="EM88" s="165"/>
      <c r="EN88" s="165"/>
      <c r="EO88" s="165"/>
      <c r="EP88" s="165"/>
      <c r="EQ88" s="165"/>
      <c r="ER88" s="165"/>
      <c r="ES88" s="165"/>
      <c r="ET88" s="165"/>
      <c r="EU88" s="165"/>
      <c r="EV88" s="165"/>
      <c r="EW88" s="165"/>
      <c r="EX88" s="165"/>
      <c r="EY88" s="165"/>
      <c r="EZ88" s="165"/>
      <c r="FA88" s="165"/>
      <c r="FB88" s="165"/>
      <c r="FC88" s="165"/>
      <c r="FD88" s="165"/>
      <c r="FE88" s="165"/>
      <c r="FF88" s="165"/>
      <c r="FG88" s="165"/>
      <c r="FH88" s="165"/>
      <c r="FI88" s="165"/>
      <c r="FJ88" s="165"/>
      <c r="FK88" s="165"/>
      <c r="FL88" s="165"/>
      <c r="FM88" s="165"/>
      <c r="FN88" s="165"/>
      <c r="FO88" s="165"/>
      <c r="FP88" s="165"/>
      <c r="FQ88" s="165"/>
      <c r="FR88" s="165"/>
      <c r="FS88" s="165"/>
      <c r="FT88" s="165"/>
      <c r="FU88" s="165"/>
      <c r="FV88" s="165"/>
      <c r="FW88" s="165"/>
      <c r="FX88" s="165"/>
      <c r="FY88" s="165"/>
      <c r="FZ88" s="165"/>
      <c r="GA88" s="165"/>
      <c r="GB88" s="165"/>
      <c r="GC88" s="165"/>
      <c r="GD88" s="165"/>
      <c r="GE88" s="165"/>
      <c r="GF88" s="165"/>
      <c r="GG88" s="165"/>
      <c r="GH88" s="165"/>
      <c r="GI88" s="165"/>
      <c r="GJ88" s="165"/>
      <c r="GK88" s="165"/>
      <c r="GL88" s="165"/>
      <c r="GM88" s="165"/>
      <c r="GN88" s="165"/>
      <c r="GO88" s="165"/>
      <c r="GP88" s="165"/>
      <c r="GQ88" s="165"/>
      <c r="GR88" s="165"/>
      <c r="GS88" s="165"/>
      <c r="GT88" s="165"/>
      <c r="GU88" s="165"/>
      <c r="GV88" s="165"/>
      <c r="GW88" s="165"/>
      <c r="GX88" s="165"/>
      <c r="GY88" s="165"/>
      <c r="GZ88" s="165"/>
      <c r="HA88" s="165"/>
      <c r="HB88" s="165"/>
      <c r="HC88" s="165"/>
      <c r="HD88" s="165"/>
      <c r="HE88" s="165"/>
      <c r="HF88" s="165"/>
      <c r="HG88" s="165"/>
      <c r="HH88" s="165"/>
      <c r="HI88" s="165"/>
      <c r="HJ88" s="165"/>
      <c r="HK88" s="165"/>
      <c r="HL88" s="165"/>
      <c r="HM88" s="165"/>
      <c r="HN88" s="165"/>
      <c r="HO88" s="165"/>
      <c r="HP88" s="165"/>
      <c r="HQ88" s="165"/>
      <c r="HR88" s="165"/>
      <c r="HS88" s="165"/>
      <c r="HT88" s="165"/>
      <c r="HU88" s="165"/>
      <c r="HV88" s="165"/>
      <c r="HW88" s="165"/>
      <c r="HX88" s="165"/>
      <c r="HY88" s="165"/>
      <c r="HZ88" s="165"/>
      <c r="IA88" s="165"/>
      <c r="IB88" s="165"/>
      <c r="IC88" s="165"/>
      <c r="ID88" s="165"/>
      <c r="IE88" s="165"/>
      <c r="IF88" s="165"/>
      <c r="IG88" s="165"/>
      <c r="IH88" s="165"/>
      <c r="II88" s="165"/>
      <c r="IJ88" s="165"/>
      <c r="IK88" s="165"/>
      <c r="IL88" s="165"/>
      <c r="IM88" s="165"/>
      <c r="IN88" s="165"/>
      <c r="IO88" s="165"/>
      <c r="IP88" s="165"/>
      <c r="IQ88" s="165"/>
      <c r="IR88" s="165"/>
      <c r="IS88" s="165"/>
      <c r="IT88" s="165"/>
      <c r="IU88" s="165"/>
      <c r="IV88" s="165"/>
      <c r="IW88" s="165"/>
      <c r="IX88" s="165"/>
      <c r="IY88" s="165"/>
      <c r="IZ88" s="165"/>
      <c r="JA88" s="165"/>
      <c r="JB88" s="165"/>
      <c r="JC88" s="165"/>
      <c r="JD88" s="165"/>
      <c r="JE88" s="165"/>
      <c r="JF88" s="165"/>
      <c r="JG88" s="165"/>
      <c r="JH88" s="165"/>
      <c r="JI88" s="165"/>
      <c r="JJ88" s="165"/>
      <c r="JK88" s="165"/>
      <c r="JL88" s="165"/>
      <c r="JM88" s="165"/>
      <c r="JN88" s="165"/>
      <c r="JO88" s="165"/>
      <c r="JP88" s="165"/>
      <c r="JQ88" s="165"/>
      <c r="JR88" s="165"/>
      <c r="JS88" s="165"/>
      <c r="JT88" s="165"/>
      <c r="JU88" s="165"/>
      <c r="JV88" s="165"/>
      <c r="JW88" s="165"/>
      <c r="JX88" s="165"/>
      <c r="JY88" s="165"/>
      <c r="JZ88" s="165"/>
      <c r="KA88" s="165"/>
      <c r="KB88" s="165"/>
      <c r="KC88" s="165"/>
      <c r="KD88" s="165"/>
      <c r="KE88" s="165"/>
      <c r="KF88" s="165"/>
      <c r="KG88" s="165"/>
      <c r="KH88" s="165"/>
      <c r="KI88" s="165"/>
      <c r="KJ88" s="165"/>
      <c r="KK88" s="165"/>
      <c r="KL88" s="165"/>
      <c r="KM88" s="165"/>
      <c r="KN88" s="165"/>
      <c r="KO88" s="165"/>
      <c r="KP88" s="165"/>
      <c r="KQ88" s="165"/>
      <c r="KR88" s="165"/>
      <c r="KS88" s="165"/>
      <c r="KT88" s="165"/>
      <c r="KU88" s="165"/>
      <c r="KV88" s="165"/>
      <c r="KW88" s="165"/>
      <c r="KX88" s="165"/>
      <c r="KY88" s="165"/>
      <c r="KZ88" s="165"/>
      <c r="LA88" s="165"/>
      <c r="LB88" s="165"/>
      <c r="LC88" s="165"/>
      <c r="LD88" s="165"/>
      <c r="LE88" s="165"/>
      <c r="LF88" s="165"/>
      <c r="LG88" s="165"/>
      <c r="LH88" s="165"/>
      <c r="LI88" s="165"/>
      <c r="LJ88" s="165"/>
      <c r="LK88" s="165"/>
      <c r="LL88" s="165"/>
      <c r="LM88" s="165"/>
      <c r="LN88" s="165"/>
      <c r="LO88" s="165"/>
      <c r="LP88" s="165"/>
      <c r="LQ88" s="165"/>
      <c r="LR88" s="165"/>
      <c r="LS88" s="165"/>
      <c r="LT88" s="165"/>
      <c r="LU88" s="165"/>
      <c r="LV88" s="165"/>
      <c r="LW88" s="165"/>
      <c r="LX88" s="165"/>
      <c r="LY88" s="165"/>
      <c r="LZ88" s="165"/>
      <c r="MA88" s="165"/>
      <c r="MB88" s="165"/>
      <c r="MC88" s="165"/>
      <c r="MD88" s="165"/>
      <c r="ME88" s="165"/>
      <c r="MF88" s="165"/>
      <c r="MG88" s="165"/>
      <c r="MH88" s="165"/>
      <c r="MI88" s="165"/>
      <c r="MJ88" s="165"/>
      <c r="MK88" s="165"/>
      <c r="ML88" s="165"/>
      <c r="MM88" s="165"/>
      <c r="MN88" s="165"/>
      <c r="MO88" s="165"/>
      <c r="MP88" s="165"/>
      <c r="MQ88" s="165"/>
      <c r="MR88" s="165"/>
      <c r="MS88" s="165"/>
      <c r="MT88" s="165"/>
      <c r="MU88" s="165"/>
      <c r="MV88" s="165"/>
      <c r="MW88" s="165"/>
      <c r="MX88" s="165"/>
      <c r="MY88" s="165"/>
      <c r="MZ88" s="165"/>
      <c r="NA88" s="165"/>
      <c r="NB88" s="165"/>
      <c r="NC88" s="165"/>
      <c r="ND88" s="165"/>
      <c r="NE88" s="165"/>
      <c r="NF88" s="165"/>
      <c r="NG88" s="165"/>
      <c r="NH88" s="165"/>
      <c r="NI88" s="165"/>
      <c r="NJ88" s="165"/>
      <c r="NK88" s="165"/>
      <c r="NL88" s="165"/>
      <c r="NM88" s="165"/>
      <c r="NN88" s="165"/>
      <c r="NO88" s="165"/>
      <c r="NP88" s="165"/>
      <c r="NQ88" s="165"/>
      <c r="NR88" s="165"/>
      <c r="NS88" s="165"/>
      <c r="NT88" s="165"/>
      <c r="NU88" s="165"/>
      <c r="NV88" s="165"/>
      <c r="NW88" s="165"/>
      <c r="NX88" s="165"/>
      <c r="NY88" s="165"/>
      <c r="NZ88" s="165"/>
      <c r="OA88" s="165"/>
      <c r="OB88" s="165"/>
      <c r="OC88" s="165"/>
      <c r="OD88" s="165"/>
      <c r="OE88" s="165"/>
      <c r="OF88" s="165"/>
      <c r="OG88" s="165"/>
      <c r="OH88" s="165"/>
      <c r="OI88" s="165"/>
      <c r="OJ88" s="165"/>
      <c r="OK88" s="165"/>
      <c r="OL88" s="165"/>
      <c r="OM88" s="165"/>
      <c r="ON88" s="165"/>
      <c r="OO88" s="165"/>
      <c r="OP88" s="165"/>
      <c r="OQ88" s="165"/>
      <c r="OR88" s="165"/>
      <c r="OS88" s="165"/>
      <c r="OT88" s="165"/>
      <c r="OU88" s="165"/>
      <c r="OV88" s="165"/>
      <c r="OW88" s="165"/>
      <c r="OX88" s="165"/>
      <c r="OY88" s="165"/>
      <c r="OZ88" s="165"/>
      <c r="PA88" s="165"/>
      <c r="PB88" s="165"/>
      <c r="PC88" s="165"/>
      <c r="PD88" s="165"/>
      <c r="PE88" s="165"/>
      <c r="PF88" s="165"/>
      <c r="PG88" s="165"/>
      <c r="PH88" s="165"/>
      <c r="PI88" s="165"/>
      <c r="PJ88" s="165"/>
      <c r="PK88" s="165"/>
      <c r="PL88" s="165"/>
      <c r="PM88" s="165"/>
      <c r="PN88" s="165"/>
      <c r="PO88" s="165"/>
      <c r="PP88" s="165"/>
      <c r="PQ88" s="165"/>
      <c r="PR88" s="165"/>
      <c r="PS88" s="165"/>
      <c r="PT88" s="165"/>
      <c r="PU88" s="165"/>
      <c r="PV88" s="165"/>
      <c r="PW88" s="165"/>
      <c r="PX88" s="165"/>
      <c r="PY88" s="165"/>
      <c r="PZ88" s="165"/>
      <c r="QA88" s="165"/>
      <c r="QB88" s="165"/>
      <c r="QC88" s="165"/>
      <c r="QD88" s="165"/>
      <c r="QE88" s="165"/>
      <c r="QF88" s="165"/>
      <c r="QG88" s="165"/>
      <c r="QH88" s="165"/>
      <c r="QI88" s="165"/>
      <c r="QJ88" s="165"/>
      <c r="QK88" s="165"/>
      <c r="QL88" s="165"/>
      <c r="QM88" s="165"/>
      <c r="QN88" s="165"/>
      <c r="QO88" s="165"/>
      <c r="QP88" s="165"/>
      <c r="QQ88" s="165"/>
      <c r="QR88" s="165"/>
      <c r="QS88" s="165"/>
      <c r="QT88" s="165"/>
      <c r="QU88" s="165"/>
      <c r="QV88" s="165"/>
      <c r="QW88" s="165"/>
      <c r="QX88" s="165"/>
      <c r="QY88" s="165"/>
      <c r="QZ88" s="165"/>
      <c r="RA88" s="165"/>
      <c r="RB88" s="165"/>
      <c r="RC88" s="165"/>
      <c r="RD88" s="165"/>
      <c r="RE88" s="165"/>
      <c r="RF88" s="165"/>
      <c r="RG88" s="165"/>
      <c r="RH88" s="165"/>
      <c r="RI88" s="165"/>
      <c r="RJ88" s="165"/>
      <c r="RK88" s="165"/>
      <c r="RL88" s="165"/>
    </row>
    <row r="89" spans="1:480" ht="15.75" x14ac:dyDescent="0.25">
      <c r="A89" s="246" t="e">
        <f>'Тех. карты'!#REF!</f>
        <v>#REF!</v>
      </c>
      <c r="B89" s="353" t="s">
        <v>88</v>
      </c>
      <c r="C89" s="353"/>
      <c r="D89" s="11">
        <v>61</v>
      </c>
      <c r="E89" s="12"/>
      <c r="F89" s="13"/>
      <c r="G89" s="14">
        <v>2.94</v>
      </c>
      <c r="H89" s="15">
        <v>4.6399999999999997</v>
      </c>
      <c r="I89" s="16">
        <v>16.38</v>
      </c>
      <c r="J89" s="17">
        <v>184</v>
      </c>
      <c r="K89" s="18">
        <v>0.11</v>
      </c>
      <c r="L89" s="30">
        <v>2</v>
      </c>
      <c r="M89" s="30">
        <v>10.4</v>
      </c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165"/>
      <c r="DL89" s="165"/>
      <c r="DM89" s="165"/>
      <c r="DN89" s="165"/>
      <c r="DO89" s="165"/>
      <c r="DP89" s="165"/>
      <c r="DQ89" s="165"/>
      <c r="DR89" s="165"/>
      <c r="DS89" s="165"/>
      <c r="DT89" s="165"/>
      <c r="DU89" s="165"/>
      <c r="DV89" s="165"/>
      <c r="DW89" s="165"/>
      <c r="DX89" s="165"/>
      <c r="DY89" s="165"/>
      <c r="DZ89" s="165"/>
      <c r="EA89" s="165"/>
      <c r="EB89" s="165"/>
      <c r="EC89" s="165"/>
      <c r="ED89" s="165"/>
      <c r="EE89" s="165"/>
      <c r="EF89" s="165"/>
      <c r="EG89" s="165"/>
      <c r="EH89" s="165"/>
      <c r="EI89" s="165"/>
      <c r="EJ89" s="165"/>
      <c r="EK89" s="165"/>
      <c r="EL89" s="165"/>
      <c r="EM89" s="165"/>
      <c r="EN89" s="165"/>
      <c r="EO89" s="165"/>
      <c r="EP89" s="165"/>
      <c r="EQ89" s="165"/>
      <c r="ER89" s="165"/>
      <c r="ES89" s="165"/>
      <c r="ET89" s="165"/>
      <c r="EU89" s="165"/>
      <c r="EV89" s="165"/>
      <c r="EW89" s="165"/>
      <c r="EX89" s="165"/>
      <c r="EY89" s="165"/>
      <c r="EZ89" s="165"/>
      <c r="FA89" s="165"/>
      <c r="FB89" s="165"/>
      <c r="FC89" s="165"/>
      <c r="FD89" s="165"/>
      <c r="FE89" s="165"/>
      <c r="FF89" s="165"/>
      <c r="FG89" s="165"/>
      <c r="FH89" s="165"/>
      <c r="FI89" s="165"/>
      <c r="FJ89" s="165"/>
      <c r="FK89" s="165"/>
      <c r="FL89" s="165"/>
      <c r="FM89" s="165"/>
      <c r="FN89" s="165"/>
      <c r="FO89" s="165"/>
      <c r="FP89" s="165"/>
      <c r="FQ89" s="165"/>
      <c r="FR89" s="165"/>
      <c r="FS89" s="165"/>
      <c r="FT89" s="165"/>
      <c r="FU89" s="165"/>
      <c r="FV89" s="165"/>
      <c r="FW89" s="165"/>
      <c r="FX89" s="165"/>
      <c r="FY89" s="165"/>
      <c r="FZ89" s="165"/>
      <c r="GA89" s="165"/>
      <c r="GB89" s="165"/>
      <c r="GC89" s="165"/>
      <c r="GD89" s="165"/>
      <c r="GE89" s="165"/>
      <c r="GF89" s="165"/>
      <c r="GG89" s="165"/>
      <c r="GH89" s="165"/>
      <c r="GI89" s="165"/>
      <c r="GJ89" s="165"/>
      <c r="GK89" s="165"/>
      <c r="GL89" s="165"/>
      <c r="GM89" s="165"/>
      <c r="GN89" s="165"/>
      <c r="GO89" s="165"/>
      <c r="GP89" s="165"/>
      <c r="GQ89" s="165"/>
      <c r="GR89" s="165"/>
      <c r="GS89" s="165"/>
      <c r="GT89" s="165"/>
      <c r="GU89" s="165"/>
      <c r="GV89" s="165"/>
      <c r="GW89" s="165"/>
      <c r="GX89" s="165"/>
      <c r="GY89" s="165"/>
      <c r="GZ89" s="165"/>
      <c r="HA89" s="165"/>
      <c r="HB89" s="165"/>
      <c r="HC89" s="165"/>
      <c r="HD89" s="165"/>
      <c r="HE89" s="165"/>
      <c r="HF89" s="165"/>
      <c r="HG89" s="165"/>
      <c r="HH89" s="165"/>
      <c r="HI89" s="165"/>
      <c r="HJ89" s="165"/>
      <c r="HK89" s="165"/>
      <c r="HL89" s="165"/>
      <c r="HM89" s="165"/>
      <c r="HN89" s="165"/>
      <c r="HO89" s="165"/>
      <c r="HP89" s="165"/>
      <c r="HQ89" s="165"/>
      <c r="HR89" s="165"/>
      <c r="HS89" s="165"/>
      <c r="HT89" s="165"/>
      <c r="HU89" s="165"/>
      <c r="HV89" s="165"/>
      <c r="HW89" s="165"/>
      <c r="HX89" s="165"/>
      <c r="HY89" s="165"/>
      <c r="HZ89" s="165"/>
      <c r="IA89" s="165"/>
      <c r="IB89" s="165"/>
      <c r="IC89" s="165"/>
      <c r="ID89" s="165"/>
      <c r="IE89" s="165"/>
      <c r="IF89" s="165"/>
      <c r="IG89" s="165"/>
      <c r="IH89" s="165"/>
      <c r="II89" s="165"/>
      <c r="IJ89" s="165"/>
      <c r="IK89" s="165"/>
      <c r="IL89" s="165"/>
      <c r="IM89" s="165"/>
      <c r="IN89" s="165"/>
      <c r="IO89" s="165"/>
      <c r="IP89" s="165"/>
      <c r="IQ89" s="165"/>
      <c r="IR89" s="165"/>
      <c r="IS89" s="165"/>
      <c r="IT89" s="165"/>
      <c r="IU89" s="165"/>
      <c r="IV89" s="165"/>
      <c r="IW89" s="165"/>
      <c r="IX89" s="165"/>
      <c r="IY89" s="165"/>
      <c r="IZ89" s="165"/>
      <c r="JA89" s="165"/>
      <c r="JB89" s="165"/>
      <c r="JC89" s="165"/>
      <c r="JD89" s="165"/>
      <c r="JE89" s="165"/>
      <c r="JF89" s="165"/>
      <c r="JG89" s="165"/>
      <c r="JH89" s="165"/>
      <c r="JI89" s="165"/>
      <c r="JJ89" s="165"/>
      <c r="JK89" s="165"/>
      <c r="JL89" s="165"/>
      <c r="JM89" s="165"/>
      <c r="JN89" s="165"/>
      <c r="JO89" s="165"/>
      <c r="JP89" s="165"/>
      <c r="JQ89" s="165"/>
      <c r="JR89" s="165"/>
      <c r="JS89" s="165"/>
      <c r="JT89" s="165"/>
      <c r="JU89" s="165"/>
      <c r="JV89" s="165"/>
      <c r="JW89" s="165"/>
      <c r="JX89" s="165"/>
      <c r="JY89" s="165"/>
      <c r="JZ89" s="165"/>
      <c r="KA89" s="165"/>
      <c r="KB89" s="165"/>
      <c r="KC89" s="165"/>
      <c r="KD89" s="165"/>
      <c r="KE89" s="165"/>
      <c r="KF89" s="165"/>
      <c r="KG89" s="165"/>
      <c r="KH89" s="165"/>
      <c r="KI89" s="165"/>
      <c r="KJ89" s="165"/>
      <c r="KK89" s="165"/>
      <c r="KL89" s="165"/>
      <c r="KM89" s="165"/>
      <c r="KN89" s="165"/>
      <c r="KO89" s="165"/>
      <c r="KP89" s="165"/>
      <c r="KQ89" s="165"/>
      <c r="KR89" s="165"/>
      <c r="KS89" s="165"/>
      <c r="KT89" s="165"/>
      <c r="KU89" s="165"/>
      <c r="KV89" s="165"/>
      <c r="KW89" s="165"/>
      <c r="KX89" s="165"/>
      <c r="KY89" s="165"/>
      <c r="KZ89" s="165"/>
      <c r="LA89" s="165"/>
      <c r="LB89" s="165"/>
      <c r="LC89" s="165"/>
      <c r="LD89" s="165"/>
      <c r="LE89" s="165"/>
      <c r="LF89" s="165"/>
      <c r="LG89" s="165"/>
      <c r="LH89" s="165"/>
      <c r="LI89" s="165"/>
      <c r="LJ89" s="165"/>
      <c r="LK89" s="165"/>
      <c r="LL89" s="165"/>
      <c r="LM89" s="165"/>
      <c r="LN89" s="165"/>
      <c r="LO89" s="165"/>
      <c r="LP89" s="165"/>
      <c r="LQ89" s="165"/>
      <c r="LR89" s="165"/>
      <c r="LS89" s="165"/>
      <c r="LT89" s="165"/>
      <c r="LU89" s="165"/>
      <c r="LV89" s="165"/>
      <c r="LW89" s="165"/>
      <c r="LX89" s="165"/>
      <c r="LY89" s="165"/>
      <c r="LZ89" s="165"/>
      <c r="MA89" s="165"/>
      <c r="MB89" s="165"/>
      <c r="MC89" s="165"/>
      <c r="MD89" s="165"/>
      <c r="ME89" s="165"/>
      <c r="MF89" s="165"/>
      <c r="MG89" s="165"/>
      <c r="MH89" s="165"/>
      <c r="MI89" s="165"/>
      <c r="MJ89" s="165"/>
      <c r="MK89" s="165"/>
      <c r="ML89" s="165"/>
      <c r="MM89" s="165"/>
      <c r="MN89" s="165"/>
      <c r="MO89" s="165"/>
      <c r="MP89" s="165"/>
      <c r="MQ89" s="165"/>
      <c r="MR89" s="165"/>
      <c r="MS89" s="165"/>
      <c r="MT89" s="165"/>
      <c r="MU89" s="165"/>
      <c r="MV89" s="165"/>
      <c r="MW89" s="165"/>
      <c r="MX89" s="165"/>
      <c r="MY89" s="165"/>
      <c r="MZ89" s="165"/>
      <c r="NA89" s="165"/>
      <c r="NB89" s="165"/>
      <c r="NC89" s="165"/>
      <c r="ND89" s="165"/>
      <c r="NE89" s="165"/>
      <c r="NF89" s="165"/>
      <c r="NG89" s="165"/>
      <c r="NH89" s="165"/>
      <c r="NI89" s="165"/>
      <c r="NJ89" s="165"/>
      <c r="NK89" s="165"/>
      <c r="NL89" s="165"/>
      <c r="NM89" s="165"/>
      <c r="NN89" s="165"/>
      <c r="NO89" s="165"/>
      <c r="NP89" s="165"/>
      <c r="NQ89" s="165"/>
      <c r="NR89" s="165"/>
      <c r="NS89" s="165"/>
      <c r="NT89" s="165"/>
      <c r="NU89" s="165"/>
      <c r="NV89" s="165"/>
      <c r="NW89" s="165"/>
      <c r="NX89" s="165"/>
      <c r="NY89" s="165"/>
      <c r="NZ89" s="165"/>
      <c r="OA89" s="165"/>
      <c r="OB89" s="165"/>
      <c r="OC89" s="165"/>
      <c r="OD89" s="165"/>
      <c r="OE89" s="165"/>
      <c r="OF89" s="165"/>
      <c r="OG89" s="165"/>
      <c r="OH89" s="165"/>
      <c r="OI89" s="165"/>
      <c r="OJ89" s="165"/>
      <c r="OK89" s="165"/>
      <c r="OL89" s="165"/>
      <c r="OM89" s="165"/>
      <c r="ON89" s="165"/>
      <c r="OO89" s="165"/>
      <c r="OP89" s="165"/>
      <c r="OQ89" s="165"/>
      <c r="OR89" s="165"/>
      <c r="OS89" s="165"/>
      <c r="OT89" s="165"/>
      <c r="OU89" s="165"/>
      <c r="OV89" s="165"/>
      <c r="OW89" s="165"/>
      <c r="OX89" s="165"/>
      <c r="OY89" s="165"/>
      <c r="OZ89" s="165"/>
      <c r="PA89" s="165"/>
      <c r="PB89" s="165"/>
      <c r="PC89" s="165"/>
      <c r="PD89" s="165"/>
      <c r="PE89" s="165"/>
      <c r="PF89" s="165"/>
      <c r="PG89" s="165"/>
      <c r="PH89" s="165"/>
      <c r="PI89" s="165"/>
      <c r="PJ89" s="165"/>
      <c r="PK89" s="165"/>
      <c r="PL89" s="165"/>
      <c r="PM89" s="165"/>
      <c r="PN89" s="165"/>
      <c r="PO89" s="165"/>
      <c r="PP89" s="165"/>
      <c r="PQ89" s="165"/>
      <c r="PR89" s="165"/>
      <c r="PS89" s="165"/>
      <c r="PT89" s="165"/>
      <c r="PU89" s="165"/>
      <c r="PV89" s="165"/>
      <c r="PW89" s="165"/>
      <c r="PX89" s="165"/>
      <c r="PY89" s="165"/>
      <c r="PZ89" s="165"/>
      <c r="QA89" s="165"/>
      <c r="QB89" s="165"/>
      <c r="QC89" s="165"/>
      <c r="QD89" s="165"/>
      <c r="QE89" s="165"/>
      <c r="QF89" s="165"/>
      <c r="QG89" s="165"/>
      <c r="QH89" s="165"/>
      <c r="QI89" s="165"/>
      <c r="QJ89" s="165"/>
      <c r="QK89" s="165"/>
      <c r="QL89" s="165"/>
      <c r="QM89" s="165"/>
      <c r="QN89" s="165"/>
      <c r="QO89" s="165"/>
      <c r="QP89" s="165"/>
      <c r="QQ89" s="165"/>
      <c r="QR89" s="165"/>
      <c r="QS89" s="165"/>
      <c r="QT89" s="165"/>
      <c r="QU89" s="165"/>
      <c r="QV89" s="165"/>
      <c r="QW89" s="165"/>
      <c r="QX89" s="165"/>
      <c r="QY89" s="165"/>
      <c r="QZ89" s="165"/>
      <c r="RA89" s="165"/>
      <c r="RB89" s="165"/>
      <c r="RC89" s="165"/>
      <c r="RD89" s="165"/>
      <c r="RE89" s="165"/>
      <c r="RF89" s="165"/>
      <c r="RG89" s="165"/>
      <c r="RH89" s="165"/>
      <c r="RI89" s="165"/>
      <c r="RJ89" s="165"/>
      <c r="RK89" s="165"/>
      <c r="RL89" s="165"/>
    </row>
    <row r="90" spans="1:480" s="181" customFormat="1" ht="15.75" x14ac:dyDescent="0.25">
      <c r="A90" s="120"/>
      <c r="B90" s="348" t="s">
        <v>15</v>
      </c>
      <c r="C90" s="348"/>
      <c r="D90" s="110">
        <f>SUM(D87,D88,D91,D89)</f>
        <v>586</v>
      </c>
      <c r="E90" s="110">
        <f t="shared" ref="E90:F90" si="3">SUM(E87:E89)</f>
        <v>0</v>
      </c>
      <c r="F90" s="110">
        <f t="shared" si="3"/>
        <v>0</v>
      </c>
      <c r="G90" s="179">
        <f>SUM(G87,G88,G91,G89)</f>
        <v>12.63</v>
      </c>
      <c r="H90" s="179">
        <f>SUM(H87,H88,H91,H89)</f>
        <v>14.98</v>
      </c>
      <c r="I90" s="179">
        <f>SUM(I87,I88,I91,I89)</f>
        <v>65.919999999999987</v>
      </c>
      <c r="J90" s="179">
        <f>SUM(J87,J88,J91,J89)</f>
        <v>512</v>
      </c>
      <c r="K90" s="179">
        <f>SUM(K87,K88,K91,K89)</f>
        <v>11.28</v>
      </c>
      <c r="L90" s="118"/>
      <c r="M90" s="118"/>
      <c r="N90" s="233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223"/>
      <c r="BD90" s="223"/>
      <c r="BE90" s="223"/>
      <c r="BF90" s="223"/>
      <c r="BG90" s="223"/>
      <c r="BH90" s="223"/>
      <c r="BI90" s="223"/>
      <c r="BJ90" s="223"/>
      <c r="BK90" s="223"/>
      <c r="BL90" s="223"/>
      <c r="BM90" s="223"/>
      <c r="BN90" s="223"/>
      <c r="BO90" s="223"/>
      <c r="BP90" s="223"/>
      <c r="BQ90" s="223"/>
      <c r="BR90" s="223"/>
      <c r="BS90" s="223"/>
      <c r="BT90" s="223"/>
      <c r="BU90" s="223"/>
      <c r="BV90" s="223"/>
      <c r="BW90" s="223"/>
      <c r="BX90" s="223"/>
      <c r="BY90" s="223"/>
      <c r="BZ90" s="223"/>
      <c r="CA90" s="223"/>
      <c r="CB90" s="223"/>
      <c r="CC90" s="223"/>
      <c r="CD90" s="223"/>
      <c r="CE90" s="223"/>
      <c r="CF90" s="223"/>
      <c r="CG90" s="223"/>
      <c r="CH90" s="223"/>
      <c r="CI90" s="223"/>
      <c r="CJ90" s="223"/>
      <c r="CK90" s="223"/>
      <c r="CL90" s="223"/>
      <c r="CM90" s="223"/>
      <c r="CN90" s="223"/>
      <c r="CO90" s="223"/>
      <c r="CP90" s="223"/>
      <c r="CQ90" s="223"/>
      <c r="CR90" s="223"/>
      <c r="CS90" s="223"/>
      <c r="CT90" s="223"/>
      <c r="CU90" s="223"/>
      <c r="CV90" s="223"/>
      <c r="CW90" s="223"/>
      <c r="CX90" s="223"/>
      <c r="CY90" s="223"/>
      <c r="CZ90" s="223"/>
      <c r="DA90" s="223"/>
      <c r="DB90" s="223"/>
      <c r="DC90" s="223"/>
      <c r="DD90" s="223"/>
      <c r="DE90" s="223"/>
      <c r="DF90" s="223"/>
      <c r="DG90" s="223"/>
      <c r="DH90" s="223"/>
      <c r="DI90" s="223"/>
      <c r="DJ90" s="223"/>
      <c r="DK90" s="223"/>
      <c r="DL90" s="223"/>
      <c r="DM90" s="223"/>
      <c r="DN90" s="223"/>
      <c r="DO90" s="223"/>
      <c r="DP90" s="223"/>
      <c r="DQ90" s="223"/>
      <c r="DR90" s="223"/>
      <c r="DS90" s="223"/>
      <c r="DT90" s="223"/>
      <c r="DU90" s="223"/>
      <c r="DV90" s="223"/>
      <c r="DW90" s="223"/>
      <c r="DX90" s="223"/>
      <c r="DY90" s="223"/>
      <c r="DZ90" s="223"/>
      <c r="EA90" s="223"/>
      <c r="EB90" s="223"/>
      <c r="EC90" s="223"/>
      <c r="ED90" s="223"/>
      <c r="EE90" s="223"/>
      <c r="EF90" s="223"/>
      <c r="EG90" s="223"/>
      <c r="EH90" s="223"/>
      <c r="EI90" s="223"/>
      <c r="EJ90" s="223"/>
      <c r="EK90" s="223"/>
      <c r="EL90" s="223"/>
      <c r="EM90" s="223"/>
      <c r="EN90" s="223"/>
      <c r="EO90" s="223"/>
      <c r="EP90" s="223"/>
      <c r="EQ90" s="223"/>
      <c r="ER90" s="223"/>
      <c r="ES90" s="223"/>
      <c r="ET90" s="223"/>
      <c r="EU90" s="223"/>
      <c r="EV90" s="223"/>
      <c r="EW90" s="223"/>
      <c r="EX90" s="223"/>
      <c r="EY90" s="223"/>
      <c r="EZ90" s="223"/>
      <c r="FA90" s="223"/>
      <c r="FB90" s="223"/>
      <c r="FC90" s="223"/>
      <c r="FD90" s="223"/>
      <c r="FE90" s="223"/>
      <c r="FF90" s="223"/>
      <c r="FG90" s="223"/>
      <c r="FH90" s="223"/>
      <c r="FI90" s="223"/>
      <c r="FJ90" s="223"/>
      <c r="FK90" s="223"/>
      <c r="FL90" s="223"/>
      <c r="FM90" s="223"/>
      <c r="FN90" s="223"/>
      <c r="FO90" s="223"/>
      <c r="FP90" s="223"/>
      <c r="FQ90" s="223"/>
      <c r="FR90" s="223"/>
      <c r="FS90" s="223"/>
      <c r="FT90" s="223"/>
      <c r="FU90" s="223"/>
      <c r="FV90" s="223"/>
      <c r="FW90" s="223"/>
      <c r="FX90" s="223"/>
      <c r="FY90" s="223"/>
      <c r="FZ90" s="223"/>
      <c r="GA90" s="223"/>
      <c r="GB90" s="223"/>
      <c r="GC90" s="223"/>
      <c r="GD90" s="223"/>
      <c r="GE90" s="223"/>
      <c r="GF90" s="223"/>
      <c r="GG90" s="223"/>
      <c r="GH90" s="223"/>
      <c r="GI90" s="223"/>
      <c r="GJ90" s="223"/>
      <c r="GK90" s="223"/>
      <c r="GL90" s="223"/>
      <c r="GM90" s="223"/>
      <c r="GN90" s="223"/>
      <c r="GO90" s="223"/>
      <c r="GP90" s="223"/>
      <c r="GQ90" s="223"/>
      <c r="GR90" s="223"/>
      <c r="GS90" s="223"/>
      <c r="GT90" s="223"/>
      <c r="GU90" s="223"/>
      <c r="GV90" s="223"/>
      <c r="GW90" s="223"/>
      <c r="GX90" s="223"/>
      <c r="GY90" s="223"/>
      <c r="GZ90" s="223"/>
      <c r="HA90" s="223"/>
      <c r="HB90" s="223"/>
      <c r="HC90" s="223"/>
      <c r="HD90" s="223"/>
      <c r="HE90" s="223"/>
      <c r="HF90" s="223"/>
      <c r="HG90" s="223"/>
      <c r="HH90" s="223"/>
      <c r="HI90" s="223"/>
      <c r="HJ90" s="223"/>
      <c r="HK90" s="223"/>
      <c r="HL90" s="223"/>
      <c r="HM90" s="223"/>
      <c r="HN90" s="223"/>
      <c r="HO90" s="223"/>
      <c r="HP90" s="223"/>
      <c r="HQ90" s="223"/>
      <c r="HR90" s="223"/>
      <c r="HS90" s="223"/>
      <c r="HT90" s="223"/>
      <c r="HU90" s="223"/>
      <c r="HV90" s="223"/>
      <c r="HW90" s="223"/>
      <c r="HX90" s="223"/>
      <c r="HY90" s="223"/>
      <c r="HZ90" s="223"/>
      <c r="IA90" s="223"/>
      <c r="IB90" s="223"/>
      <c r="IC90" s="223"/>
      <c r="ID90" s="223"/>
      <c r="IE90" s="223"/>
      <c r="IF90" s="223"/>
      <c r="IG90" s="223"/>
      <c r="IH90" s="223"/>
      <c r="II90" s="223"/>
      <c r="IJ90" s="223"/>
      <c r="IK90" s="223"/>
      <c r="IL90" s="223"/>
      <c r="IM90" s="223"/>
      <c r="IN90" s="223"/>
      <c r="IO90" s="223"/>
      <c r="IP90" s="223"/>
      <c r="IQ90" s="223"/>
      <c r="IR90" s="223"/>
      <c r="IS90" s="223"/>
      <c r="IT90" s="223"/>
      <c r="IU90" s="223"/>
      <c r="IV90" s="223"/>
      <c r="IW90" s="223"/>
      <c r="IX90" s="223"/>
      <c r="IY90" s="223"/>
      <c r="IZ90" s="223"/>
      <c r="JA90" s="223"/>
      <c r="JB90" s="223"/>
      <c r="JC90" s="223"/>
      <c r="JD90" s="223"/>
      <c r="JE90" s="223"/>
      <c r="JF90" s="223"/>
      <c r="JG90" s="223"/>
      <c r="JH90" s="223"/>
      <c r="JI90" s="223"/>
      <c r="JJ90" s="223"/>
      <c r="JK90" s="223"/>
      <c r="JL90" s="223"/>
      <c r="JM90" s="223"/>
      <c r="JN90" s="223"/>
      <c r="JO90" s="223"/>
      <c r="JP90" s="223"/>
      <c r="JQ90" s="223"/>
      <c r="JR90" s="223"/>
      <c r="JS90" s="223"/>
      <c r="JT90" s="223"/>
      <c r="JU90" s="223"/>
      <c r="JV90" s="223"/>
      <c r="JW90" s="223"/>
      <c r="JX90" s="223"/>
      <c r="JY90" s="223"/>
      <c r="JZ90" s="223"/>
      <c r="KA90" s="223"/>
      <c r="KB90" s="223"/>
      <c r="KC90" s="223"/>
      <c r="KD90" s="223"/>
      <c r="KE90" s="223"/>
      <c r="KF90" s="223"/>
      <c r="KG90" s="223"/>
      <c r="KH90" s="223"/>
      <c r="KI90" s="223"/>
      <c r="KJ90" s="223"/>
      <c r="KK90" s="223"/>
      <c r="KL90" s="223"/>
      <c r="KM90" s="223"/>
      <c r="KN90" s="223"/>
      <c r="KO90" s="223"/>
      <c r="KP90" s="223"/>
      <c r="KQ90" s="223"/>
      <c r="KR90" s="223"/>
      <c r="KS90" s="223"/>
      <c r="KT90" s="223"/>
      <c r="KU90" s="223"/>
      <c r="KV90" s="223"/>
      <c r="KW90" s="223"/>
      <c r="KX90" s="223"/>
      <c r="KY90" s="223"/>
      <c r="KZ90" s="223"/>
      <c r="LA90" s="223"/>
      <c r="LB90" s="223"/>
      <c r="LC90" s="223"/>
      <c r="LD90" s="223"/>
      <c r="LE90" s="223"/>
      <c r="LF90" s="223"/>
      <c r="LG90" s="223"/>
      <c r="LH90" s="223"/>
      <c r="LI90" s="223"/>
      <c r="LJ90" s="223"/>
      <c r="LK90" s="223"/>
      <c r="LL90" s="223"/>
      <c r="LM90" s="223"/>
      <c r="LN90" s="223"/>
      <c r="LO90" s="223"/>
      <c r="LP90" s="223"/>
      <c r="LQ90" s="223"/>
      <c r="LR90" s="223"/>
      <c r="LS90" s="223"/>
      <c r="LT90" s="223"/>
      <c r="LU90" s="223"/>
      <c r="LV90" s="223"/>
      <c r="LW90" s="223"/>
      <c r="LX90" s="223"/>
      <c r="LY90" s="223"/>
      <c r="LZ90" s="223"/>
      <c r="MA90" s="223"/>
      <c r="MB90" s="223"/>
      <c r="MC90" s="223"/>
      <c r="MD90" s="223"/>
      <c r="ME90" s="223"/>
      <c r="MF90" s="223"/>
      <c r="MG90" s="223"/>
      <c r="MH90" s="223"/>
      <c r="MI90" s="223"/>
      <c r="MJ90" s="223"/>
      <c r="MK90" s="223"/>
      <c r="ML90" s="223"/>
      <c r="MM90" s="223"/>
      <c r="MN90" s="223"/>
      <c r="MO90" s="223"/>
      <c r="MP90" s="223"/>
      <c r="MQ90" s="223"/>
      <c r="MR90" s="223"/>
      <c r="MS90" s="223"/>
      <c r="MT90" s="223"/>
      <c r="MU90" s="223"/>
      <c r="MV90" s="223"/>
      <c r="MW90" s="223"/>
      <c r="MX90" s="223"/>
      <c r="MY90" s="223"/>
      <c r="MZ90" s="223"/>
      <c r="NA90" s="223"/>
      <c r="NB90" s="223"/>
      <c r="NC90" s="223"/>
      <c r="ND90" s="223"/>
      <c r="NE90" s="223"/>
      <c r="NF90" s="223"/>
      <c r="NG90" s="223"/>
      <c r="NH90" s="223"/>
      <c r="NI90" s="223"/>
      <c r="NJ90" s="223"/>
      <c r="NK90" s="223"/>
      <c r="NL90" s="223"/>
      <c r="NM90" s="223"/>
      <c r="NN90" s="223"/>
      <c r="NO90" s="223"/>
      <c r="NP90" s="223"/>
      <c r="NQ90" s="223"/>
      <c r="NR90" s="223"/>
      <c r="NS90" s="223"/>
      <c r="NT90" s="223"/>
      <c r="NU90" s="223"/>
      <c r="NV90" s="223"/>
      <c r="NW90" s="223"/>
      <c r="NX90" s="223"/>
      <c r="NY90" s="223"/>
      <c r="NZ90" s="223"/>
      <c r="OA90" s="223"/>
      <c r="OB90" s="223"/>
      <c r="OC90" s="223"/>
      <c r="OD90" s="223"/>
      <c r="OE90" s="223"/>
      <c r="OF90" s="223"/>
      <c r="OG90" s="223"/>
      <c r="OH90" s="223"/>
      <c r="OI90" s="223"/>
      <c r="OJ90" s="223"/>
      <c r="OK90" s="223"/>
      <c r="OL90" s="223"/>
      <c r="OM90" s="223"/>
      <c r="ON90" s="223"/>
      <c r="OO90" s="223"/>
      <c r="OP90" s="223"/>
      <c r="OQ90" s="223"/>
      <c r="OR90" s="223"/>
      <c r="OS90" s="223"/>
      <c r="OT90" s="223"/>
      <c r="OU90" s="223"/>
      <c r="OV90" s="223"/>
      <c r="OW90" s="223"/>
      <c r="OX90" s="223"/>
      <c r="OY90" s="223"/>
      <c r="OZ90" s="223"/>
      <c r="PA90" s="223"/>
      <c r="PB90" s="223"/>
      <c r="PC90" s="223"/>
      <c r="PD90" s="223"/>
      <c r="PE90" s="223"/>
      <c r="PF90" s="223"/>
      <c r="PG90" s="223"/>
      <c r="PH90" s="223"/>
      <c r="PI90" s="223"/>
      <c r="PJ90" s="223"/>
      <c r="PK90" s="223"/>
      <c r="PL90" s="223"/>
      <c r="PM90" s="223"/>
      <c r="PN90" s="223"/>
      <c r="PO90" s="223"/>
      <c r="PP90" s="223"/>
      <c r="PQ90" s="223"/>
      <c r="PR90" s="223"/>
      <c r="PS90" s="223"/>
      <c r="PT90" s="223"/>
      <c r="PU90" s="223"/>
      <c r="PV90" s="223"/>
      <c r="PW90" s="223"/>
      <c r="PX90" s="223"/>
      <c r="PY90" s="223"/>
      <c r="PZ90" s="223"/>
      <c r="QA90" s="223"/>
      <c r="QB90" s="223"/>
      <c r="QC90" s="223"/>
      <c r="QD90" s="223"/>
      <c r="QE90" s="223"/>
      <c r="QF90" s="223"/>
      <c r="QG90" s="223"/>
      <c r="QH90" s="223"/>
      <c r="QI90" s="223"/>
      <c r="QJ90" s="223"/>
      <c r="QK90" s="223"/>
      <c r="QL90" s="223"/>
      <c r="QM90" s="223"/>
      <c r="QN90" s="223"/>
      <c r="QO90" s="223"/>
      <c r="QP90" s="223"/>
      <c r="QQ90" s="223"/>
      <c r="QR90" s="223"/>
      <c r="QS90" s="223"/>
      <c r="QT90" s="223"/>
      <c r="QU90" s="223"/>
      <c r="QV90" s="223"/>
      <c r="QW90" s="223"/>
      <c r="QX90" s="223"/>
      <c r="QY90" s="223"/>
      <c r="QZ90" s="223"/>
      <c r="RA90" s="223"/>
      <c r="RB90" s="223"/>
      <c r="RC90" s="223"/>
      <c r="RD90" s="223"/>
      <c r="RE90" s="223"/>
      <c r="RF90" s="223"/>
      <c r="RG90" s="223"/>
      <c r="RH90" s="223"/>
      <c r="RI90" s="223"/>
      <c r="RJ90" s="223"/>
      <c r="RK90" s="223"/>
      <c r="RL90" s="223"/>
    </row>
    <row r="91" spans="1:480" s="121" customFormat="1" ht="16.5" x14ac:dyDescent="0.25">
      <c r="A91" s="20"/>
      <c r="B91" s="364" t="s">
        <v>98</v>
      </c>
      <c r="C91" s="364"/>
      <c r="D91" s="21">
        <v>140</v>
      </c>
      <c r="E91" s="22"/>
      <c r="F91" s="23"/>
      <c r="G91" s="24">
        <v>0.4</v>
      </c>
      <c r="H91" s="25">
        <v>0.4</v>
      </c>
      <c r="I91" s="26">
        <v>9.8000000000000007</v>
      </c>
      <c r="J91" s="27">
        <v>44</v>
      </c>
      <c r="K91" s="18">
        <v>10</v>
      </c>
      <c r="L91" s="28">
        <v>368</v>
      </c>
      <c r="M91" s="28">
        <v>11.1</v>
      </c>
      <c r="N91" s="233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S91" s="168"/>
      <c r="BT91" s="168"/>
      <c r="BU91" s="168"/>
      <c r="BV91" s="168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68"/>
      <c r="DE91" s="168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8"/>
      <c r="DZ91" s="168"/>
      <c r="EA91" s="168"/>
      <c r="EB91" s="168"/>
      <c r="EC91" s="168"/>
      <c r="ED91" s="168"/>
      <c r="EE91" s="168"/>
      <c r="EF91" s="168"/>
      <c r="EG91" s="168"/>
      <c r="EH91" s="168"/>
      <c r="EI91" s="168"/>
      <c r="EJ91" s="168"/>
      <c r="EK91" s="168"/>
      <c r="EL91" s="168"/>
      <c r="EM91" s="168"/>
      <c r="EN91" s="168"/>
      <c r="EO91" s="168"/>
      <c r="EP91" s="168"/>
      <c r="EQ91" s="168"/>
      <c r="ER91" s="168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  <c r="GE91" s="168"/>
      <c r="GF91" s="168"/>
      <c r="GG91" s="168"/>
      <c r="GH91" s="168"/>
      <c r="GI91" s="168"/>
      <c r="GJ91" s="168"/>
      <c r="GK91" s="168"/>
      <c r="GL91" s="168"/>
      <c r="GM91" s="168"/>
      <c r="GN91" s="168"/>
      <c r="GO91" s="168"/>
      <c r="GP91" s="168"/>
      <c r="GQ91" s="168"/>
      <c r="GR91" s="168"/>
      <c r="GS91" s="168"/>
      <c r="GT91" s="168"/>
      <c r="GU91" s="168"/>
      <c r="GV91" s="168"/>
      <c r="GW91" s="168"/>
      <c r="GX91" s="168"/>
      <c r="GY91" s="168"/>
      <c r="GZ91" s="168"/>
      <c r="HA91" s="168"/>
      <c r="HB91" s="168"/>
      <c r="HC91" s="168"/>
      <c r="HD91" s="168"/>
      <c r="HE91" s="168"/>
      <c r="HF91" s="168"/>
      <c r="HG91" s="168"/>
      <c r="HH91" s="168"/>
      <c r="HI91" s="168"/>
      <c r="HJ91" s="168"/>
      <c r="HK91" s="168"/>
      <c r="HL91" s="168"/>
      <c r="HM91" s="168"/>
      <c r="HN91" s="168"/>
      <c r="HO91" s="168"/>
      <c r="HP91" s="168"/>
      <c r="HQ91" s="168"/>
      <c r="HR91" s="168"/>
      <c r="HS91" s="168"/>
      <c r="HT91" s="168"/>
      <c r="HU91" s="168"/>
      <c r="HV91" s="168"/>
      <c r="HW91" s="168"/>
      <c r="HX91" s="168"/>
      <c r="HY91" s="168"/>
      <c r="HZ91" s="168"/>
      <c r="IA91" s="168"/>
      <c r="IB91" s="168"/>
      <c r="IC91" s="168"/>
      <c r="ID91" s="168"/>
      <c r="IE91" s="168"/>
      <c r="IF91" s="168"/>
      <c r="IG91" s="168"/>
      <c r="IH91" s="168"/>
      <c r="II91" s="168"/>
      <c r="IJ91" s="168"/>
      <c r="IK91" s="168"/>
      <c r="IL91" s="168"/>
      <c r="IM91" s="168"/>
      <c r="IN91" s="168"/>
      <c r="IO91" s="168"/>
      <c r="IP91" s="168"/>
      <c r="IQ91" s="168"/>
      <c r="IR91" s="168"/>
      <c r="IS91" s="168"/>
      <c r="IT91" s="168"/>
      <c r="IU91" s="168"/>
      <c r="IV91" s="168"/>
      <c r="IW91" s="168"/>
      <c r="IX91" s="168"/>
      <c r="IY91" s="168"/>
      <c r="IZ91" s="168"/>
      <c r="JA91" s="168"/>
      <c r="JB91" s="168"/>
      <c r="JC91" s="168"/>
      <c r="JD91" s="168"/>
      <c r="JE91" s="168"/>
      <c r="JF91" s="168"/>
      <c r="JG91" s="168"/>
      <c r="JH91" s="168"/>
      <c r="JI91" s="168"/>
      <c r="JJ91" s="168"/>
      <c r="JK91" s="168"/>
      <c r="JL91" s="168"/>
      <c r="JM91" s="168"/>
      <c r="JN91" s="168"/>
      <c r="JO91" s="168"/>
      <c r="JP91" s="168"/>
      <c r="JQ91" s="168"/>
      <c r="JR91" s="168"/>
      <c r="JS91" s="168"/>
      <c r="JT91" s="168"/>
      <c r="JU91" s="168"/>
      <c r="JV91" s="168"/>
      <c r="JW91" s="168"/>
      <c r="JX91" s="168"/>
      <c r="JY91" s="168"/>
      <c r="JZ91" s="168"/>
      <c r="KA91" s="168"/>
      <c r="KB91" s="168"/>
      <c r="KC91" s="168"/>
      <c r="KD91" s="168"/>
      <c r="KE91" s="168"/>
      <c r="KF91" s="168"/>
      <c r="KG91" s="168"/>
      <c r="KH91" s="168"/>
      <c r="KI91" s="168"/>
      <c r="KJ91" s="168"/>
      <c r="KK91" s="168"/>
      <c r="KL91" s="168"/>
      <c r="KM91" s="168"/>
      <c r="KN91" s="168"/>
      <c r="KO91" s="168"/>
      <c r="KP91" s="168"/>
      <c r="KQ91" s="168"/>
      <c r="KR91" s="168"/>
      <c r="KS91" s="168"/>
      <c r="KT91" s="168"/>
      <c r="KU91" s="168"/>
      <c r="KV91" s="168"/>
      <c r="KW91" s="168"/>
      <c r="KX91" s="168"/>
      <c r="KY91" s="168"/>
      <c r="KZ91" s="168"/>
      <c r="LA91" s="168"/>
      <c r="LB91" s="168"/>
      <c r="LC91" s="168"/>
      <c r="LD91" s="168"/>
      <c r="LE91" s="168"/>
      <c r="LF91" s="168"/>
      <c r="LG91" s="168"/>
      <c r="LH91" s="168"/>
      <c r="LI91" s="168"/>
      <c r="LJ91" s="168"/>
      <c r="LK91" s="168"/>
      <c r="LL91" s="168"/>
      <c r="LM91" s="168"/>
      <c r="LN91" s="168"/>
      <c r="LO91" s="168"/>
      <c r="LP91" s="168"/>
      <c r="LQ91" s="168"/>
      <c r="LR91" s="168"/>
      <c r="LS91" s="168"/>
      <c r="LT91" s="168"/>
      <c r="LU91" s="168"/>
      <c r="LV91" s="168"/>
      <c r="LW91" s="168"/>
      <c r="LX91" s="168"/>
      <c r="LY91" s="168"/>
      <c r="LZ91" s="168"/>
      <c r="MA91" s="168"/>
      <c r="MB91" s="168"/>
      <c r="MC91" s="168"/>
      <c r="MD91" s="168"/>
      <c r="ME91" s="168"/>
      <c r="MF91" s="168"/>
      <c r="MG91" s="168"/>
      <c r="MH91" s="168"/>
      <c r="MI91" s="168"/>
      <c r="MJ91" s="168"/>
      <c r="MK91" s="168"/>
      <c r="ML91" s="168"/>
      <c r="MM91" s="168"/>
      <c r="MN91" s="168"/>
      <c r="MO91" s="168"/>
      <c r="MP91" s="168"/>
      <c r="MQ91" s="168"/>
      <c r="MR91" s="168"/>
      <c r="MS91" s="168"/>
      <c r="MT91" s="168"/>
      <c r="MU91" s="168"/>
      <c r="MV91" s="168"/>
      <c r="MW91" s="168"/>
      <c r="MX91" s="168"/>
      <c r="MY91" s="168"/>
      <c r="MZ91" s="168"/>
      <c r="NA91" s="168"/>
      <c r="NB91" s="168"/>
      <c r="NC91" s="168"/>
      <c r="ND91" s="168"/>
      <c r="NE91" s="168"/>
      <c r="NF91" s="168"/>
      <c r="NG91" s="168"/>
      <c r="NH91" s="168"/>
      <c r="NI91" s="168"/>
      <c r="NJ91" s="168"/>
      <c r="NK91" s="168"/>
      <c r="NL91" s="168"/>
      <c r="NM91" s="168"/>
      <c r="NN91" s="168"/>
      <c r="NO91" s="168"/>
      <c r="NP91" s="168"/>
      <c r="NQ91" s="168"/>
      <c r="NR91" s="168"/>
      <c r="NS91" s="168"/>
      <c r="NT91" s="168"/>
      <c r="NU91" s="168"/>
      <c r="NV91" s="168"/>
      <c r="NW91" s="168"/>
      <c r="NX91" s="168"/>
      <c r="NY91" s="168"/>
      <c r="NZ91" s="168"/>
      <c r="OA91" s="168"/>
      <c r="OB91" s="168"/>
      <c r="OC91" s="168"/>
      <c r="OD91" s="168"/>
      <c r="OE91" s="168"/>
      <c r="OF91" s="168"/>
      <c r="OG91" s="168"/>
      <c r="OH91" s="168"/>
      <c r="OI91" s="168"/>
      <c r="OJ91" s="168"/>
      <c r="OK91" s="168"/>
      <c r="OL91" s="168"/>
      <c r="OM91" s="168"/>
      <c r="ON91" s="168"/>
      <c r="OO91" s="168"/>
      <c r="OP91" s="168"/>
      <c r="OQ91" s="168"/>
      <c r="OR91" s="168"/>
      <c r="OS91" s="168"/>
      <c r="OT91" s="168"/>
      <c r="OU91" s="168"/>
      <c r="OV91" s="168"/>
      <c r="OW91" s="168"/>
      <c r="OX91" s="168"/>
      <c r="OY91" s="168"/>
      <c r="OZ91" s="168"/>
      <c r="PA91" s="168"/>
      <c r="PB91" s="168"/>
      <c r="PC91" s="168"/>
      <c r="PD91" s="168"/>
      <c r="PE91" s="168"/>
      <c r="PF91" s="168"/>
      <c r="PG91" s="168"/>
      <c r="PH91" s="168"/>
      <c r="PI91" s="168"/>
      <c r="PJ91" s="168"/>
      <c r="PK91" s="168"/>
      <c r="PL91" s="168"/>
      <c r="PM91" s="168"/>
      <c r="PN91" s="168"/>
      <c r="PO91" s="168"/>
      <c r="PP91" s="168"/>
      <c r="PQ91" s="168"/>
      <c r="PR91" s="168"/>
      <c r="PS91" s="168"/>
      <c r="PT91" s="168"/>
      <c r="PU91" s="168"/>
      <c r="PV91" s="168"/>
      <c r="PW91" s="168"/>
      <c r="PX91" s="168"/>
      <c r="PY91" s="168"/>
      <c r="PZ91" s="168"/>
      <c r="QA91" s="168"/>
      <c r="QB91" s="168"/>
      <c r="QC91" s="168"/>
      <c r="QD91" s="168"/>
      <c r="QE91" s="168"/>
      <c r="QF91" s="168"/>
      <c r="QG91" s="168"/>
      <c r="QH91" s="168"/>
      <c r="QI91" s="168"/>
      <c r="QJ91" s="168"/>
      <c r="QK91" s="168"/>
      <c r="QL91" s="168"/>
      <c r="QM91" s="168"/>
      <c r="QN91" s="168"/>
      <c r="QO91" s="168"/>
      <c r="QP91" s="168"/>
      <c r="QQ91" s="168"/>
      <c r="QR91" s="168"/>
      <c r="QS91" s="168"/>
      <c r="QT91" s="168"/>
      <c r="QU91" s="168"/>
      <c r="QV91" s="168"/>
      <c r="QW91" s="168"/>
      <c r="QX91" s="168"/>
      <c r="QY91" s="168"/>
      <c r="QZ91" s="168"/>
      <c r="RA91" s="168"/>
      <c r="RB91" s="168"/>
      <c r="RC91" s="168"/>
      <c r="RD91" s="168"/>
      <c r="RE91" s="168"/>
      <c r="RF91" s="168"/>
      <c r="RG91" s="168"/>
      <c r="RH91" s="168"/>
      <c r="RI91" s="168"/>
      <c r="RJ91" s="168"/>
      <c r="RK91" s="168"/>
      <c r="RL91" s="168"/>
    </row>
    <row r="92" spans="1:480" ht="15.75" x14ac:dyDescent="0.25">
      <c r="A92" s="29"/>
      <c r="B92" s="356" t="s">
        <v>16</v>
      </c>
      <c r="C92" s="357"/>
      <c r="D92" s="357"/>
      <c r="E92" s="357"/>
      <c r="F92" s="357"/>
      <c r="G92" s="357"/>
      <c r="H92" s="357"/>
      <c r="I92" s="357"/>
      <c r="J92" s="357"/>
      <c r="K92" s="357"/>
      <c r="L92" s="358"/>
      <c r="M92" s="25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5"/>
      <c r="EB92" s="165"/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5"/>
      <c r="FF92" s="165"/>
      <c r="FG92" s="165"/>
      <c r="FH92" s="165"/>
      <c r="FI92" s="165"/>
      <c r="FJ92" s="165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65"/>
      <c r="GD92" s="165"/>
      <c r="GE92" s="165"/>
      <c r="GF92" s="165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165"/>
      <c r="GY92" s="165"/>
      <c r="GZ92" s="165"/>
      <c r="HA92" s="165"/>
      <c r="HB92" s="165"/>
      <c r="HC92" s="165"/>
      <c r="HD92" s="165"/>
      <c r="HE92" s="165"/>
      <c r="HF92" s="165"/>
      <c r="HG92" s="165"/>
      <c r="HH92" s="165"/>
      <c r="HI92" s="165"/>
      <c r="HJ92" s="165"/>
      <c r="HK92" s="165"/>
      <c r="HL92" s="165"/>
      <c r="HM92" s="165"/>
      <c r="HN92" s="165"/>
      <c r="HO92" s="165"/>
      <c r="HP92" s="165"/>
      <c r="HQ92" s="165"/>
      <c r="HR92" s="165"/>
      <c r="HS92" s="165"/>
      <c r="HT92" s="165"/>
      <c r="HU92" s="165"/>
      <c r="HV92" s="165"/>
      <c r="HW92" s="165"/>
      <c r="HX92" s="165"/>
      <c r="HY92" s="165"/>
      <c r="HZ92" s="165"/>
      <c r="IA92" s="165"/>
      <c r="IB92" s="165"/>
      <c r="IC92" s="165"/>
      <c r="ID92" s="165"/>
      <c r="IE92" s="165"/>
      <c r="IF92" s="165"/>
      <c r="IG92" s="165"/>
      <c r="IH92" s="165"/>
      <c r="II92" s="165"/>
      <c r="IJ92" s="165"/>
      <c r="IK92" s="165"/>
      <c r="IL92" s="165"/>
      <c r="IM92" s="165"/>
      <c r="IN92" s="165"/>
      <c r="IO92" s="165"/>
      <c r="IP92" s="165"/>
      <c r="IQ92" s="165"/>
      <c r="IR92" s="165"/>
      <c r="IS92" s="165"/>
      <c r="IT92" s="165"/>
      <c r="IU92" s="165"/>
      <c r="IV92" s="165"/>
      <c r="IW92" s="165"/>
      <c r="IX92" s="165"/>
      <c r="IY92" s="165"/>
      <c r="IZ92" s="165"/>
      <c r="JA92" s="165"/>
      <c r="JB92" s="165"/>
      <c r="JC92" s="165"/>
      <c r="JD92" s="165"/>
      <c r="JE92" s="165"/>
      <c r="JF92" s="165"/>
      <c r="JG92" s="165"/>
      <c r="JH92" s="165"/>
      <c r="JI92" s="165"/>
      <c r="JJ92" s="165"/>
      <c r="JK92" s="165"/>
      <c r="JL92" s="165"/>
      <c r="JM92" s="165"/>
      <c r="JN92" s="165"/>
      <c r="JO92" s="165"/>
      <c r="JP92" s="165"/>
      <c r="JQ92" s="165"/>
      <c r="JR92" s="165"/>
      <c r="JS92" s="165"/>
      <c r="JT92" s="165"/>
      <c r="JU92" s="165"/>
      <c r="JV92" s="165"/>
      <c r="JW92" s="165"/>
      <c r="JX92" s="165"/>
      <c r="JY92" s="165"/>
      <c r="JZ92" s="165"/>
      <c r="KA92" s="165"/>
      <c r="KB92" s="165"/>
      <c r="KC92" s="165"/>
      <c r="KD92" s="165"/>
      <c r="KE92" s="165"/>
      <c r="KF92" s="165"/>
      <c r="KG92" s="165"/>
      <c r="KH92" s="165"/>
      <c r="KI92" s="165"/>
      <c r="KJ92" s="165"/>
      <c r="KK92" s="165"/>
      <c r="KL92" s="165"/>
      <c r="KM92" s="165"/>
      <c r="KN92" s="165"/>
      <c r="KO92" s="165"/>
      <c r="KP92" s="165"/>
      <c r="KQ92" s="165"/>
      <c r="KR92" s="165"/>
      <c r="KS92" s="165"/>
      <c r="KT92" s="165"/>
      <c r="KU92" s="165"/>
      <c r="KV92" s="165"/>
      <c r="KW92" s="165"/>
      <c r="KX92" s="165"/>
      <c r="KY92" s="165"/>
      <c r="KZ92" s="165"/>
      <c r="LA92" s="165"/>
      <c r="LB92" s="165"/>
      <c r="LC92" s="165"/>
      <c r="LD92" s="165"/>
      <c r="LE92" s="165"/>
      <c r="LF92" s="165"/>
      <c r="LG92" s="165"/>
      <c r="LH92" s="165"/>
      <c r="LI92" s="165"/>
      <c r="LJ92" s="165"/>
      <c r="LK92" s="165"/>
      <c r="LL92" s="165"/>
      <c r="LM92" s="165"/>
      <c r="LN92" s="165"/>
      <c r="LO92" s="165"/>
      <c r="LP92" s="165"/>
      <c r="LQ92" s="165"/>
      <c r="LR92" s="165"/>
      <c r="LS92" s="165"/>
      <c r="LT92" s="165"/>
      <c r="LU92" s="165"/>
      <c r="LV92" s="165"/>
      <c r="LW92" s="165"/>
      <c r="LX92" s="165"/>
      <c r="LY92" s="165"/>
      <c r="LZ92" s="165"/>
      <c r="MA92" s="165"/>
      <c r="MB92" s="165"/>
      <c r="MC92" s="165"/>
      <c r="MD92" s="165"/>
      <c r="ME92" s="165"/>
      <c r="MF92" s="165"/>
      <c r="MG92" s="165"/>
      <c r="MH92" s="165"/>
      <c r="MI92" s="165"/>
      <c r="MJ92" s="165"/>
      <c r="MK92" s="165"/>
      <c r="ML92" s="165"/>
      <c r="MM92" s="165"/>
      <c r="MN92" s="165"/>
      <c r="MO92" s="165"/>
      <c r="MP92" s="165"/>
      <c r="MQ92" s="165"/>
      <c r="MR92" s="165"/>
      <c r="MS92" s="165"/>
      <c r="MT92" s="165"/>
      <c r="MU92" s="165"/>
      <c r="MV92" s="165"/>
      <c r="MW92" s="165"/>
      <c r="MX92" s="165"/>
      <c r="MY92" s="165"/>
      <c r="MZ92" s="165"/>
      <c r="NA92" s="165"/>
      <c r="NB92" s="165"/>
      <c r="NC92" s="165"/>
      <c r="ND92" s="165"/>
      <c r="NE92" s="165"/>
      <c r="NF92" s="165"/>
      <c r="NG92" s="165"/>
      <c r="NH92" s="165"/>
      <c r="NI92" s="165"/>
      <c r="NJ92" s="165"/>
      <c r="NK92" s="165"/>
      <c r="NL92" s="165"/>
      <c r="NM92" s="165"/>
      <c r="NN92" s="165"/>
      <c r="NO92" s="165"/>
      <c r="NP92" s="165"/>
      <c r="NQ92" s="165"/>
      <c r="NR92" s="165"/>
      <c r="NS92" s="165"/>
      <c r="NT92" s="165"/>
      <c r="NU92" s="165"/>
      <c r="NV92" s="165"/>
      <c r="NW92" s="165"/>
      <c r="NX92" s="165"/>
      <c r="NY92" s="165"/>
      <c r="NZ92" s="165"/>
      <c r="OA92" s="165"/>
      <c r="OB92" s="165"/>
      <c r="OC92" s="165"/>
      <c r="OD92" s="165"/>
      <c r="OE92" s="165"/>
      <c r="OF92" s="165"/>
      <c r="OG92" s="165"/>
      <c r="OH92" s="165"/>
      <c r="OI92" s="165"/>
      <c r="OJ92" s="165"/>
      <c r="OK92" s="165"/>
      <c r="OL92" s="165"/>
      <c r="OM92" s="165"/>
      <c r="ON92" s="165"/>
      <c r="OO92" s="165"/>
      <c r="OP92" s="165"/>
      <c r="OQ92" s="165"/>
      <c r="OR92" s="165"/>
      <c r="OS92" s="165"/>
      <c r="OT92" s="165"/>
      <c r="OU92" s="165"/>
      <c r="OV92" s="165"/>
      <c r="OW92" s="165"/>
      <c r="OX92" s="165"/>
      <c r="OY92" s="165"/>
      <c r="OZ92" s="165"/>
      <c r="PA92" s="165"/>
      <c r="PB92" s="165"/>
      <c r="PC92" s="165"/>
      <c r="PD92" s="165"/>
      <c r="PE92" s="165"/>
      <c r="PF92" s="165"/>
      <c r="PG92" s="165"/>
      <c r="PH92" s="165"/>
      <c r="PI92" s="165"/>
      <c r="PJ92" s="165"/>
      <c r="PK92" s="165"/>
      <c r="PL92" s="165"/>
      <c r="PM92" s="165"/>
      <c r="PN92" s="165"/>
      <c r="PO92" s="165"/>
      <c r="PP92" s="165"/>
      <c r="PQ92" s="165"/>
      <c r="PR92" s="165"/>
      <c r="PS92" s="165"/>
      <c r="PT92" s="165"/>
      <c r="PU92" s="165"/>
      <c r="PV92" s="165"/>
      <c r="PW92" s="165"/>
      <c r="PX92" s="165"/>
      <c r="PY92" s="165"/>
      <c r="PZ92" s="165"/>
      <c r="QA92" s="165"/>
      <c r="QB92" s="165"/>
      <c r="QC92" s="165"/>
      <c r="QD92" s="165"/>
      <c r="QE92" s="165"/>
      <c r="QF92" s="165"/>
      <c r="QG92" s="165"/>
      <c r="QH92" s="165"/>
      <c r="QI92" s="165"/>
      <c r="QJ92" s="165"/>
      <c r="QK92" s="165"/>
      <c r="QL92" s="165"/>
      <c r="QM92" s="165"/>
      <c r="QN92" s="165"/>
      <c r="QO92" s="165"/>
      <c r="QP92" s="165"/>
      <c r="QQ92" s="165"/>
      <c r="QR92" s="165"/>
      <c r="QS92" s="165"/>
      <c r="QT92" s="165"/>
      <c r="QU92" s="165"/>
      <c r="QV92" s="165"/>
      <c r="QW92" s="165"/>
      <c r="QX92" s="165"/>
      <c r="QY92" s="165"/>
      <c r="QZ92" s="165"/>
      <c r="RA92" s="165"/>
      <c r="RB92" s="165"/>
      <c r="RC92" s="165"/>
      <c r="RD92" s="165"/>
      <c r="RE92" s="165"/>
      <c r="RF92" s="165"/>
      <c r="RG92" s="165"/>
      <c r="RH92" s="165"/>
      <c r="RI92" s="165"/>
      <c r="RJ92" s="165"/>
      <c r="RK92" s="165"/>
      <c r="RL92" s="165"/>
    </row>
    <row r="93" spans="1:480" ht="15" x14ac:dyDescent="0.25">
      <c r="A93" s="246" t="e">
        <f>'Тех. карты'!#REF!</f>
        <v>#REF!</v>
      </c>
      <c r="B93" s="353" t="s">
        <v>112</v>
      </c>
      <c r="C93" s="353"/>
      <c r="D93" s="11">
        <v>60</v>
      </c>
      <c r="E93" s="12"/>
      <c r="F93" s="13"/>
      <c r="G93" s="14">
        <v>0.85</v>
      </c>
      <c r="H93" s="15">
        <v>3.62</v>
      </c>
      <c r="I93" s="16">
        <v>5.19</v>
      </c>
      <c r="J93" s="17">
        <v>56.34</v>
      </c>
      <c r="K93" s="18">
        <v>5.7</v>
      </c>
      <c r="L93" s="30">
        <v>33</v>
      </c>
      <c r="M93" s="308">
        <v>44562</v>
      </c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  <c r="DZ93" s="165"/>
      <c r="EA93" s="165"/>
      <c r="EB93" s="165"/>
      <c r="EC93" s="165"/>
      <c r="ED93" s="165"/>
      <c r="EE93" s="165"/>
      <c r="EF93" s="165"/>
      <c r="EG93" s="165"/>
      <c r="EH93" s="165"/>
      <c r="EI93" s="165"/>
      <c r="EJ93" s="165"/>
      <c r="EK93" s="165"/>
      <c r="EL93" s="165"/>
      <c r="EM93" s="165"/>
      <c r="EN93" s="165"/>
      <c r="EO93" s="165"/>
      <c r="EP93" s="165"/>
      <c r="EQ93" s="165"/>
      <c r="ER93" s="165"/>
      <c r="ES93" s="165"/>
      <c r="ET93" s="165"/>
      <c r="EU93" s="165"/>
      <c r="EV93" s="165"/>
      <c r="EW93" s="165"/>
      <c r="EX93" s="165"/>
      <c r="EY93" s="165"/>
      <c r="EZ93" s="165"/>
      <c r="FA93" s="165"/>
      <c r="FB93" s="165"/>
      <c r="FC93" s="165"/>
      <c r="FD93" s="165"/>
      <c r="FE93" s="165"/>
      <c r="FF93" s="165"/>
      <c r="FG93" s="165"/>
      <c r="FH93" s="165"/>
      <c r="FI93" s="165"/>
      <c r="FJ93" s="165"/>
      <c r="FK93" s="165"/>
      <c r="FL93" s="165"/>
      <c r="FM93" s="165"/>
      <c r="FN93" s="165"/>
      <c r="FO93" s="165"/>
      <c r="FP93" s="165"/>
      <c r="FQ93" s="165"/>
      <c r="FR93" s="165"/>
      <c r="FS93" s="165"/>
      <c r="FT93" s="165"/>
      <c r="FU93" s="165"/>
      <c r="FV93" s="165"/>
      <c r="FW93" s="165"/>
      <c r="FX93" s="165"/>
      <c r="FY93" s="165"/>
      <c r="FZ93" s="165"/>
      <c r="GA93" s="165"/>
      <c r="GB93" s="165"/>
      <c r="GC93" s="165"/>
      <c r="GD93" s="165"/>
      <c r="GE93" s="165"/>
      <c r="GF93" s="165"/>
      <c r="GG93" s="165"/>
      <c r="GH93" s="165"/>
      <c r="GI93" s="165"/>
      <c r="GJ93" s="165"/>
      <c r="GK93" s="165"/>
      <c r="GL93" s="165"/>
      <c r="GM93" s="165"/>
      <c r="GN93" s="165"/>
      <c r="GO93" s="165"/>
      <c r="GP93" s="165"/>
      <c r="GQ93" s="165"/>
      <c r="GR93" s="165"/>
      <c r="GS93" s="165"/>
      <c r="GT93" s="165"/>
      <c r="GU93" s="165"/>
      <c r="GV93" s="165"/>
      <c r="GW93" s="165"/>
      <c r="GX93" s="165"/>
      <c r="GY93" s="165"/>
      <c r="GZ93" s="165"/>
      <c r="HA93" s="165"/>
      <c r="HB93" s="165"/>
      <c r="HC93" s="165"/>
      <c r="HD93" s="165"/>
      <c r="HE93" s="165"/>
      <c r="HF93" s="165"/>
      <c r="HG93" s="165"/>
      <c r="HH93" s="165"/>
      <c r="HI93" s="165"/>
      <c r="HJ93" s="165"/>
      <c r="HK93" s="165"/>
      <c r="HL93" s="165"/>
      <c r="HM93" s="165"/>
      <c r="HN93" s="165"/>
      <c r="HO93" s="165"/>
      <c r="HP93" s="165"/>
      <c r="HQ93" s="165"/>
      <c r="HR93" s="165"/>
      <c r="HS93" s="165"/>
      <c r="HT93" s="165"/>
      <c r="HU93" s="165"/>
      <c r="HV93" s="165"/>
      <c r="HW93" s="165"/>
      <c r="HX93" s="165"/>
      <c r="HY93" s="165"/>
      <c r="HZ93" s="165"/>
      <c r="IA93" s="165"/>
      <c r="IB93" s="165"/>
      <c r="IC93" s="165"/>
      <c r="ID93" s="165"/>
      <c r="IE93" s="165"/>
      <c r="IF93" s="165"/>
      <c r="IG93" s="165"/>
      <c r="IH93" s="165"/>
      <c r="II93" s="165"/>
      <c r="IJ93" s="165"/>
      <c r="IK93" s="165"/>
      <c r="IL93" s="165"/>
      <c r="IM93" s="165"/>
      <c r="IN93" s="165"/>
      <c r="IO93" s="165"/>
      <c r="IP93" s="165"/>
      <c r="IQ93" s="165"/>
      <c r="IR93" s="165"/>
      <c r="IS93" s="165"/>
      <c r="IT93" s="165"/>
      <c r="IU93" s="165"/>
      <c r="IV93" s="165"/>
      <c r="IW93" s="165"/>
      <c r="IX93" s="165"/>
      <c r="IY93" s="165"/>
      <c r="IZ93" s="165"/>
      <c r="JA93" s="165"/>
      <c r="JB93" s="165"/>
      <c r="JC93" s="165"/>
      <c r="JD93" s="165"/>
      <c r="JE93" s="165"/>
      <c r="JF93" s="165"/>
      <c r="JG93" s="165"/>
      <c r="JH93" s="165"/>
      <c r="JI93" s="165"/>
      <c r="JJ93" s="165"/>
      <c r="JK93" s="165"/>
      <c r="JL93" s="165"/>
      <c r="JM93" s="165"/>
      <c r="JN93" s="165"/>
      <c r="JO93" s="165"/>
      <c r="JP93" s="165"/>
      <c r="JQ93" s="165"/>
      <c r="JR93" s="165"/>
      <c r="JS93" s="165"/>
      <c r="JT93" s="165"/>
      <c r="JU93" s="165"/>
      <c r="JV93" s="165"/>
      <c r="JW93" s="165"/>
      <c r="JX93" s="165"/>
      <c r="JY93" s="165"/>
      <c r="JZ93" s="165"/>
      <c r="KA93" s="165"/>
      <c r="KB93" s="165"/>
      <c r="KC93" s="165"/>
      <c r="KD93" s="165"/>
      <c r="KE93" s="165"/>
      <c r="KF93" s="165"/>
      <c r="KG93" s="165"/>
      <c r="KH93" s="165"/>
      <c r="KI93" s="165"/>
      <c r="KJ93" s="165"/>
      <c r="KK93" s="165"/>
      <c r="KL93" s="165"/>
      <c r="KM93" s="165"/>
      <c r="KN93" s="165"/>
      <c r="KO93" s="165"/>
      <c r="KP93" s="165"/>
      <c r="KQ93" s="165"/>
      <c r="KR93" s="165"/>
      <c r="KS93" s="165"/>
      <c r="KT93" s="165"/>
      <c r="KU93" s="165"/>
      <c r="KV93" s="165"/>
      <c r="KW93" s="165"/>
      <c r="KX93" s="165"/>
      <c r="KY93" s="165"/>
      <c r="KZ93" s="165"/>
      <c r="LA93" s="165"/>
      <c r="LB93" s="165"/>
      <c r="LC93" s="165"/>
      <c r="LD93" s="165"/>
      <c r="LE93" s="165"/>
      <c r="LF93" s="165"/>
      <c r="LG93" s="165"/>
      <c r="LH93" s="165"/>
      <c r="LI93" s="165"/>
      <c r="LJ93" s="165"/>
      <c r="LK93" s="165"/>
      <c r="LL93" s="165"/>
      <c r="LM93" s="165"/>
      <c r="LN93" s="165"/>
      <c r="LO93" s="165"/>
      <c r="LP93" s="165"/>
      <c r="LQ93" s="165"/>
      <c r="LR93" s="165"/>
      <c r="LS93" s="165"/>
      <c r="LT93" s="165"/>
      <c r="LU93" s="165"/>
      <c r="LV93" s="165"/>
      <c r="LW93" s="165"/>
      <c r="LX93" s="165"/>
      <c r="LY93" s="165"/>
      <c r="LZ93" s="165"/>
      <c r="MA93" s="165"/>
      <c r="MB93" s="165"/>
      <c r="MC93" s="165"/>
      <c r="MD93" s="165"/>
      <c r="ME93" s="165"/>
      <c r="MF93" s="165"/>
      <c r="MG93" s="165"/>
      <c r="MH93" s="165"/>
      <c r="MI93" s="165"/>
      <c r="MJ93" s="165"/>
      <c r="MK93" s="165"/>
      <c r="ML93" s="165"/>
      <c r="MM93" s="165"/>
      <c r="MN93" s="165"/>
      <c r="MO93" s="165"/>
      <c r="MP93" s="165"/>
      <c r="MQ93" s="165"/>
      <c r="MR93" s="165"/>
      <c r="MS93" s="165"/>
      <c r="MT93" s="165"/>
      <c r="MU93" s="165"/>
      <c r="MV93" s="165"/>
      <c r="MW93" s="165"/>
      <c r="MX93" s="165"/>
      <c r="MY93" s="165"/>
      <c r="MZ93" s="165"/>
      <c r="NA93" s="165"/>
      <c r="NB93" s="165"/>
      <c r="NC93" s="165"/>
      <c r="ND93" s="165"/>
      <c r="NE93" s="165"/>
      <c r="NF93" s="165"/>
      <c r="NG93" s="165"/>
      <c r="NH93" s="165"/>
      <c r="NI93" s="165"/>
      <c r="NJ93" s="165"/>
      <c r="NK93" s="165"/>
      <c r="NL93" s="165"/>
      <c r="NM93" s="165"/>
      <c r="NN93" s="165"/>
      <c r="NO93" s="165"/>
      <c r="NP93" s="165"/>
      <c r="NQ93" s="165"/>
      <c r="NR93" s="165"/>
      <c r="NS93" s="165"/>
      <c r="NT93" s="165"/>
      <c r="NU93" s="165"/>
      <c r="NV93" s="165"/>
      <c r="NW93" s="165"/>
      <c r="NX93" s="165"/>
      <c r="NY93" s="165"/>
      <c r="NZ93" s="165"/>
      <c r="OA93" s="165"/>
      <c r="OB93" s="165"/>
      <c r="OC93" s="165"/>
      <c r="OD93" s="165"/>
      <c r="OE93" s="165"/>
      <c r="OF93" s="165"/>
      <c r="OG93" s="165"/>
      <c r="OH93" s="165"/>
      <c r="OI93" s="165"/>
      <c r="OJ93" s="165"/>
      <c r="OK93" s="165"/>
      <c r="OL93" s="165"/>
      <c r="OM93" s="165"/>
      <c r="ON93" s="165"/>
      <c r="OO93" s="165"/>
      <c r="OP93" s="165"/>
      <c r="OQ93" s="165"/>
      <c r="OR93" s="165"/>
      <c r="OS93" s="165"/>
      <c r="OT93" s="165"/>
      <c r="OU93" s="165"/>
      <c r="OV93" s="165"/>
      <c r="OW93" s="165"/>
      <c r="OX93" s="165"/>
      <c r="OY93" s="165"/>
      <c r="OZ93" s="165"/>
      <c r="PA93" s="165"/>
      <c r="PB93" s="165"/>
      <c r="PC93" s="165"/>
      <c r="PD93" s="165"/>
      <c r="PE93" s="165"/>
      <c r="PF93" s="165"/>
      <c r="PG93" s="165"/>
      <c r="PH93" s="165"/>
      <c r="PI93" s="165"/>
      <c r="PJ93" s="165"/>
      <c r="PK93" s="165"/>
      <c r="PL93" s="165"/>
      <c r="PM93" s="165"/>
      <c r="PN93" s="165"/>
      <c r="PO93" s="165"/>
      <c r="PP93" s="165"/>
      <c r="PQ93" s="165"/>
      <c r="PR93" s="165"/>
      <c r="PS93" s="165"/>
      <c r="PT93" s="165"/>
      <c r="PU93" s="165"/>
      <c r="PV93" s="165"/>
      <c r="PW93" s="165"/>
      <c r="PX93" s="165"/>
      <c r="PY93" s="165"/>
      <c r="PZ93" s="165"/>
      <c r="QA93" s="165"/>
      <c r="QB93" s="165"/>
      <c r="QC93" s="165"/>
      <c r="QD93" s="165"/>
      <c r="QE93" s="165"/>
      <c r="QF93" s="165"/>
      <c r="QG93" s="165"/>
      <c r="QH93" s="165"/>
      <c r="QI93" s="165"/>
      <c r="QJ93" s="165"/>
      <c r="QK93" s="165"/>
      <c r="QL93" s="165"/>
      <c r="QM93" s="165"/>
      <c r="QN93" s="165"/>
      <c r="QO93" s="165"/>
      <c r="QP93" s="165"/>
      <c r="QQ93" s="165"/>
      <c r="QR93" s="165"/>
      <c r="QS93" s="165"/>
      <c r="QT93" s="165"/>
      <c r="QU93" s="165"/>
      <c r="QV93" s="165"/>
      <c r="QW93" s="165"/>
      <c r="QX93" s="165"/>
      <c r="QY93" s="165"/>
      <c r="QZ93" s="165"/>
      <c r="RA93" s="165"/>
      <c r="RB93" s="165"/>
      <c r="RC93" s="165"/>
      <c r="RD93" s="165"/>
      <c r="RE93" s="165"/>
      <c r="RF93" s="165"/>
      <c r="RG93" s="165"/>
      <c r="RH93" s="165"/>
      <c r="RI93" s="165"/>
      <c r="RJ93" s="165"/>
      <c r="RK93" s="165"/>
      <c r="RL93" s="165"/>
    </row>
    <row r="94" spans="1:480" ht="30" customHeight="1" x14ac:dyDescent="0.25">
      <c r="A94" s="246" t="e">
        <f>'Тех. карты'!#REF!</f>
        <v>#REF!</v>
      </c>
      <c r="B94" s="353" t="s">
        <v>181</v>
      </c>
      <c r="C94" s="353"/>
      <c r="D94" s="11">
        <v>200</v>
      </c>
      <c r="E94" s="12"/>
      <c r="F94" s="13"/>
      <c r="G94" s="14">
        <v>10.1</v>
      </c>
      <c r="H94" s="15">
        <v>5.4</v>
      </c>
      <c r="I94" s="16">
        <v>20</v>
      </c>
      <c r="J94" s="17">
        <v>163.6</v>
      </c>
      <c r="K94" s="18">
        <v>2.7</v>
      </c>
      <c r="L94" s="30">
        <v>77</v>
      </c>
      <c r="M94" s="30">
        <v>85</v>
      </c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5"/>
      <c r="CI94" s="165"/>
      <c r="CJ94" s="165"/>
      <c r="CK94" s="165"/>
      <c r="CL94" s="165"/>
      <c r="CM94" s="165"/>
      <c r="CN94" s="165"/>
      <c r="CO94" s="165"/>
      <c r="CP94" s="165"/>
      <c r="CQ94" s="165"/>
      <c r="CR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  <c r="DZ94" s="165"/>
      <c r="EA94" s="165"/>
      <c r="EB94" s="165"/>
      <c r="EC94" s="165"/>
      <c r="ED94" s="165"/>
      <c r="EE94" s="165"/>
      <c r="EF94" s="165"/>
      <c r="EG94" s="165"/>
      <c r="EH94" s="165"/>
      <c r="EI94" s="165"/>
      <c r="EJ94" s="165"/>
      <c r="EK94" s="165"/>
      <c r="EL94" s="165"/>
      <c r="EM94" s="165"/>
      <c r="EN94" s="165"/>
      <c r="EO94" s="165"/>
      <c r="EP94" s="165"/>
      <c r="EQ94" s="165"/>
      <c r="ER94" s="165"/>
      <c r="ES94" s="165"/>
      <c r="ET94" s="165"/>
      <c r="EU94" s="165"/>
      <c r="EV94" s="165"/>
      <c r="EW94" s="165"/>
      <c r="EX94" s="165"/>
      <c r="EY94" s="165"/>
      <c r="EZ94" s="165"/>
      <c r="FA94" s="165"/>
      <c r="FB94" s="165"/>
      <c r="FC94" s="165"/>
      <c r="FD94" s="165"/>
      <c r="FE94" s="165"/>
      <c r="FF94" s="165"/>
      <c r="FG94" s="165"/>
      <c r="FH94" s="165"/>
      <c r="FI94" s="165"/>
      <c r="FJ94" s="165"/>
      <c r="FK94" s="165"/>
      <c r="FL94" s="165"/>
      <c r="FM94" s="165"/>
      <c r="FN94" s="165"/>
      <c r="FO94" s="165"/>
      <c r="FP94" s="165"/>
      <c r="FQ94" s="165"/>
      <c r="FR94" s="165"/>
      <c r="FS94" s="165"/>
      <c r="FT94" s="165"/>
      <c r="FU94" s="165"/>
      <c r="FV94" s="165"/>
      <c r="FW94" s="165"/>
      <c r="FX94" s="165"/>
      <c r="FY94" s="165"/>
      <c r="FZ94" s="165"/>
      <c r="GA94" s="165"/>
      <c r="GB94" s="165"/>
      <c r="GC94" s="165"/>
      <c r="GD94" s="165"/>
      <c r="GE94" s="165"/>
      <c r="GF94" s="165"/>
      <c r="GG94" s="165"/>
      <c r="GH94" s="165"/>
      <c r="GI94" s="165"/>
      <c r="GJ94" s="165"/>
      <c r="GK94" s="165"/>
      <c r="GL94" s="165"/>
      <c r="GM94" s="165"/>
      <c r="GN94" s="165"/>
      <c r="GO94" s="165"/>
      <c r="GP94" s="165"/>
      <c r="GQ94" s="165"/>
      <c r="GR94" s="165"/>
      <c r="GS94" s="165"/>
      <c r="GT94" s="165"/>
      <c r="GU94" s="165"/>
      <c r="GV94" s="165"/>
      <c r="GW94" s="165"/>
      <c r="GX94" s="165"/>
      <c r="GY94" s="165"/>
      <c r="GZ94" s="165"/>
      <c r="HA94" s="165"/>
      <c r="HB94" s="165"/>
      <c r="HC94" s="165"/>
      <c r="HD94" s="165"/>
      <c r="HE94" s="165"/>
      <c r="HF94" s="165"/>
      <c r="HG94" s="165"/>
      <c r="HH94" s="165"/>
      <c r="HI94" s="165"/>
      <c r="HJ94" s="165"/>
      <c r="HK94" s="165"/>
      <c r="HL94" s="165"/>
      <c r="HM94" s="165"/>
      <c r="HN94" s="165"/>
      <c r="HO94" s="165"/>
      <c r="HP94" s="165"/>
      <c r="HQ94" s="165"/>
      <c r="HR94" s="165"/>
      <c r="HS94" s="165"/>
      <c r="HT94" s="165"/>
      <c r="HU94" s="165"/>
      <c r="HV94" s="165"/>
      <c r="HW94" s="165"/>
      <c r="HX94" s="165"/>
      <c r="HY94" s="165"/>
      <c r="HZ94" s="165"/>
      <c r="IA94" s="165"/>
      <c r="IB94" s="165"/>
      <c r="IC94" s="165"/>
      <c r="ID94" s="165"/>
      <c r="IE94" s="165"/>
      <c r="IF94" s="165"/>
      <c r="IG94" s="165"/>
      <c r="IH94" s="165"/>
      <c r="II94" s="165"/>
      <c r="IJ94" s="165"/>
      <c r="IK94" s="165"/>
      <c r="IL94" s="165"/>
      <c r="IM94" s="165"/>
      <c r="IN94" s="165"/>
      <c r="IO94" s="165"/>
      <c r="IP94" s="165"/>
      <c r="IQ94" s="165"/>
      <c r="IR94" s="165"/>
      <c r="IS94" s="165"/>
      <c r="IT94" s="165"/>
      <c r="IU94" s="165"/>
      <c r="IV94" s="165"/>
      <c r="IW94" s="165"/>
      <c r="IX94" s="165"/>
      <c r="IY94" s="165"/>
      <c r="IZ94" s="165"/>
      <c r="JA94" s="165"/>
      <c r="JB94" s="165"/>
      <c r="JC94" s="165"/>
      <c r="JD94" s="165"/>
      <c r="JE94" s="165"/>
      <c r="JF94" s="165"/>
      <c r="JG94" s="165"/>
      <c r="JH94" s="165"/>
      <c r="JI94" s="165"/>
      <c r="JJ94" s="165"/>
      <c r="JK94" s="165"/>
      <c r="JL94" s="165"/>
      <c r="JM94" s="165"/>
      <c r="JN94" s="165"/>
      <c r="JO94" s="165"/>
      <c r="JP94" s="165"/>
      <c r="JQ94" s="165"/>
      <c r="JR94" s="165"/>
      <c r="JS94" s="165"/>
      <c r="JT94" s="165"/>
      <c r="JU94" s="165"/>
      <c r="JV94" s="165"/>
      <c r="JW94" s="165"/>
      <c r="JX94" s="165"/>
      <c r="JY94" s="165"/>
      <c r="JZ94" s="165"/>
      <c r="KA94" s="165"/>
      <c r="KB94" s="165"/>
      <c r="KC94" s="165"/>
      <c r="KD94" s="165"/>
      <c r="KE94" s="165"/>
      <c r="KF94" s="165"/>
      <c r="KG94" s="165"/>
      <c r="KH94" s="165"/>
      <c r="KI94" s="165"/>
      <c r="KJ94" s="165"/>
      <c r="KK94" s="165"/>
      <c r="KL94" s="165"/>
      <c r="KM94" s="165"/>
      <c r="KN94" s="165"/>
      <c r="KO94" s="165"/>
      <c r="KP94" s="165"/>
      <c r="KQ94" s="165"/>
      <c r="KR94" s="165"/>
      <c r="KS94" s="165"/>
      <c r="KT94" s="165"/>
      <c r="KU94" s="165"/>
      <c r="KV94" s="165"/>
      <c r="KW94" s="165"/>
      <c r="KX94" s="165"/>
      <c r="KY94" s="165"/>
      <c r="KZ94" s="165"/>
      <c r="LA94" s="165"/>
      <c r="LB94" s="165"/>
      <c r="LC94" s="165"/>
      <c r="LD94" s="165"/>
      <c r="LE94" s="165"/>
      <c r="LF94" s="165"/>
      <c r="LG94" s="165"/>
      <c r="LH94" s="165"/>
      <c r="LI94" s="165"/>
      <c r="LJ94" s="165"/>
      <c r="LK94" s="165"/>
      <c r="LL94" s="165"/>
      <c r="LM94" s="165"/>
      <c r="LN94" s="165"/>
      <c r="LO94" s="165"/>
      <c r="LP94" s="165"/>
      <c r="LQ94" s="165"/>
      <c r="LR94" s="165"/>
      <c r="LS94" s="165"/>
      <c r="LT94" s="165"/>
      <c r="LU94" s="165"/>
      <c r="LV94" s="165"/>
      <c r="LW94" s="165"/>
      <c r="LX94" s="165"/>
      <c r="LY94" s="165"/>
      <c r="LZ94" s="165"/>
      <c r="MA94" s="165"/>
      <c r="MB94" s="165"/>
      <c r="MC94" s="165"/>
      <c r="MD94" s="165"/>
      <c r="ME94" s="165"/>
      <c r="MF94" s="165"/>
      <c r="MG94" s="165"/>
      <c r="MH94" s="165"/>
      <c r="MI94" s="165"/>
      <c r="MJ94" s="165"/>
      <c r="MK94" s="165"/>
      <c r="ML94" s="165"/>
      <c r="MM94" s="165"/>
      <c r="MN94" s="165"/>
      <c r="MO94" s="165"/>
      <c r="MP94" s="165"/>
      <c r="MQ94" s="165"/>
      <c r="MR94" s="165"/>
      <c r="MS94" s="165"/>
      <c r="MT94" s="165"/>
      <c r="MU94" s="165"/>
      <c r="MV94" s="165"/>
      <c r="MW94" s="165"/>
      <c r="MX94" s="165"/>
      <c r="MY94" s="165"/>
      <c r="MZ94" s="165"/>
      <c r="NA94" s="165"/>
      <c r="NB94" s="165"/>
      <c r="NC94" s="165"/>
      <c r="ND94" s="165"/>
      <c r="NE94" s="165"/>
      <c r="NF94" s="165"/>
      <c r="NG94" s="165"/>
      <c r="NH94" s="165"/>
      <c r="NI94" s="165"/>
      <c r="NJ94" s="165"/>
      <c r="NK94" s="165"/>
      <c r="NL94" s="165"/>
      <c r="NM94" s="165"/>
      <c r="NN94" s="165"/>
      <c r="NO94" s="165"/>
      <c r="NP94" s="165"/>
      <c r="NQ94" s="165"/>
      <c r="NR94" s="165"/>
      <c r="NS94" s="165"/>
      <c r="NT94" s="165"/>
      <c r="NU94" s="165"/>
      <c r="NV94" s="165"/>
      <c r="NW94" s="165"/>
      <c r="NX94" s="165"/>
      <c r="NY94" s="165"/>
      <c r="NZ94" s="165"/>
      <c r="OA94" s="165"/>
      <c r="OB94" s="165"/>
      <c r="OC94" s="165"/>
      <c r="OD94" s="165"/>
      <c r="OE94" s="165"/>
      <c r="OF94" s="165"/>
      <c r="OG94" s="165"/>
      <c r="OH94" s="165"/>
      <c r="OI94" s="165"/>
      <c r="OJ94" s="165"/>
      <c r="OK94" s="165"/>
      <c r="OL94" s="165"/>
      <c r="OM94" s="165"/>
      <c r="ON94" s="165"/>
      <c r="OO94" s="165"/>
      <c r="OP94" s="165"/>
      <c r="OQ94" s="165"/>
      <c r="OR94" s="165"/>
      <c r="OS94" s="165"/>
      <c r="OT94" s="165"/>
      <c r="OU94" s="165"/>
      <c r="OV94" s="165"/>
      <c r="OW94" s="165"/>
      <c r="OX94" s="165"/>
      <c r="OY94" s="165"/>
      <c r="OZ94" s="165"/>
      <c r="PA94" s="165"/>
      <c r="PB94" s="165"/>
      <c r="PC94" s="165"/>
      <c r="PD94" s="165"/>
      <c r="PE94" s="165"/>
      <c r="PF94" s="165"/>
      <c r="PG94" s="165"/>
      <c r="PH94" s="165"/>
      <c r="PI94" s="165"/>
      <c r="PJ94" s="165"/>
      <c r="PK94" s="165"/>
      <c r="PL94" s="165"/>
      <c r="PM94" s="165"/>
      <c r="PN94" s="165"/>
      <c r="PO94" s="165"/>
      <c r="PP94" s="165"/>
      <c r="PQ94" s="165"/>
      <c r="PR94" s="165"/>
      <c r="PS94" s="165"/>
      <c r="PT94" s="165"/>
      <c r="PU94" s="165"/>
      <c r="PV94" s="165"/>
      <c r="PW94" s="165"/>
      <c r="PX94" s="165"/>
      <c r="PY94" s="165"/>
      <c r="PZ94" s="165"/>
      <c r="QA94" s="165"/>
      <c r="QB94" s="165"/>
      <c r="QC94" s="165"/>
      <c r="QD94" s="165"/>
      <c r="QE94" s="165"/>
      <c r="QF94" s="165"/>
      <c r="QG94" s="165"/>
      <c r="QH94" s="165"/>
      <c r="QI94" s="165"/>
      <c r="QJ94" s="165"/>
      <c r="QK94" s="165"/>
      <c r="QL94" s="165"/>
      <c r="QM94" s="165"/>
      <c r="QN94" s="165"/>
      <c r="QO94" s="165"/>
      <c r="QP94" s="165"/>
      <c r="QQ94" s="165"/>
      <c r="QR94" s="165"/>
      <c r="QS94" s="165"/>
      <c r="QT94" s="165"/>
      <c r="QU94" s="165"/>
      <c r="QV94" s="165"/>
      <c r="QW94" s="165"/>
      <c r="QX94" s="165"/>
      <c r="QY94" s="165"/>
      <c r="QZ94" s="165"/>
      <c r="RA94" s="165"/>
      <c r="RB94" s="165"/>
      <c r="RC94" s="165"/>
      <c r="RD94" s="165"/>
      <c r="RE94" s="165"/>
      <c r="RF94" s="165"/>
      <c r="RG94" s="165"/>
      <c r="RH94" s="165"/>
      <c r="RI94" s="165"/>
      <c r="RJ94" s="165"/>
      <c r="RK94" s="165"/>
      <c r="RL94" s="165"/>
    </row>
    <row r="95" spans="1:480" ht="15.75" x14ac:dyDescent="0.25">
      <c r="A95" s="138"/>
      <c r="B95" s="354" t="s">
        <v>113</v>
      </c>
      <c r="C95" s="355"/>
      <c r="D95" s="11">
        <v>220</v>
      </c>
      <c r="E95" s="12"/>
      <c r="F95" s="13"/>
      <c r="G95" s="14">
        <v>29</v>
      </c>
      <c r="H95" s="15">
        <v>22</v>
      </c>
      <c r="I95" s="16">
        <v>18.5</v>
      </c>
      <c r="J95" s="17">
        <v>216</v>
      </c>
      <c r="K95" s="18">
        <v>33</v>
      </c>
      <c r="L95" s="30">
        <v>336</v>
      </c>
      <c r="M95" s="309">
        <v>45206</v>
      </c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  <c r="DZ95" s="165"/>
      <c r="EA95" s="165"/>
      <c r="EB95" s="165"/>
      <c r="EC95" s="165"/>
      <c r="ED95" s="165"/>
      <c r="EE95" s="165"/>
      <c r="EF95" s="165"/>
      <c r="EG95" s="165"/>
      <c r="EH95" s="165"/>
      <c r="EI95" s="165"/>
      <c r="EJ95" s="165"/>
      <c r="EK95" s="165"/>
      <c r="EL95" s="165"/>
      <c r="EM95" s="165"/>
      <c r="EN95" s="165"/>
      <c r="EO95" s="165"/>
      <c r="EP95" s="165"/>
      <c r="EQ95" s="165"/>
      <c r="ER95" s="165"/>
      <c r="ES95" s="165"/>
      <c r="ET95" s="165"/>
      <c r="EU95" s="165"/>
      <c r="EV95" s="165"/>
      <c r="EW95" s="165"/>
      <c r="EX95" s="165"/>
      <c r="EY95" s="165"/>
      <c r="EZ95" s="165"/>
      <c r="FA95" s="165"/>
      <c r="FB95" s="165"/>
      <c r="FC95" s="165"/>
      <c r="FD95" s="165"/>
      <c r="FE95" s="165"/>
      <c r="FF95" s="165"/>
      <c r="FG95" s="165"/>
      <c r="FH95" s="165"/>
      <c r="FI95" s="165"/>
      <c r="FJ95" s="165"/>
      <c r="FK95" s="165"/>
      <c r="FL95" s="165"/>
      <c r="FM95" s="165"/>
      <c r="FN95" s="165"/>
      <c r="FO95" s="165"/>
      <c r="FP95" s="165"/>
      <c r="FQ95" s="165"/>
      <c r="FR95" s="165"/>
      <c r="FS95" s="165"/>
      <c r="FT95" s="165"/>
      <c r="FU95" s="165"/>
      <c r="FV95" s="165"/>
      <c r="FW95" s="165"/>
      <c r="FX95" s="165"/>
      <c r="FY95" s="165"/>
      <c r="FZ95" s="165"/>
      <c r="GA95" s="165"/>
      <c r="GB95" s="165"/>
      <c r="GC95" s="165"/>
      <c r="GD95" s="165"/>
      <c r="GE95" s="165"/>
      <c r="GF95" s="165"/>
      <c r="GG95" s="165"/>
      <c r="GH95" s="165"/>
      <c r="GI95" s="165"/>
      <c r="GJ95" s="165"/>
      <c r="GK95" s="165"/>
      <c r="GL95" s="165"/>
      <c r="GM95" s="165"/>
      <c r="GN95" s="165"/>
      <c r="GO95" s="165"/>
      <c r="GP95" s="165"/>
      <c r="GQ95" s="165"/>
      <c r="GR95" s="165"/>
      <c r="GS95" s="165"/>
      <c r="GT95" s="165"/>
      <c r="GU95" s="165"/>
      <c r="GV95" s="165"/>
      <c r="GW95" s="165"/>
      <c r="GX95" s="165"/>
      <c r="GY95" s="165"/>
      <c r="GZ95" s="165"/>
      <c r="HA95" s="165"/>
      <c r="HB95" s="165"/>
      <c r="HC95" s="165"/>
      <c r="HD95" s="165"/>
      <c r="HE95" s="165"/>
      <c r="HF95" s="165"/>
      <c r="HG95" s="165"/>
      <c r="HH95" s="165"/>
      <c r="HI95" s="165"/>
      <c r="HJ95" s="165"/>
      <c r="HK95" s="165"/>
      <c r="HL95" s="165"/>
      <c r="HM95" s="165"/>
      <c r="HN95" s="165"/>
      <c r="HO95" s="165"/>
      <c r="HP95" s="165"/>
      <c r="HQ95" s="165"/>
      <c r="HR95" s="165"/>
      <c r="HS95" s="165"/>
      <c r="HT95" s="165"/>
      <c r="HU95" s="165"/>
      <c r="HV95" s="165"/>
      <c r="HW95" s="165"/>
      <c r="HX95" s="165"/>
      <c r="HY95" s="165"/>
      <c r="HZ95" s="165"/>
      <c r="IA95" s="165"/>
      <c r="IB95" s="165"/>
      <c r="IC95" s="165"/>
      <c r="ID95" s="165"/>
      <c r="IE95" s="165"/>
      <c r="IF95" s="165"/>
      <c r="IG95" s="165"/>
      <c r="IH95" s="165"/>
      <c r="II95" s="165"/>
      <c r="IJ95" s="165"/>
      <c r="IK95" s="165"/>
      <c r="IL95" s="165"/>
      <c r="IM95" s="165"/>
      <c r="IN95" s="165"/>
      <c r="IO95" s="165"/>
      <c r="IP95" s="165"/>
      <c r="IQ95" s="165"/>
      <c r="IR95" s="165"/>
      <c r="IS95" s="165"/>
      <c r="IT95" s="165"/>
      <c r="IU95" s="165"/>
      <c r="IV95" s="165"/>
      <c r="IW95" s="165"/>
      <c r="IX95" s="165"/>
      <c r="IY95" s="165"/>
      <c r="IZ95" s="165"/>
      <c r="JA95" s="165"/>
      <c r="JB95" s="165"/>
      <c r="JC95" s="165"/>
      <c r="JD95" s="165"/>
      <c r="JE95" s="165"/>
      <c r="JF95" s="165"/>
      <c r="JG95" s="165"/>
      <c r="JH95" s="165"/>
      <c r="JI95" s="165"/>
      <c r="JJ95" s="165"/>
      <c r="JK95" s="165"/>
      <c r="JL95" s="165"/>
      <c r="JM95" s="165"/>
      <c r="JN95" s="165"/>
      <c r="JO95" s="165"/>
      <c r="JP95" s="165"/>
      <c r="JQ95" s="165"/>
      <c r="JR95" s="165"/>
      <c r="JS95" s="165"/>
      <c r="JT95" s="165"/>
      <c r="JU95" s="165"/>
      <c r="JV95" s="165"/>
      <c r="JW95" s="165"/>
      <c r="JX95" s="165"/>
      <c r="JY95" s="165"/>
      <c r="JZ95" s="165"/>
      <c r="KA95" s="165"/>
      <c r="KB95" s="165"/>
      <c r="KC95" s="165"/>
      <c r="KD95" s="165"/>
      <c r="KE95" s="165"/>
      <c r="KF95" s="165"/>
      <c r="KG95" s="165"/>
      <c r="KH95" s="165"/>
      <c r="KI95" s="165"/>
      <c r="KJ95" s="165"/>
      <c r="KK95" s="165"/>
      <c r="KL95" s="165"/>
      <c r="KM95" s="165"/>
      <c r="KN95" s="165"/>
      <c r="KO95" s="165"/>
      <c r="KP95" s="165"/>
      <c r="KQ95" s="165"/>
      <c r="KR95" s="165"/>
      <c r="KS95" s="165"/>
      <c r="KT95" s="165"/>
      <c r="KU95" s="165"/>
      <c r="KV95" s="165"/>
      <c r="KW95" s="165"/>
      <c r="KX95" s="165"/>
      <c r="KY95" s="165"/>
      <c r="KZ95" s="165"/>
      <c r="LA95" s="165"/>
      <c r="LB95" s="165"/>
      <c r="LC95" s="165"/>
      <c r="LD95" s="165"/>
      <c r="LE95" s="165"/>
      <c r="LF95" s="165"/>
      <c r="LG95" s="165"/>
      <c r="LH95" s="165"/>
      <c r="LI95" s="165"/>
      <c r="LJ95" s="165"/>
      <c r="LK95" s="165"/>
      <c r="LL95" s="165"/>
      <c r="LM95" s="165"/>
      <c r="LN95" s="165"/>
      <c r="LO95" s="165"/>
      <c r="LP95" s="165"/>
      <c r="LQ95" s="165"/>
      <c r="LR95" s="165"/>
      <c r="LS95" s="165"/>
      <c r="LT95" s="165"/>
      <c r="LU95" s="165"/>
      <c r="LV95" s="165"/>
      <c r="LW95" s="165"/>
      <c r="LX95" s="165"/>
      <c r="LY95" s="165"/>
      <c r="LZ95" s="165"/>
      <c r="MA95" s="165"/>
      <c r="MB95" s="165"/>
      <c r="MC95" s="165"/>
      <c r="MD95" s="165"/>
      <c r="ME95" s="165"/>
      <c r="MF95" s="165"/>
      <c r="MG95" s="165"/>
      <c r="MH95" s="165"/>
      <c r="MI95" s="165"/>
      <c r="MJ95" s="165"/>
      <c r="MK95" s="165"/>
      <c r="ML95" s="165"/>
      <c r="MM95" s="165"/>
      <c r="MN95" s="165"/>
      <c r="MO95" s="165"/>
      <c r="MP95" s="165"/>
      <c r="MQ95" s="165"/>
      <c r="MR95" s="165"/>
      <c r="MS95" s="165"/>
      <c r="MT95" s="165"/>
      <c r="MU95" s="165"/>
      <c r="MV95" s="165"/>
      <c r="MW95" s="165"/>
      <c r="MX95" s="165"/>
      <c r="MY95" s="165"/>
      <c r="MZ95" s="165"/>
      <c r="NA95" s="165"/>
      <c r="NB95" s="165"/>
      <c r="NC95" s="165"/>
      <c r="ND95" s="165"/>
      <c r="NE95" s="165"/>
      <c r="NF95" s="165"/>
      <c r="NG95" s="165"/>
      <c r="NH95" s="165"/>
      <c r="NI95" s="165"/>
      <c r="NJ95" s="165"/>
      <c r="NK95" s="165"/>
      <c r="NL95" s="165"/>
      <c r="NM95" s="165"/>
      <c r="NN95" s="165"/>
      <c r="NO95" s="165"/>
      <c r="NP95" s="165"/>
      <c r="NQ95" s="165"/>
      <c r="NR95" s="165"/>
      <c r="NS95" s="165"/>
      <c r="NT95" s="165"/>
      <c r="NU95" s="165"/>
      <c r="NV95" s="165"/>
      <c r="NW95" s="165"/>
      <c r="NX95" s="165"/>
      <c r="NY95" s="165"/>
      <c r="NZ95" s="165"/>
      <c r="OA95" s="165"/>
      <c r="OB95" s="165"/>
      <c r="OC95" s="165"/>
      <c r="OD95" s="165"/>
      <c r="OE95" s="165"/>
      <c r="OF95" s="165"/>
      <c r="OG95" s="165"/>
      <c r="OH95" s="165"/>
      <c r="OI95" s="165"/>
      <c r="OJ95" s="165"/>
      <c r="OK95" s="165"/>
      <c r="OL95" s="165"/>
      <c r="OM95" s="165"/>
      <c r="ON95" s="165"/>
      <c r="OO95" s="165"/>
      <c r="OP95" s="165"/>
      <c r="OQ95" s="165"/>
      <c r="OR95" s="165"/>
      <c r="OS95" s="165"/>
      <c r="OT95" s="165"/>
      <c r="OU95" s="165"/>
      <c r="OV95" s="165"/>
      <c r="OW95" s="165"/>
      <c r="OX95" s="165"/>
      <c r="OY95" s="165"/>
      <c r="OZ95" s="165"/>
      <c r="PA95" s="165"/>
      <c r="PB95" s="165"/>
      <c r="PC95" s="165"/>
      <c r="PD95" s="165"/>
      <c r="PE95" s="165"/>
      <c r="PF95" s="165"/>
      <c r="PG95" s="165"/>
      <c r="PH95" s="165"/>
      <c r="PI95" s="165"/>
      <c r="PJ95" s="165"/>
      <c r="PK95" s="165"/>
      <c r="PL95" s="165"/>
      <c r="PM95" s="165"/>
      <c r="PN95" s="165"/>
      <c r="PO95" s="165"/>
      <c r="PP95" s="165"/>
      <c r="PQ95" s="165"/>
      <c r="PR95" s="165"/>
      <c r="PS95" s="165"/>
      <c r="PT95" s="165"/>
      <c r="PU95" s="165"/>
      <c r="PV95" s="165"/>
      <c r="PW95" s="165"/>
      <c r="PX95" s="165"/>
      <c r="PY95" s="165"/>
      <c r="PZ95" s="165"/>
      <c r="QA95" s="165"/>
      <c r="QB95" s="165"/>
      <c r="QC95" s="165"/>
      <c r="QD95" s="165"/>
      <c r="QE95" s="165"/>
      <c r="QF95" s="165"/>
      <c r="QG95" s="165"/>
      <c r="QH95" s="165"/>
      <c r="QI95" s="165"/>
      <c r="QJ95" s="165"/>
      <c r="QK95" s="165"/>
      <c r="QL95" s="165"/>
      <c r="QM95" s="165"/>
      <c r="QN95" s="165"/>
      <c r="QO95" s="165"/>
      <c r="QP95" s="165"/>
      <c r="QQ95" s="165"/>
      <c r="QR95" s="165"/>
      <c r="QS95" s="165"/>
      <c r="QT95" s="165"/>
      <c r="QU95" s="165"/>
      <c r="QV95" s="165"/>
      <c r="QW95" s="165"/>
      <c r="QX95" s="165"/>
      <c r="QY95" s="165"/>
      <c r="QZ95" s="165"/>
      <c r="RA95" s="165"/>
      <c r="RB95" s="165"/>
      <c r="RC95" s="165"/>
      <c r="RD95" s="165"/>
      <c r="RE95" s="165"/>
      <c r="RF95" s="165"/>
      <c r="RG95" s="165"/>
      <c r="RH95" s="165"/>
      <c r="RI95" s="165"/>
      <c r="RJ95" s="165"/>
      <c r="RK95" s="165"/>
      <c r="RL95" s="165"/>
    </row>
    <row r="96" spans="1:480" s="121" customFormat="1" ht="15.75" x14ac:dyDescent="0.25">
      <c r="A96" s="246"/>
      <c r="B96" s="365" t="s">
        <v>23</v>
      </c>
      <c r="C96" s="366"/>
      <c r="D96" s="11">
        <v>30</v>
      </c>
      <c r="E96" s="12"/>
      <c r="F96" s="13"/>
      <c r="G96" s="14">
        <v>2.0099999999999998</v>
      </c>
      <c r="H96" s="15">
        <v>0.21</v>
      </c>
      <c r="I96" s="16">
        <v>15.09</v>
      </c>
      <c r="J96" s="17">
        <v>72</v>
      </c>
      <c r="K96" s="18">
        <v>0</v>
      </c>
      <c r="L96" s="30">
        <v>1</v>
      </c>
      <c r="M96" s="30">
        <v>10.1</v>
      </c>
      <c r="N96" s="233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68"/>
      <c r="BD96" s="168"/>
      <c r="BE96" s="168"/>
      <c r="BF96" s="168"/>
      <c r="BG96" s="168"/>
      <c r="BH96" s="168"/>
      <c r="BI96" s="168"/>
      <c r="BJ96" s="168"/>
      <c r="BK96" s="168"/>
      <c r="BL96" s="168"/>
      <c r="BM96" s="168"/>
      <c r="BN96" s="168"/>
      <c r="BO96" s="168"/>
      <c r="BP96" s="168"/>
      <c r="BQ96" s="168"/>
      <c r="BR96" s="168"/>
      <c r="BS96" s="168"/>
      <c r="BT96" s="168"/>
      <c r="BU96" s="168"/>
      <c r="BV96" s="168"/>
      <c r="BW96" s="168"/>
      <c r="BX96" s="168"/>
      <c r="BY96" s="168"/>
      <c r="BZ96" s="168"/>
      <c r="CA96" s="168"/>
      <c r="CB96" s="168"/>
      <c r="CC96" s="168"/>
      <c r="CD96" s="168"/>
      <c r="CE96" s="168"/>
      <c r="CF96" s="168"/>
      <c r="CG96" s="168"/>
      <c r="CH96" s="168"/>
      <c r="CI96" s="168"/>
      <c r="CJ96" s="168"/>
      <c r="CK96" s="168"/>
      <c r="CL96" s="168"/>
      <c r="CM96" s="168"/>
      <c r="CN96" s="168"/>
      <c r="CO96" s="168"/>
      <c r="CP96" s="168"/>
      <c r="CQ96" s="168"/>
      <c r="CR96" s="168"/>
      <c r="CS96" s="168"/>
      <c r="CT96" s="168"/>
      <c r="CU96" s="168"/>
      <c r="CV96" s="168"/>
      <c r="CW96" s="168"/>
      <c r="CX96" s="168"/>
      <c r="CY96" s="168"/>
      <c r="CZ96" s="168"/>
      <c r="DA96" s="168"/>
      <c r="DB96" s="168"/>
      <c r="DC96" s="168"/>
      <c r="DD96" s="168"/>
      <c r="DE96" s="168"/>
      <c r="DF96" s="168"/>
      <c r="DG96" s="168"/>
      <c r="DH96" s="168"/>
      <c r="DI96" s="168"/>
      <c r="DJ96" s="168"/>
      <c r="DK96" s="168"/>
      <c r="DL96" s="168"/>
      <c r="DM96" s="168"/>
      <c r="DN96" s="168"/>
      <c r="DO96" s="168"/>
      <c r="DP96" s="168"/>
      <c r="DQ96" s="168"/>
      <c r="DR96" s="168"/>
      <c r="DS96" s="168"/>
      <c r="DT96" s="168"/>
      <c r="DU96" s="168"/>
      <c r="DV96" s="168"/>
      <c r="DW96" s="168"/>
      <c r="DX96" s="168"/>
      <c r="DY96" s="168"/>
      <c r="DZ96" s="168"/>
      <c r="EA96" s="168"/>
      <c r="EB96" s="168"/>
      <c r="EC96" s="168"/>
      <c r="ED96" s="168"/>
      <c r="EE96" s="168"/>
      <c r="EF96" s="168"/>
      <c r="EG96" s="168"/>
      <c r="EH96" s="168"/>
      <c r="EI96" s="168"/>
      <c r="EJ96" s="168"/>
      <c r="EK96" s="168"/>
      <c r="EL96" s="168"/>
      <c r="EM96" s="168"/>
      <c r="EN96" s="168"/>
      <c r="EO96" s="168"/>
      <c r="EP96" s="168"/>
      <c r="EQ96" s="168"/>
      <c r="ER96" s="168"/>
      <c r="ES96" s="168"/>
      <c r="ET96" s="168"/>
      <c r="EU96" s="168"/>
      <c r="EV96" s="168"/>
      <c r="EW96" s="168"/>
      <c r="EX96" s="168"/>
      <c r="EY96" s="168"/>
      <c r="EZ96" s="168"/>
      <c r="FA96" s="168"/>
      <c r="FB96" s="168"/>
      <c r="FC96" s="168"/>
      <c r="FD96" s="168"/>
      <c r="FE96" s="168"/>
      <c r="FF96" s="168"/>
      <c r="FG96" s="168"/>
      <c r="FH96" s="168"/>
      <c r="FI96" s="168"/>
      <c r="FJ96" s="168"/>
      <c r="FK96" s="168"/>
      <c r="FL96" s="168"/>
      <c r="FM96" s="168"/>
      <c r="FN96" s="168"/>
      <c r="FO96" s="168"/>
      <c r="FP96" s="168"/>
      <c r="FQ96" s="168"/>
      <c r="FR96" s="168"/>
      <c r="FS96" s="168"/>
      <c r="FT96" s="168"/>
      <c r="FU96" s="168"/>
      <c r="FV96" s="168"/>
      <c r="FW96" s="168"/>
      <c r="FX96" s="168"/>
      <c r="FY96" s="168"/>
      <c r="FZ96" s="168"/>
      <c r="GA96" s="168"/>
      <c r="GB96" s="168"/>
      <c r="GC96" s="168"/>
      <c r="GD96" s="168"/>
      <c r="GE96" s="168"/>
      <c r="GF96" s="168"/>
      <c r="GG96" s="168"/>
      <c r="GH96" s="168"/>
      <c r="GI96" s="168"/>
      <c r="GJ96" s="168"/>
      <c r="GK96" s="168"/>
      <c r="GL96" s="168"/>
      <c r="GM96" s="168"/>
      <c r="GN96" s="168"/>
      <c r="GO96" s="168"/>
      <c r="GP96" s="168"/>
      <c r="GQ96" s="168"/>
      <c r="GR96" s="168"/>
      <c r="GS96" s="168"/>
      <c r="GT96" s="168"/>
      <c r="GU96" s="168"/>
      <c r="GV96" s="168"/>
      <c r="GW96" s="168"/>
      <c r="GX96" s="168"/>
      <c r="GY96" s="168"/>
      <c r="GZ96" s="168"/>
      <c r="HA96" s="168"/>
      <c r="HB96" s="168"/>
      <c r="HC96" s="168"/>
      <c r="HD96" s="168"/>
      <c r="HE96" s="168"/>
      <c r="HF96" s="168"/>
      <c r="HG96" s="168"/>
      <c r="HH96" s="168"/>
      <c r="HI96" s="168"/>
      <c r="HJ96" s="168"/>
      <c r="HK96" s="168"/>
      <c r="HL96" s="168"/>
      <c r="HM96" s="168"/>
      <c r="HN96" s="168"/>
      <c r="HO96" s="168"/>
      <c r="HP96" s="168"/>
      <c r="HQ96" s="168"/>
      <c r="HR96" s="168"/>
      <c r="HS96" s="168"/>
      <c r="HT96" s="168"/>
      <c r="HU96" s="168"/>
      <c r="HV96" s="168"/>
      <c r="HW96" s="168"/>
      <c r="HX96" s="168"/>
      <c r="HY96" s="168"/>
      <c r="HZ96" s="168"/>
      <c r="IA96" s="168"/>
      <c r="IB96" s="168"/>
      <c r="IC96" s="168"/>
      <c r="ID96" s="168"/>
      <c r="IE96" s="168"/>
      <c r="IF96" s="168"/>
      <c r="IG96" s="168"/>
      <c r="IH96" s="168"/>
      <c r="II96" s="168"/>
      <c r="IJ96" s="168"/>
      <c r="IK96" s="168"/>
      <c r="IL96" s="168"/>
      <c r="IM96" s="168"/>
      <c r="IN96" s="168"/>
      <c r="IO96" s="168"/>
      <c r="IP96" s="168"/>
      <c r="IQ96" s="168"/>
      <c r="IR96" s="168"/>
      <c r="IS96" s="168"/>
      <c r="IT96" s="168"/>
      <c r="IU96" s="168"/>
      <c r="IV96" s="168"/>
      <c r="IW96" s="168"/>
      <c r="IX96" s="168"/>
      <c r="IY96" s="168"/>
      <c r="IZ96" s="168"/>
      <c r="JA96" s="168"/>
      <c r="JB96" s="168"/>
      <c r="JC96" s="168"/>
      <c r="JD96" s="168"/>
      <c r="JE96" s="168"/>
      <c r="JF96" s="168"/>
      <c r="JG96" s="168"/>
      <c r="JH96" s="168"/>
      <c r="JI96" s="168"/>
      <c r="JJ96" s="168"/>
      <c r="JK96" s="168"/>
      <c r="JL96" s="168"/>
      <c r="JM96" s="168"/>
      <c r="JN96" s="168"/>
      <c r="JO96" s="168"/>
      <c r="JP96" s="168"/>
      <c r="JQ96" s="168"/>
      <c r="JR96" s="168"/>
      <c r="JS96" s="168"/>
      <c r="JT96" s="168"/>
      <c r="JU96" s="168"/>
      <c r="JV96" s="168"/>
      <c r="JW96" s="168"/>
      <c r="JX96" s="168"/>
      <c r="JY96" s="168"/>
      <c r="JZ96" s="168"/>
      <c r="KA96" s="168"/>
      <c r="KB96" s="168"/>
      <c r="KC96" s="168"/>
      <c r="KD96" s="168"/>
      <c r="KE96" s="168"/>
      <c r="KF96" s="168"/>
      <c r="KG96" s="168"/>
      <c r="KH96" s="168"/>
      <c r="KI96" s="168"/>
      <c r="KJ96" s="168"/>
      <c r="KK96" s="168"/>
      <c r="KL96" s="168"/>
      <c r="KM96" s="168"/>
      <c r="KN96" s="168"/>
      <c r="KO96" s="168"/>
      <c r="KP96" s="168"/>
      <c r="KQ96" s="168"/>
      <c r="KR96" s="168"/>
      <c r="KS96" s="168"/>
      <c r="KT96" s="168"/>
      <c r="KU96" s="168"/>
      <c r="KV96" s="168"/>
      <c r="KW96" s="168"/>
      <c r="KX96" s="168"/>
      <c r="KY96" s="168"/>
      <c r="KZ96" s="168"/>
      <c r="LA96" s="168"/>
      <c r="LB96" s="168"/>
      <c r="LC96" s="168"/>
      <c r="LD96" s="168"/>
      <c r="LE96" s="168"/>
      <c r="LF96" s="168"/>
      <c r="LG96" s="168"/>
      <c r="LH96" s="168"/>
      <c r="LI96" s="168"/>
      <c r="LJ96" s="168"/>
      <c r="LK96" s="168"/>
      <c r="LL96" s="168"/>
      <c r="LM96" s="168"/>
      <c r="LN96" s="168"/>
      <c r="LO96" s="168"/>
      <c r="LP96" s="168"/>
      <c r="LQ96" s="168"/>
      <c r="LR96" s="168"/>
      <c r="LS96" s="168"/>
      <c r="LT96" s="168"/>
      <c r="LU96" s="168"/>
      <c r="LV96" s="168"/>
      <c r="LW96" s="168"/>
      <c r="LX96" s="168"/>
      <c r="LY96" s="168"/>
      <c r="LZ96" s="168"/>
      <c r="MA96" s="168"/>
      <c r="MB96" s="168"/>
      <c r="MC96" s="168"/>
      <c r="MD96" s="168"/>
      <c r="ME96" s="168"/>
      <c r="MF96" s="168"/>
      <c r="MG96" s="168"/>
      <c r="MH96" s="168"/>
      <c r="MI96" s="168"/>
      <c r="MJ96" s="168"/>
      <c r="MK96" s="168"/>
      <c r="ML96" s="168"/>
      <c r="MM96" s="168"/>
      <c r="MN96" s="168"/>
      <c r="MO96" s="168"/>
      <c r="MP96" s="168"/>
      <c r="MQ96" s="168"/>
      <c r="MR96" s="168"/>
      <c r="MS96" s="168"/>
      <c r="MT96" s="168"/>
      <c r="MU96" s="168"/>
      <c r="MV96" s="168"/>
      <c r="MW96" s="168"/>
      <c r="MX96" s="168"/>
      <c r="MY96" s="168"/>
      <c r="MZ96" s="168"/>
      <c r="NA96" s="168"/>
      <c r="NB96" s="168"/>
      <c r="NC96" s="168"/>
      <c r="ND96" s="168"/>
      <c r="NE96" s="168"/>
      <c r="NF96" s="168"/>
      <c r="NG96" s="168"/>
      <c r="NH96" s="168"/>
      <c r="NI96" s="168"/>
      <c r="NJ96" s="168"/>
      <c r="NK96" s="168"/>
      <c r="NL96" s="168"/>
      <c r="NM96" s="168"/>
      <c r="NN96" s="168"/>
      <c r="NO96" s="168"/>
      <c r="NP96" s="168"/>
      <c r="NQ96" s="168"/>
      <c r="NR96" s="168"/>
      <c r="NS96" s="168"/>
      <c r="NT96" s="168"/>
      <c r="NU96" s="168"/>
      <c r="NV96" s="168"/>
      <c r="NW96" s="168"/>
      <c r="NX96" s="168"/>
      <c r="NY96" s="168"/>
      <c r="NZ96" s="168"/>
      <c r="OA96" s="168"/>
      <c r="OB96" s="168"/>
      <c r="OC96" s="168"/>
      <c r="OD96" s="168"/>
      <c r="OE96" s="168"/>
      <c r="OF96" s="168"/>
      <c r="OG96" s="168"/>
      <c r="OH96" s="168"/>
      <c r="OI96" s="168"/>
      <c r="OJ96" s="168"/>
      <c r="OK96" s="168"/>
      <c r="OL96" s="168"/>
      <c r="OM96" s="168"/>
      <c r="ON96" s="168"/>
      <c r="OO96" s="168"/>
      <c r="OP96" s="168"/>
      <c r="OQ96" s="168"/>
      <c r="OR96" s="168"/>
      <c r="OS96" s="168"/>
      <c r="OT96" s="168"/>
      <c r="OU96" s="168"/>
      <c r="OV96" s="168"/>
      <c r="OW96" s="168"/>
      <c r="OX96" s="168"/>
      <c r="OY96" s="168"/>
      <c r="OZ96" s="168"/>
      <c r="PA96" s="168"/>
      <c r="PB96" s="168"/>
      <c r="PC96" s="168"/>
      <c r="PD96" s="168"/>
      <c r="PE96" s="168"/>
      <c r="PF96" s="168"/>
      <c r="PG96" s="168"/>
      <c r="PH96" s="168"/>
      <c r="PI96" s="168"/>
      <c r="PJ96" s="168"/>
      <c r="PK96" s="168"/>
      <c r="PL96" s="168"/>
      <c r="PM96" s="168"/>
      <c r="PN96" s="168"/>
      <c r="PO96" s="168"/>
      <c r="PP96" s="168"/>
      <c r="PQ96" s="168"/>
      <c r="PR96" s="168"/>
      <c r="PS96" s="168"/>
      <c r="PT96" s="168"/>
      <c r="PU96" s="168"/>
      <c r="PV96" s="168"/>
      <c r="PW96" s="168"/>
      <c r="PX96" s="168"/>
      <c r="PY96" s="168"/>
      <c r="PZ96" s="168"/>
      <c r="QA96" s="168"/>
      <c r="QB96" s="168"/>
      <c r="QC96" s="168"/>
      <c r="QD96" s="168"/>
      <c r="QE96" s="168"/>
      <c r="QF96" s="168"/>
      <c r="QG96" s="168"/>
      <c r="QH96" s="168"/>
      <c r="QI96" s="168"/>
      <c r="QJ96" s="168"/>
      <c r="QK96" s="168"/>
      <c r="QL96" s="168"/>
      <c r="QM96" s="168"/>
      <c r="QN96" s="168"/>
      <c r="QO96" s="168"/>
      <c r="QP96" s="168"/>
      <c r="QQ96" s="168"/>
      <c r="QR96" s="168"/>
      <c r="QS96" s="168"/>
      <c r="QT96" s="168"/>
      <c r="QU96" s="168"/>
      <c r="QV96" s="168"/>
      <c r="QW96" s="168"/>
      <c r="QX96" s="168"/>
      <c r="QY96" s="168"/>
      <c r="QZ96" s="168"/>
      <c r="RA96" s="168"/>
      <c r="RB96" s="168"/>
      <c r="RC96" s="168"/>
      <c r="RD96" s="168"/>
      <c r="RE96" s="168"/>
      <c r="RF96" s="168"/>
      <c r="RG96" s="168"/>
      <c r="RH96" s="168"/>
      <c r="RI96" s="168"/>
      <c r="RJ96" s="168"/>
      <c r="RK96" s="168"/>
      <c r="RL96" s="168"/>
    </row>
    <row r="97" spans="1:480" ht="15" x14ac:dyDescent="0.25">
      <c r="A97" s="246" t="e">
        <f>'Тех. карты'!#REF!</f>
        <v>#REF!</v>
      </c>
      <c r="B97" s="353" t="s">
        <v>17</v>
      </c>
      <c r="C97" s="353"/>
      <c r="D97" s="11">
        <v>50</v>
      </c>
      <c r="E97" s="12"/>
      <c r="F97" s="13"/>
      <c r="G97" s="14">
        <v>2.5</v>
      </c>
      <c r="H97" s="15">
        <v>0.5</v>
      </c>
      <c r="I97" s="16">
        <v>21.25</v>
      </c>
      <c r="J97" s="17">
        <v>102</v>
      </c>
      <c r="K97" s="18">
        <v>0</v>
      </c>
      <c r="L97" s="30">
        <v>1</v>
      </c>
      <c r="M97" s="30">
        <v>10.1</v>
      </c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  <c r="DI97" s="165"/>
      <c r="DJ97" s="165"/>
      <c r="DK97" s="165"/>
      <c r="DL97" s="165"/>
      <c r="DM97" s="165"/>
      <c r="DN97" s="165"/>
      <c r="DO97" s="165"/>
      <c r="DP97" s="165"/>
      <c r="DQ97" s="165"/>
      <c r="DR97" s="165"/>
      <c r="DS97" s="165"/>
      <c r="DT97" s="165"/>
      <c r="DU97" s="165"/>
      <c r="DV97" s="165"/>
      <c r="DW97" s="165"/>
      <c r="DX97" s="165"/>
      <c r="DY97" s="165"/>
      <c r="DZ97" s="165"/>
      <c r="EA97" s="165"/>
      <c r="EB97" s="165"/>
      <c r="EC97" s="165"/>
      <c r="ED97" s="165"/>
      <c r="EE97" s="165"/>
      <c r="EF97" s="165"/>
      <c r="EG97" s="165"/>
      <c r="EH97" s="165"/>
      <c r="EI97" s="165"/>
      <c r="EJ97" s="165"/>
      <c r="EK97" s="165"/>
      <c r="EL97" s="165"/>
      <c r="EM97" s="165"/>
      <c r="EN97" s="165"/>
      <c r="EO97" s="165"/>
      <c r="EP97" s="165"/>
      <c r="EQ97" s="165"/>
      <c r="ER97" s="165"/>
      <c r="ES97" s="165"/>
      <c r="ET97" s="165"/>
      <c r="EU97" s="165"/>
      <c r="EV97" s="165"/>
      <c r="EW97" s="165"/>
      <c r="EX97" s="165"/>
      <c r="EY97" s="165"/>
      <c r="EZ97" s="165"/>
      <c r="FA97" s="165"/>
      <c r="FB97" s="165"/>
      <c r="FC97" s="165"/>
      <c r="FD97" s="165"/>
      <c r="FE97" s="165"/>
      <c r="FF97" s="165"/>
      <c r="FG97" s="165"/>
      <c r="FH97" s="165"/>
      <c r="FI97" s="165"/>
      <c r="FJ97" s="165"/>
      <c r="FK97" s="165"/>
      <c r="FL97" s="165"/>
      <c r="FM97" s="165"/>
      <c r="FN97" s="165"/>
      <c r="FO97" s="165"/>
      <c r="FP97" s="165"/>
      <c r="FQ97" s="165"/>
      <c r="FR97" s="165"/>
      <c r="FS97" s="165"/>
      <c r="FT97" s="165"/>
      <c r="FU97" s="165"/>
      <c r="FV97" s="165"/>
      <c r="FW97" s="165"/>
      <c r="FX97" s="165"/>
      <c r="FY97" s="165"/>
      <c r="FZ97" s="165"/>
      <c r="GA97" s="165"/>
      <c r="GB97" s="165"/>
      <c r="GC97" s="165"/>
      <c r="GD97" s="165"/>
      <c r="GE97" s="165"/>
      <c r="GF97" s="165"/>
      <c r="GG97" s="165"/>
      <c r="GH97" s="165"/>
      <c r="GI97" s="165"/>
      <c r="GJ97" s="165"/>
      <c r="GK97" s="165"/>
      <c r="GL97" s="165"/>
      <c r="GM97" s="165"/>
      <c r="GN97" s="165"/>
      <c r="GO97" s="165"/>
      <c r="GP97" s="165"/>
      <c r="GQ97" s="165"/>
      <c r="GR97" s="165"/>
      <c r="GS97" s="165"/>
      <c r="GT97" s="165"/>
      <c r="GU97" s="165"/>
      <c r="GV97" s="165"/>
      <c r="GW97" s="165"/>
      <c r="GX97" s="165"/>
      <c r="GY97" s="165"/>
      <c r="GZ97" s="165"/>
      <c r="HA97" s="165"/>
      <c r="HB97" s="165"/>
      <c r="HC97" s="165"/>
      <c r="HD97" s="165"/>
      <c r="HE97" s="165"/>
      <c r="HF97" s="165"/>
      <c r="HG97" s="165"/>
      <c r="HH97" s="165"/>
      <c r="HI97" s="165"/>
      <c r="HJ97" s="165"/>
      <c r="HK97" s="165"/>
      <c r="HL97" s="165"/>
      <c r="HM97" s="165"/>
      <c r="HN97" s="165"/>
      <c r="HO97" s="165"/>
      <c r="HP97" s="165"/>
      <c r="HQ97" s="165"/>
      <c r="HR97" s="165"/>
      <c r="HS97" s="165"/>
      <c r="HT97" s="165"/>
      <c r="HU97" s="165"/>
      <c r="HV97" s="165"/>
      <c r="HW97" s="165"/>
      <c r="HX97" s="165"/>
      <c r="HY97" s="165"/>
      <c r="HZ97" s="165"/>
      <c r="IA97" s="165"/>
      <c r="IB97" s="165"/>
      <c r="IC97" s="165"/>
      <c r="ID97" s="165"/>
      <c r="IE97" s="165"/>
      <c r="IF97" s="165"/>
      <c r="IG97" s="165"/>
      <c r="IH97" s="165"/>
      <c r="II97" s="165"/>
      <c r="IJ97" s="165"/>
      <c r="IK97" s="165"/>
      <c r="IL97" s="165"/>
      <c r="IM97" s="165"/>
      <c r="IN97" s="165"/>
      <c r="IO97" s="165"/>
      <c r="IP97" s="165"/>
      <c r="IQ97" s="165"/>
      <c r="IR97" s="165"/>
      <c r="IS97" s="165"/>
      <c r="IT97" s="165"/>
      <c r="IU97" s="165"/>
      <c r="IV97" s="165"/>
      <c r="IW97" s="165"/>
      <c r="IX97" s="165"/>
      <c r="IY97" s="165"/>
      <c r="IZ97" s="165"/>
      <c r="JA97" s="165"/>
      <c r="JB97" s="165"/>
      <c r="JC97" s="165"/>
      <c r="JD97" s="165"/>
      <c r="JE97" s="165"/>
      <c r="JF97" s="165"/>
      <c r="JG97" s="165"/>
      <c r="JH97" s="165"/>
      <c r="JI97" s="165"/>
      <c r="JJ97" s="165"/>
      <c r="JK97" s="165"/>
      <c r="JL97" s="165"/>
      <c r="JM97" s="165"/>
      <c r="JN97" s="165"/>
      <c r="JO97" s="165"/>
      <c r="JP97" s="165"/>
      <c r="JQ97" s="165"/>
      <c r="JR97" s="165"/>
      <c r="JS97" s="165"/>
      <c r="JT97" s="165"/>
      <c r="JU97" s="165"/>
      <c r="JV97" s="165"/>
      <c r="JW97" s="165"/>
      <c r="JX97" s="165"/>
      <c r="JY97" s="165"/>
      <c r="JZ97" s="165"/>
      <c r="KA97" s="165"/>
      <c r="KB97" s="165"/>
      <c r="KC97" s="165"/>
      <c r="KD97" s="165"/>
      <c r="KE97" s="165"/>
      <c r="KF97" s="165"/>
      <c r="KG97" s="165"/>
      <c r="KH97" s="165"/>
      <c r="KI97" s="165"/>
      <c r="KJ97" s="165"/>
      <c r="KK97" s="165"/>
      <c r="KL97" s="165"/>
      <c r="KM97" s="165"/>
      <c r="KN97" s="165"/>
      <c r="KO97" s="165"/>
      <c r="KP97" s="165"/>
      <c r="KQ97" s="165"/>
      <c r="KR97" s="165"/>
      <c r="KS97" s="165"/>
      <c r="KT97" s="165"/>
      <c r="KU97" s="165"/>
      <c r="KV97" s="165"/>
      <c r="KW97" s="165"/>
      <c r="KX97" s="165"/>
      <c r="KY97" s="165"/>
      <c r="KZ97" s="165"/>
      <c r="LA97" s="165"/>
      <c r="LB97" s="165"/>
      <c r="LC97" s="165"/>
      <c r="LD97" s="165"/>
      <c r="LE97" s="165"/>
      <c r="LF97" s="165"/>
      <c r="LG97" s="165"/>
      <c r="LH97" s="165"/>
      <c r="LI97" s="165"/>
      <c r="LJ97" s="165"/>
      <c r="LK97" s="165"/>
      <c r="LL97" s="165"/>
      <c r="LM97" s="165"/>
      <c r="LN97" s="165"/>
      <c r="LO97" s="165"/>
      <c r="LP97" s="165"/>
      <c r="LQ97" s="165"/>
      <c r="LR97" s="165"/>
      <c r="LS97" s="165"/>
      <c r="LT97" s="165"/>
      <c r="LU97" s="165"/>
      <c r="LV97" s="165"/>
      <c r="LW97" s="165"/>
      <c r="LX97" s="165"/>
      <c r="LY97" s="165"/>
      <c r="LZ97" s="165"/>
      <c r="MA97" s="165"/>
      <c r="MB97" s="165"/>
      <c r="MC97" s="165"/>
      <c r="MD97" s="165"/>
      <c r="ME97" s="165"/>
      <c r="MF97" s="165"/>
      <c r="MG97" s="165"/>
      <c r="MH97" s="165"/>
      <c r="MI97" s="165"/>
      <c r="MJ97" s="165"/>
      <c r="MK97" s="165"/>
      <c r="ML97" s="165"/>
      <c r="MM97" s="165"/>
      <c r="MN97" s="165"/>
      <c r="MO97" s="165"/>
      <c r="MP97" s="165"/>
      <c r="MQ97" s="165"/>
      <c r="MR97" s="165"/>
      <c r="MS97" s="165"/>
      <c r="MT97" s="165"/>
      <c r="MU97" s="165"/>
      <c r="MV97" s="165"/>
      <c r="MW97" s="165"/>
      <c r="MX97" s="165"/>
      <c r="MY97" s="165"/>
      <c r="MZ97" s="165"/>
      <c r="NA97" s="165"/>
      <c r="NB97" s="165"/>
      <c r="NC97" s="165"/>
      <c r="ND97" s="165"/>
      <c r="NE97" s="165"/>
      <c r="NF97" s="165"/>
      <c r="NG97" s="165"/>
      <c r="NH97" s="165"/>
      <c r="NI97" s="165"/>
      <c r="NJ97" s="165"/>
      <c r="NK97" s="165"/>
      <c r="NL97" s="165"/>
      <c r="NM97" s="165"/>
      <c r="NN97" s="165"/>
      <c r="NO97" s="165"/>
      <c r="NP97" s="165"/>
      <c r="NQ97" s="165"/>
      <c r="NR97" s="165"/>
      <c r="NS97" s="165"/>
      <c r="NT97" s="165"/>
      <c r="NU97" s="165"/>
      <c r="NV97" s="165"/>
      <c r="NW97" s="165"/>
      <c r="NX97" s="165"/>
      <c r="NY97" s="165"/>
      <c r="NZ97" s="165"/>
      <c r="OA97" s="165"/>
      <c r="OB97" s="165"/>
      <c r="OC97" s="165"/>
      <c r="OD97" s="165"/>
      <c r="OE97" s="165"/>
      <c r="OF97" s="165"/>
      <c r="OG97" s="165"/>
      <c r="OH97" s="165"/>
      <c r="OI97" s="165"/>
      <c r="OJ97" s="165"/>
      <c r="OK97" s="165"/>
      <c r="OL97" s="165"/>
      <c r="OM97" s="165"/>
      <c r="ON97" s="165"/>
      <c r="OO97" s="165"/>
      <c r="OP97" s="165"/>
      <c r="OQ97" s="165"/>
      <c r="OR97" s="165"/>
      <c r="OS97" s="165"/>
      <c r="OT97" s="165"/>
      <c r="OU97" s="165"/>
      <c r="OV97" s="165"/>
      <c r="OW97" s="165"/>
      <c r="OX97" s="165"/>
      <c r="OY97" s="165"/>
      <c r="OZ97" s="165"/>
      <c r="PA97" s="165"/>
      <c r="PB97" s="165"/>
      <c r="PC97" s="165"/>
      <c r="PD97" s="165"/>
      <c r="PE97" s="165"/>
      <c r="PF97" s="165"/>
      <c r="PG97" s="165"/>
      <c r="PH97" s="165"/>
      <c r="PI97" s="165"/>
      <c r="PJ97" s="165"/>
      <c r="PK97" s="165"/>
      <c r="PL97" s="165"/>
      <c r="PM97" s="165"/>
      <c r="PN97" s="165"/>
      <c r="PO97" s="165"/>
      <c r="PP97" s="165"/>
      <c r="PQ97" s="165"/>
      <c r="PR97" s="165"/>
      <c r="PS97" s="165"/>
      <c r="PT97" s="165"/>
      <c r="PU97" s="165"/>
      <c r="PV97" s="165"/>
      <c r="PW97" s="165"/>
      <c r="PX97" s="165"/>
      <c r="PY97" s="165"/>
      <c r="PZ97" s="165"/>
      <c r="QA97" s="165"/>
      <c r="QB97" s="165"/>
      <c r="QC97" s="165"/>
      <c r="QD97" s="165"/>
      <c r="QE97" s="165"/>
      <c r="QF97" s="165"/>
      <c r="QG97" s="165"/>
      <c r="QH97" s="165"/>
      <c r="QI97" s="165"/>
      <c r="QJ97" s="165"/>
      <c r="QK97" s="165"/>
      <c r="QL97" s="165"/>
      <c r="QM97" s="165"/>
      <c r="QN97" s="165"/>
      <c r="QO97" s="165"/>
      <c r="QP97" s="165"/>
      <c r="QQ97" s="165"/>
      <c r="QR97" s="165"/>
      <c r="QS97" s="165"/>
      <c r="QT97" s="165"/>
      <c r="QU97" s="165"/>
      <c r="QV97" s="165"/>
      <c r="QW97" s="165"/>
      <c r="QX97" s="165"/>
      <c r="QY97" s="165"/>
      <c r="QZ97" s="165"/>
      <c r="RA97" s="165"/>
      <c r="RB97" s="165"/>
      <c r="RC97" s="165"/>
      <c r="RD97" s="165"/>
      <c r="RE97" s="165"/>
      <c r="RF97" s="165"/>
      <c r="RG97" s="165"/>
      <c r="RH97" s="165"/>
      <c r="RI97" s="165"/>
      <c r="RJ97" s="165"/>
      <c r="RK97" s="165"/>
      <c r="RL97" s="165"/>
    </row>
    <row r="98" spans="1:480" ht="15" x14ac:dyDescent="0.25">
      <c r="A98" s="180"/>
      <c r="B98" s="367" t="s">
        <v>63</v>
      </c>
      <c r="C98" s="367"/>
      <c r="D98" s="46">
        <v>200</v>
      </c>
      <c r="E98" s="46">
        <v>0</v>
      </c>
      <c r="F98" s="46">
        <v>0</v>
      </c>
      <c r="G98" s="46">
        <v>0.44</v>
      </c>
      <c r="H98" s="46">
        <v>0.02</v>
      </c>
      <c r="I98" s="46">
        <v>27.76</v>
      </c>
      <c r="J98" s="46">
        <v>113</v>
      </c>
      <c r="K98" s="46">
        <v>0.4</v>
      </c>
      <c r="L98" s="88">
        <v>376</v>
      </c>
      <c r="M98" s="88">
        <v>11.8</v>
      </c>
      <c r="N98" s="238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165"/>
      <c r="EP98" s="165"/>
      <c r="EQ98" s="165"/>
      <c r="ER98" s="165"/>
      <c r="ES98" s="165"/>
      <c r="ET98" s="165"/>
      <c r="EU98" s="165"/>
      <c r="EV98" s="165"/>
      <c r="EW98" s="165"/>
      <c r="EX98" s="165"/>
      <c r="EY98" s="165"/>
      <c r="EZ98" s="165"/>
      <c r="FA98" s="165"/>
      <c r="FB98" s="165"/>
      <c r="FC98" s="165"/>
      <c r="FD98" s="165"/>
      <c r="FE98" s="165"/>
      <c r="FF98" s="165"/>
      <c r="FG98" s="165"/>
      <c r="FH98" s="165"/>
      <c r="FI98" s="165"/>
      <c r="FJ98" s="165"/>
      <c r="FK98" s="165"/>
      <c r="FL98" s="165"/>
      <c r="FM98" s="165"/>
      <c r="FN98" s="165"/>
      <c r="FO98" s="165"/>
      <c r="FP98" s="165"/>
      <c r="FQ98" s="165"/>
      <c r="FR98" s="165"/>
      <c r="FS98" s="165"/>
      <c r="FT98" s="165"/>
      <c r="FU98" s="165"/>
      <c r="FV98" s="165"/>
      <c r="FW98" s="165"/>
      <c r="FX98" s="165"/>
      <c r="FY98" s="165"/>
      <c r="FZ98" s="165"/>
      <c r="GA98" s="165"/>
      <c r="GB98" s="165"/>
      <c r="GC98" s="165"/>
      <c r="GD98" s="165"/>
      <c r="GE98" s="165"/>
      <c r="GF98" s="165"/>
      <c r="GG98" s="165"/>
      <c r="GH98" s="165"/>
      <c r="GI98" s="165"/>
      <c r="GJ98" s="165"/>
      <c r="GK98" s="165"/>
      <c r="GL98" s="165"/>
      <c r="GM98" s="165"/>
      <c r="GN98" s="165"/>
      <c r="GO98" s="165"/>
      <c r="GP98" s="165"/>
      <c r="GQ98" s="165"/>
      <c r="GR98" s="165"/>
      <c r="GS98" s="165"/>
      <c r="GT98" s="165"/>
      <c r="GU98" s="165"/>
      <c r="GV98" s="165"/>
      <c r="GW98" s="165"/>
      <c r="GX98" s="165"/>
      <c r="GY98" s="165"/>
      <c r="GZ98" s="165"/>
      <c r="HA98" s="165"/>
      <c r="HB98" s="165"/>
      <c r="HC98" s="165"/>
      <c r="HD98" s="165"/>
      <c r="HE98" s="165"/>
      <c r="HF98" s="165"/>
      <c r="HG98" s="165"/>
      <c r="HH98" s="165"/>
      <c r="HI98" s="165"/>
      <c r="HJ98" s="165"/>
      <c r="HK98" s="165"/>
      <c r="HL98" s="165"/>
      <c r="HM98" s="165"/>
      <c r="HN98" s="165"/>
      <c r="HO98" s="165"/>
      <c r="HP98" s="165"/>
      <c r="HQ98" s="165"/>
      <c r="HR98" s="165"/>
      <c r="HS98" s="165"/>
      <c r="HT98" s="165"/>
      <c r="HU98" s="165"/>
      <c r="HV98" s="165"/>
      <c r="HW98" s="165"/>
      <c r="HX98" s="165"/>
      <c r="HY98" s="165"/>
      <c r="HZ98" s="165"/>
      <c r="IA98" s="165"/>
      <c r="IB98" s="165"/>
      <c r="IC98" s="165"/>
      <c r="ID98" s="165"/>
      <c r="IE98" s="165"/>
      <c r="IF98" s="165"/>
      <c r="IG98" s="165"/>
      <c r="IH98" s="165"/>
      <c r="II98" s="165"/>
      <c r="IJ98" s="165"/>
      <c r="IK98" s="165"/>
      <c r="IL98" s="165"/>
      <c r="IM98" s="165"/>
      <c r="IN98" s="165"/>
      <c r="IO98" s="165"/>
      <c r="IP98" s="165"/>
      <c r="IQ98" s="165"/>
      <c r="IR98" s="165"/>
      <c r="IS98" s="165"/>
      <c r="IT98" s="165"/>
      <c r="IU98" s="165"/>
      <c r="IV98" s="165"/>
      <c r="IW98" s="165"/>
      <c r="IX98" s="165"/>
      <c r="IY98" s="165"/>
      <c r="IZ98" s="165"/>
      <c r="JA98" s="165"/>
      <c r="JB98" s="165"/>
      <c r="JC98" s="165"/>
      <c r="JD98" s="165"/>
      <c r="JE98" s="165"/>
      <c r="JF98" s="165"/>
      <c r="JG98" s="165"/>
      <c r="JH98" s="165"/>
      <c r="JI98" s="165"/>
      <c r="JJ98" s="165"/>
      <c r="JK98" s="165"/>
      <c r="JL98" s="165"/>
      <c r="JM98" s="165"/>
      <c r="JN98" s="165"/>
      <c r="JO98" s="165"/>
      <c r="JP98" s="165"/>
      <c r="JQ98" s="165"/>
      <c r="JR98" s="165"/>
      <c r="JS98" s="165"/>
      <c r="JT98" s="165"/>
      <c r="JU98" s="165"/>
      <c r="JV98" s="165"/>
      <c r="JW98" s="165"/>
      <c r="JX98" s="165"/>
      <c r="JY98" s="165"/>
      <c r="JZ98" s="165"/>
      <c r="KA98" s="165"/>
      <c r="KB98" s="165"/>
      <c r="KC98" s="165"/>
      <c r="KD98" s="165"/>
      <c r="KE98" s="165"/>
      <c r="KF98" s="165"/>
      <c r="KG98" s="165"/>
      <c r="KH98" s="165"/>
      <c r="KI98" s="165"/>
      <c r="KJ98" s="165"/>
      <c r="KK98" s="165"/>
      <c r="KL98" s="165"/>
      <c r="KM98" s="165"/>
      <c r="KN98" s="165"/>
      <c r="KO98" s="165"/>
      <c r="KP98" s="165"/>
      <c r="KQ98" s="165"/>
      <c r="KR98" s="165"/>
      <c r="KS98" s="165"/>
      <c r="KT98" s="165"/>
      <c r="KU98" s="165"/>
      <c r="KV98" s="165"/>
      <c r="KW98" s="165"/>
      <c r="KX98" s="165"/>
      <c r="KY98" s="165"/>
      <c r="KZ98" s="165"/>
      <c r="LA98" s="165"/>
      <c r="LB98" s="165"/>
      <c r="LC98" s="165"/>
      <c r="LD98" s="165"/>
      <c r="LE98" s="165"/>
      <c r="LF98" s="165"/>
      <c r="LG98" s="165"/>
      <c r="LH98" s="165"/>
      <c r="LI98" s="165"/>
      <c r="LJ98" s="165"/>
      <c r="LK98" s="165"/>
      <c r="LL98" s="165"/>
      <c r="LM98" s="165"/>
      <c r="LN98" s="165"/>
      <c r="LO98" s="165"/>
      <c r="LP98" s="165"/>
      <c r="LQ98" s="165"/>
      <c r="LR98" s="165"/>
      <c r="LS98" s="165"/>
      <c r="LT98" s="165"/>
      <c r="LU98" s="165"/>
      <c r="LV98" s="165"/>
      <c r="LW98" s="165"/>
      <c r="LX98" s="165"/>
      <c r="LY98" s="165"/>
      <c r="LZ98" s="165"/>
      <c r="MA98" s="165"/>
      <c r="MB98" s="165"/>
      <c r="MC98" s="165"/>
      <c r="MD98" s="165"/>
      <c r="ME98" s="165"/>
      <c r="MF98" s="165"/>
      <c r="MG98" s="165"/>
      <c r="MH98" s="165"/>
      <c r="MI98" s="165"/>
      <c r="MJ98" s="165"/>
      <c r="MK98" s="165"/>
      <c r="ML98" s="165"/>
      <c r="MM98" s="165"/>
      <c r="MN98" s="165"/>
      <c r="MO98" s="165"/>
      <c r="MP98" s="165"/>
      <c r="MQ98" s="165"/>
      <c r="MR98" s="165"/>
      <c r="MS98" s="165"/>
      <c r="MT98" s="165"/>
      <c r="MU98" s="165"/>
      <c r="MV98" s="165"/>
      <c r="MW98" s="165"/>
      <c r="MX98" s="165"/>
      <c r="MY98" s="165"/>
      <c r="MZ98" s="165"/>
      <c r="NA98" s="165"/>
      <c r="NB98" s="165"/>
      <c r="NC98" s="165"/>
      <c r="ND98" s="165"/>
      <c r="NE98" s="165"/>
      <c r="NF98" s="165"/>
      <c r="NG98" s="165"/>
      <c r="NH98" s="165"/>
      <c r="NI98" s="165"/>
      <c r="NJ98" s="165"/>
      <c r="NK98" s="165"/>
      <c r="NL98" s="165"/>
      <c r="NM98" s="165"/>
      <c r="NN98" s="165"/>
      <c r="NO98" s="165"/>
      <c r="NP98" s="165"/>
      <c r="NQ98" s="165"/>
      <c r="NR98" s="165"/>
      <c r="NS98" s="165"/>
      <c r="NT98" s="165"/>
      <c r="NU98" s="165"/>
      <c r="NV98" s="165"/>
      <c r="NW98" s="165"/>
      <c r="NX98" s="165"/>
      <c r="NY98" s="165"/>
      <c r="NZ98" s="165"/>
      <c r="OA98" s="165"/>
      <c r="OB98" s="165"/>
      <c r="OC98" s="165"/>
      <c r="OD98" s="165"/>
      <c r="OE98" s="165"/>
      <c r="OF98" s="165"/>
      <c r="OG98" s="165"/>
      <c r="OH98" s="165"/>
      <c r="OI98" s="165"/>
      <c r="OJ98" s="165"/>
      <c r="OK98" s="165"/>
      <c r="OL98" s="165"/>
      <c r="OM98" s="165"/>
      <c r="ON98" s="165"/>
      <c r="OO98" s="165"/>
      <c r="OP98" s="165"/>
      <c r="OQ98" s="165"/>
      <c r="OR98" s="165"/>
      <c r="OS98" s="165"/>
      <c r="OT98" s="165"/>
      <c r="OU98" s="165"/>
      <c r="OV98" s="165"/>
      <c r="OW98" s="165"/>
      <c r="OX98" s="165"/>
      <c r="OY98" s="165"/>
      <c r="OZ98" s="165"/>
      <c r="PA98" s="165"/>
      <c r="PB98" s="165"/>
      <c r="PC98" s="165"/>
      <c r="PD98" s="165"/>
      <c r="PE98" s="165"/>
      <c r="PF98" s="165"/>
      <c r="PG98" s="165"/>
      <c r="PH98" s="165"/>
      <c r="PI98" s="165"/>
      <c r="PJ98" s="165"/>
      <c r="PK98" s="165"/>
      <c r="PL98" s="165"/>
      <c r="PM98" s="165"/>
      <c r="PN98" s="165"/>
      <c r="PO98" s="165"/>
      <c r="PP98" s="165"/>
      <c r="PQ98" s="165"/>
      <c r="PR98" s="165"/>
      <c r="PS98" s="165"/>
      <c r="PT98" s="165"/>
      <c r="PU98" s="165"/>
      <c r="PV98" s="165"/>
      <c r="PW98" s="165"/>
      <c r="PX98" s="165"/>
      <c r="PY98" s="165"/>
      <c r="PZ98" s="165"/>
      <c r="QA98" s="165"/>
      <c r="QB98" s="165"/>
      <c r="QC98" s="165"/>
      <c r="QD98" s="165"/>
      <c r="QE98" s="165"/>
      <c r="QF98" s="165"/>
      <c r="QG98" s="165"/>
      <c r="QH98" s="165"/>
      <c r="QI98" s="165"/>
      <c r="QJ98" s="165"/>
      <c r="QK98" s="165"/>
      <c r="QL98" s="165"/>
      <c r="QM98" s="165"/>
      <c r="QN98" s="165"/>
      <c r="QO98" s="165"/>
      <c r="QP98" s="165"/>
      <c r="QQ98" s="165"/>
      <c r="QR98" s="165"/>
      <c r="QS98" s="165"/>
      <c r="QT98" s="165"/>
      <c r="QU98" s="165"/>
      <c r="QV98" s="165"/>
      <c r="QW98" s="165"/>
      <c r="QX98" s="165"/>
      <c r="QY98" s="165"/>
      <c r="QZ98" s="165"/>
      <c r="RA98" s="165"/>
      <c r="RB98" s="165"/>
      <c r="RC98" s="165"/>
      <c r="RD98" s="165"/>
      <c r="RE98" s="165"/>
      <c r="RF98" s="165"/>
      <c r="RG98" s="165"/>
      <c r="RH98" s="165"/>
      <c r="RI98" s="165"/>
      <c r="RJ98" s="165"/>
      <c r="RK98" s="165"/>
      <c r="RL98" s="165"/>
    </row>
    <row r="99" spans="1:480" ht="15.75" x14ac:dyDescent="0.25">
      <c r="A99" s="120"/>
      <c r="B99" s="348" t="s">
        <v>19</v>
      </c>
      <c r="C99" s="348"/>
      <c r="D99" s="110">
        <f>SUM(D93,D94,D95,D96,D97,D98)</f>
        <v>760</v>
      </c>
      <c r="E99" s="111"/>
      <c r="F99" s="112"/>
      <c r="G99" s="113">
        <f>SUM(G93,G94,G95,G96,G97,G98)</f>
        <v>44.9</v>
      </c>
      <c r="H99" s="114">
        <f>SUM(H93,H94,H95,H96,H97,H98)</f>
        <v>31.75</v>
      </c>
      <c r="I99" s="115">
        <f>SUM(I93,I94,I95,I96,I97,I98)</f>
        <v>107.79</v>
      </c>
      <c r="J99" s="116">
        <f>SUM(J93,J94,J95,J96,J97,J98)</f>
        <v>722.94</v>
      </c>
      <c r="K99" s="164">
        <f>SUM(K93,K94,K95,K96,K97,K98)</f>
        <v>41.8</v>
      </c>
      <c r="L99" s="187"/>
      <c r="M99" s="187"/>
      <c r="N99" s="234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65"/>
      <c r="DK99" s="165"/>
      <c r="DL99" s="165"/>
      <c r="DM99" s="165"/>
      <c r="DN99" s="165"/>
      <c r="DO99" s="165"/>
      <c r="DP99" s="165"/>
      <c r="DQ99" s="165"/>
      <c r="DR99" s="165"/>
      <c r="DS99" s="165"/>
      <c r="DT99" s="165"/>
      <c r="DU99" s="165"/>
      <c r="DV99" s="165"/>
      <c r="DW99" s="165"/>
      <c r="DX99" s="165"/>
      <c r="DY99" s="165"/>
      <c r="DZ99" s="165"/>
      <c r="EA99" s="165"/>
      <c r="EB99" s="165"/>
      <c r="EC99" s="165"/>
      <c r="ED99" s="165"/>
      <c r="EE99" s="165"/>
      <c r="EF99" s="165"/>
      <c r="EG99" s="165"/>
      <c r="EH99" s="165"/>
      <c r="EI99" s="165"/>
      <c r="EJ99" s="165"/>
      <c r="EK99" s="165"/>
      <c r="EL99" s="165"/>
      <c r="EM99" s="165"/>
      <c r="EN99" s="165"/>
      <c r="EO99" s="165"/>
      <c r="EP99" s="165"/>
      <c r="EQ99" s="165"/>
      <c r="ER99" s="165"/>
      <c r="ES99" s="165"/>
      <c r="ET99" s="165"/>
      <c r="EU99" s="165"/>
      <c r="EV99" s="165"/>
      <c r="EW99" s="165"/>
      <c r="EX99" s="165"/>
      <c r="EY99" s="165"/>
      <c r="EZ99" s="165"/>
      <c r="FA99" s="165"/>
      <c r="FB99" s="165"/>
      <c r="FC99" s="165"/>
      <c r="FD99" s="165"/>
      <c r="FE99" s="165"/>
      <c r="FF99" s="165"/>
      <c r="FG99" s="165"/>
      <c r="FH99" s="165"/>
      <c r="FI99" s="165"/>
      <c r="FJ99" s="165"/>
      <c r="FK99" s="165"/>
      <c r="FL99" s="165"/>
      <c r="FM99" s="165"/>
      <c r="FN99" s="165"/>
      <c r="FO99" s="165"/>
      <c r="FP99" s="165"/>
      <c r="FQ99" s="165"/>
      <c r="FR99" s="165"/>
      <c r="FS99" s="165"/>
      <c r="FT99" s="165"/>
      <c r="FU99" s="165"/>
      <c r="FV99" s="165"/>
      <c r="FW99" s="165"/>
      <c r="FX99" s="165"/>
      <c r="FY99" s="165"/>
      <c r="FZ99" s="165"/>
      <c r="GA99" s="165"/>
      <c r="GB99" s="165"/>
      <c r="GC99" s="165"/>
      <c r="GD99" s="165"/>
      <c r="GE99" s="165"/>
      <c r="GF99" s="165"/>
      <c r="GG99" s="165"/>
      <c r="GH99" s="165"/>
      <c r="GI99" s="165"/>
      <c r="GJ99" s="165"/>
      <c r="GK99" s="165"/>
      <c r="GL99" s="165"/>
      <c r="GM99" s="165"/>
      <c r="GN99" s="165"/>
      <c r="GO99" s="165"/>
      <c r="GP99" s="165"/>
      <c r="GQ99" s="165"/>
      <c r="GR99" s="165"/>
      <c r="GS99" s="165"/>
      <c r="GT99" s="165"/>
      <c r="GU99" s="165"/>
      <c r="GV99" s="165"/>
      <c r="GW99" s="165"/>
      <c r="GX99" s="165"/>
      <c r="GY99" s="165"/>
      <c r="GZ99" s="165"/>
      <c r="HA99" s="165"/>
      <c r="HB99" s="165"/>
      <c r="HC99" s="165"/>
      <c r="HD99" s="165"/>
      <c r="HE99" s="165"/>
      <c r="HF99" s="165"/>
      <c r="HG99" s="165"/>
      <c r="HH99" s="165"/>
      <c r="HI99" s="165"/>
      <c r="HJ99" s="165"/>
      <c r="HK99" s="165"/>
      <c r="HL99" s="165"/>
      <c r="HM99" s="165"/>
      <c r="HN99" s="165"/>
      <c r="HO99" s="165"/>
      <c r="HP99" s="165"/>
      <c r="HQ99" s="165"/>
      <c r="HR99" s="165"/>
      <c r="HS99" s="165"/>
      <c r="HT99" s="165"/>
      <c r="HU99" s="165"/>
      <c r="HV99" s="165"/>
      <c r="HW99" s="165"/>
      <c r="HX99" s="165"/>
      <c r="HY99" s="165"/>
      <c r="HZ99" s="165"/>
      <c r="IA99" s="165"/>
      <c r="IB99" s="165"/>
      <c r="IC99" s="165"/>
      <c r="ID99" s="165"/>
      <c r="IE99" s="165"/>
      <c r="IF99" s="165"/>
      <c r="IG99" s="165"/>
      <c r="IH99" s="165"/>
      <c r="II99" s="165"/>
      <c r="IJ99" s="165"/>
      <c r="IK99" s="165"/>
      <c r="IL99" s="165"/>
      <c r="IM99" s="165"/>
      <c r="IN99" s="165"/>
      <c r="IO99" s="165"/>
      <c r="IP99" s="165"/>
      <c r="IQ99" s="165"/>
      <c r="IR99" s="165"/>
      <c r="IS99" s="165"/>
      <c r="IT99" s="165"/>
      <c r="IU99" s="165"/>
      <c r="IV99" s="165"/>
      <c r="IW99" s="165"/>
      <c r="IX99" s="165"/>
      <c r="IY99" s="165"/>
      <c r="IZ99" s="165"/>
      <c r="JA99" s="165"/>
      <c r="JB99" s="165"/>
      <c r="JC99" s="165"/>
      <c r="JD99" s="165"/>
      <c r="JE99" s="165"/>
      <c r="JF99" s="165"/>
      <c r="JG99" s="165"/>
      <c r="JH99" s="165"/>
      <c r="JI99" s="165"/>
      <c r="JJ99" s="165"/>
      <c r="JK99" s="165"/>
      <c r="JL99" s="165"/>
      <c r="JM99" s="165"/>
      <c r="JN99" s="165"/>
      <c r="JO99" s="165"/>
      <c r="JP99" s="165"/>
      <c r="JQ99" s="165"/>
      <c r="JR99" s="165"/>
      <c r="JS99" s="165"/>
      <c r="JT99" s="165"/>
      <c r="JU99" s="165"/>
      <c r="JV99" s="165"/>
      <c r="JW99" s="165"/>
      <c r="JX99" s="165"/>
      <c r="JY99" s="165"/>
      <c r="JZ99" s="165"/>
      <c r="KA99" s="165"/>
      <c r="KB99" s="165"/>
      <c r="KC99" s="165"/>
      <c r="KD99" s="165"/>
      <c r="KE99" s="165"/>
      <c r="KF99" s="165"/>
      <c r="KG99" s="165"/>
      <c r="KH99" s="165"/>
      <c r="KI99" s="165"/>
      <c r="KJ99" s="165"/>
      <c r="KK99" s="165"/>
      <c r="KL99" s="165"/>
      <c r="KM99" s="165"/>
      <c r="KN99" s="165"/>
      <c r="KO99" s="165"/>
      <c r="KP99" s="165"/>
      <c r="KQ99" s="165"/>
      <c r="KR99" s="165"/>
      <c r="KS99" s="165"/>
      <c r="KT99" s="165"/>
      <c r="KU99" s="165"/>
      <c r="KV99" s="165"/>
      <c r="KW99" s="165"/>
      <c r="KX99" s="165"/>
      <c r="KY99" s="165"/>
      <c r="KZ99" s="165"/>
      <c r="LA99" s="165"/>
      <c r="LB99" s="165"/>
      <c r="LC99" s="165"/>
      <c r="LD99" s="165"/>
      <c r="LE99" s="165"/>
      <c r="LF99" s="165"/>
      <c r="LG99" s="165"/>
      <c r="LH99" s="165"/>
      <c r="LI99" s="165"/>
      <c r="LJ99" s="165"/>
      <c r="LK99" s="165"/>
      <c r="LL99" s="165"/>
      <c r="LM99" s="165"/>
      <c r="LN99" s="165"/>
      <c r="LO99" s="165"/>
      <c r="LP99" s="165"/>
      <c r="LQ99" s="165"/>
      <c r="LR99" s="165"/>
      <c r="LS99" s="165"/>
      <c r="LT99" s="165"/>
      <c r="LU99" s="165"/>
      <c r="LV99" s="165"/>
      <c r="LW99" s="165"/>
      <c r="LX99" s="165"/>
      <c r="LY99" s="165"/>
      <c r="LZ99" s="165"/>
      <c r="MA99" s="165"/>
      <c r="MB99" s="165"/>
      <c r="MC99" s="165"/>
      <c r="MD99" s="165"/>
      <c r="ME99" s="165"/>
      <c r="MF99" s="165"/>
      <c r="MG99" s="165"/>
      <c r="MH99" s="165"/>
      <c r="MI99" s="165"/>
      <c r="MJ99" s="165"/>
      <c r="MK99" s="165"/>
      <c r="ML99" s="165"/>
      <c r="MM99" s="165"/>
      <c r="MN99" s="165"/>
      <c r="MO99" s="165"/>
      <c r="MP99" s="165"/>
      <c r="MQ99" s="165"/>
      <c r="MR99" s="165"/>
      <c r="MS99" s="165"/>
      <c r="MT99" s="165"/>
      <c r="MU99" s="165"/>
      <c r="MV99" s="165"/>
      <c r="MW99" s="165"/>
      <c r="MX99" s="165"/>
      <c r="MY99" s="165"/>
      <c r="MZ99" s="165"/>
      <c r="NA99" s="165"/>
      <c r="NB99" s="165"/>
      <c r="NC99" s="165"/>
      <c r="ND99" s="165"/>
      <c r="NE99" s="165"/>
      <c r="NF99" s="165"/>
      <c r="NG99" s="165"/>
      <c r="NH99" s="165"/>
      <c r="NI99" s="165"/>
      <c r="NJ99" s="165"/>
      <c r="NK99" s="165"/>
      <c r="NL99" s="165"/>
      <c r="NM99" s="165"/>
      <c r="NN99" s="165"/>
      <c r="NO99" s="165"/>
      <c r="NP99" s="165"/>
      <c r="NQ99" s="165"/>
      <c r="NR99" s="165"/>
      <c r="NS99" s="165"/>
      <c r="NT99" s="165"/>
      <c r="NU99" s="165"/>
      <c r="NV99" s="165"/>
      <c r="NW99" s="165"/>
      <c r="NX99" s="165"/>
      <c r="NY99" s="165"/>
      <c r="NZ99" s="165"/>
      <c r="OA99" s="165"/>
      <c r="OB99" s="165"/>
      <c r="OC99" s="165"/>
      <c r="OD99" s="165"/>
      <c r="OE99" s="165"/>
      <c r="OF99" s="165"/>
      <c r="OG99" s="165"/>
      <c r="OH99" s="165"/>
      <c r="OI99" s="165"/>
      <c r="OJ99" s="165"/>
      <c r="OK99" s="165"/>
      <c r="OL99" s="165"/>
      <c r="OM99" s="165"/>
      <c r="ON99" s="165"/>
      <c r="OO99" s="165"/>
      <c r="OP99" s="165"/>
      <c r="OQ99" s="165"/>
      <c r="OR99" s="165"/>
      <c r="OS99" s="165"/>
      <c r="OT99" s="165"/>
      <c r="OU99" s="165"/>
      <c r="OV99" s="165"/>
      <c r="OW99" s="165"/>
      <c r="OX99" s="165"/>
      <c r="OY99" s="165"/>
      <c r="OZ99" s="165"/>
      <c r="PA99" s="165"/>
      <c r="PB99" s="165"/>
      <c r="PC99" s="165"/>
      <c r="PD99" s="165"/>
      <c r="PE99" s="165"/>
      <c r="PF99" s="165"/>
      <c r="PG99" s="165"/>
      <c r="PH99" s="165"/>
      <c r="PI99" s="165"/>
      <c r="PJ99" s="165"/>
      <c r="PK99" s="165"/>
      <c r="PL99" s="165"/>
      <c r="PM99" s="165"/>
      <c r="PN99" s="165"/>
      <c r="PO99" s="165"/>
      <c r="PP99" s="165"/>
      <c r="PQ99" s="165"/>
      <c r="PR99" s="165"/>
      <c r="PS99" s="165"/>
      <c r="PT99" s="165"/>
      <c r="PU99" s="165"/>
      <c r="PV99" s="165"/>
      <c r="PW99" s="165"/>
      <c r="PX99" s="165"/>
      <c r="PY99" s="165"/>
      <c r="PZ99" s="165"/>
      <c r="QA99" s="165"/>
      <c r="QB99" s="165"/>
      <c r="QC99" s="165"/>
      <c r="QD99" s="165"/>
      <c r="QE99" s="165"/>
      <c r="QF99" s="165"/>
      <c r="QG99" s="165"/>
      <c r="QH99" s="165"/>
      <c r="QI99" s="165"/>
      <c r="QJ99" s="165"/>
      <c r="QK99" s="165"/>
      <c r="QL99" s="165"/>
      <c r="QM99" s="165"/>
      <c r="QN99" s="165"/>
      <c r="QO99" s="165"/>
      <c r="QP99" s="165"/>
      <c r="QQ99" s="165"/>
      <c r="QR99" s="165"/>
      <c r="QS99" s="165"/>
      <c r="QT99" s="165"/>
      <c r="QU99" s="165"/>
      <c r="QV99" s="165"/>
      <c r="QW99" s="165"/>
      <c r="QX99" s="165"/>
      <c r="QY99" s="165"/>
      <c r="QZ99" s="165"/>
      <c r="RA99" s="165"/>
      <c r="RB99" s="165"/>
      <c r="RC99" s="165"/>
      <c r="RD99" s="165"/>
      <c r="RE99" s="165"/>
      <c r="RF99" s="165"/>
      <c r="RG99" s="165"/>
      <c r="RH99" s="165"/>
      <c r="RI99" s="165"/>
      <c r="RJ99" s="165"/>
      <c r="RK99" s="165"/>
      <c r="RL99" s="165"/>
    </row>
    <row r="100" spans="1:480" s="133" customFormat="1" ht="15.75" x14ac:dyDescent="0.25">
      <c r="A100" s="138"/>
      <c r="B100" s="356" t="s">
        <v>20</v>
      </c>
      <c r="C100" s="357"/>
      <c r="D100" s="357"/>
      <c r="E100" s="357"/>
      <c r="F100" s="357"/>
      <c r="G100" s="357"/>
      <c r="H100" s="357"/>
      <c r="I100" s="357"/>
      <c r="J100" s="357"/>
      <c r="K100" s="357"/>
      <c r="L100" s="358"/>
      <c r="M100" s="253"/>
      <c r="N100" s="233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69"/>
      <c r="DE100" s="169"/>
      <c r="DF100" s="169"/>
      <c r="DG100" s="169"/>
      <c r="DH100" s="169"/>
      <c r="DI100" s="169"/>
      <c r="DJ100" s="169"/>
      <c r="DK100" s="169"/>
      <c r="DL100" s="169"/>
      <c r="DM100" s="169"/>
      <c r="DN100" s="169"/>
      <c r="DO100" s="169"/>
      <c r="DP100" s="169"/>
      <c r="DQ100" s="169"/>
      <c r="DR100" s="169"/>
      <c r="DS100" s="169"/>
      <c r="DT100" s="169"/>
      <c r="DU100" s="169"/>
      <c r="DV100" s="169"/>
      <c r="DW100" s="169"/>
      <c r="DX100" s="169"/>
      <c r="DY100" s="169"/>
      <c r="DZ100" s="169"/>
      <c r="EA100" s="169"/>
      <c r="EB100" s="169"/>
      <c r="EC100" s="169"/>
      <c r="ED100" s="169"/>
      <c r="EE100" s="169"/>
      <c r="EF100" s="169"/>
      <c r="EG100" s="169"/>
      <c r="EH100" s="169"/>
      <c r="EI100" s="169"/>
      <c r="EJ100" s="169"/>
      <c r="EK100" s="169"/>
      <c r="EL100" s="169"/>
      <c r="EM100" s="169"/>
      <c r="EN100" s="169"/>
      <c r="EO100" s="169"/>
      <c r="EP100" s="169"/>
      <c r="EQ100" s="169"/>
      <c r="ER100" s="169"/>
      <c r="ES100" s="169"/>
      <c r="ET100" s="169"/>
      <c r="EU100" s="169"/>
      <c r="EV100" s="169"/>
      <c r="EW100" s="169"/>
      <c r="EX100" s="169"/>
      <c r="EY100" s="169"/>
      <c r="EZ100" s="169"/>
      <c r="FA100" s="169"/>
      <c r="FB100" s="169"/>
      <c r="FC100" s="169"/>
      <c r="FD100" s="169"/>
      <c r="FE100" s="169"/>
      <c r="FF100" s="169"/>
      <c r="FG100" s="169"/>
      <c r="FH100" s="169"/>
      <c r="FI100" s="169"/>
      <c r="FJ100" s="169"/>
      <c r="FK100" s="169"/>
      <c r="FL100" s="169"/>
      <c r="FM100" s="169"/>
      <c r="FN100" s="169"/>
      <c r="FO100" s="169"/>
      <c r="FP100" s="169"/>
      <c r="FQ100" s="169"/>
      <c r="FR100" s="169"/>
      <c r="FS100" s="169"/>
      <c r="FT100" s="169"/>
      <c r="FU100" s="169"/>
      <c r="FV100" s="169"/>
      <c r="FW100" s="169"/>
      <c r="FX100" s="169"/>
      <c r="FY100" s="169"/>
      <c r="FZ100" s="169"/>
      <c r="GA100" s="169"/>
      <c r="GB100" s="169"/>
      <c r="GC100" s="169"/>
      <c r="GD100" s="169"/>
      <c r="GE100" s="169"/>
      <c r="GF100" s="169"/>
      <c r="GG100" s="169"/>
      <c r="GH100" s="169"/>
      <c r="GI100" s="169"/>
      <c r="GJ100" s="169"/>
      <c r="GK100" s="169"/>
      <c r="GL100" s="169"/>
      <c r="GM100" s="169"/>
      <c r="GN100" s="169"/>
      <c r="GO100" s="169"/>
      <c r="GP100" s="169"/>
      <c r="GQ100" s="169"/>
      <c r="GR100" s="169"/>
      <c r="GS100" s="169"/>
      <c r="GT100" s="169"/>
      <c r="GU100" s="169"/>
      <c r="GV100" s="169"/>
      <c r="GW100" s="169"/>
      <c r="GX100" s="169"/>
      <c r="GY100" s="169"/>
      <c r="GZ100" s="169"/>
      <c r="HA100" s="169"/>
      <c r="HB100" s="169"/>
      <c r="HC100" s="169"/>
      <c r="HD100" s="169"/>
      <c r="HE100" s="169"/>
      <c r="HF100" s="169"/>
      <c r="HG100" s="169"/>
      <c r="HH100" s="169"/>
      <c r="HI100" s="169"/>
      <c r="HJ100" s="169"/>
      <c r="HK100" s="169"/>
      <c r="HL100" s="169"/>
      <c r="HM100" s="169"/>
      <c r="HN100" s="169"/>
      <c r="HO100" s="169"/>
      <c r="HP100" s="169"/>
      <c r="HQ100" s="169"/>
      <c r="HR100" s="169"/>
      <c r="HS100" s="169"/>
      <c r="HT100" s="169"/>
      <c r="HU100" s="169"/>
      <c r="HV100" s="169"/>
      <c r="HW100" s="169"/>
      <c r="HX100" s="169"/>
      <c r="HY100" s="169"/>
      <c r="HZ100" s="169"/>
      <c r="IA100" s="169"/>
      <c r="IB100" s="169"/>
      <c r="IC100" s="169"/>
      <c r="ID100" s="169"/>
      <c r="IE100" s="169"/>
      <c r="IF100" s="169"/>
      <c r="IG100" s="169"/>
      <c r="IH100" s="169"/>
      <c r="II100" s="169"/>
      <c r="IJ100" s="169"/>
      <c r="IK100" s="169"/>
      <c r="IL100" s="169"/>
      <c r="IM100" s="169"/>
      <c r="IN100" s="169"/>
      <c r="IO100" s="169"/>
      <c r="IP100" s="169"/>
      <c r="IQ100" s="169"/>
      <c r="IR100" s="169"/>
      <c r="IS100" s="169"/>
      <c r="IT100" s="169"/>
      <c r="IU100" s="169"/>
      <c r="IV100" s="169"/>
      <c r="IW100" s="169"/>
      <c r="IX100" s="169"/>
      <c r="IY100" s="169"/>
      <c r="IZ100" s="169"/>
      <c r="JA100" s="169"/>
      <c r="JB100" s="169"/>
      <c r="JC100" s="169"/>
      <c r="JD100" s="169"/>
      <c r="JE100" s="169"/>
      <c r="JF100" s="169"/>
      <c r="JG100" s="169"/>
      <c r="JH100" s="169"/>
      <c r="JI100" s="169"/>
      <c r="JJ100" s="169"/>
      <c r="JK100" s="169"/>
      <c r="JL100" s="169"/>
      <c r="JM100" s="169"/>
      <c r="JN100" s="169"/>
      <c r="JO100" s="169"/>
      <c r="JP100" s="169"/>
      <c r="JQ100" s="169"/>
      <c r="JR100" s="169"/>
      <c r="JS100" s="169"/>
      <c r="JT100" s="169"/>
      <c r="JU100" s="169"/>
      <c r="JV100" s="169"/>
      <c r="JW100" s="169"/>
      <c r="JX100" s="169"/>
      <c r="JY100" s="169"/>
      <c r="JZ100" s="169"/>
      <c r="KA100" s="169"/>
      <c r="KB100" s="169"/>
      <c r="KC100" s="169"/>
      <c r="KD100" s="169"/>
      <c r="KE100" s="169"/>
      <c r="KF100" s="169"/>
      <c r="KG100" s="169"/>
      <c r="KH100" s="169"/>
      <c r="KI100" s="169"/>
      <c r="KJ100" s="169"/>
      <c r="KK100" s="169"/>
      <c r="KL100" s="169"/>
      <c r="KM100" s="169"/>
      <c r="KN100" s="169"/>
      <c r="KO100" s="169"/>
      <c r="KP100" s="169"/>
      <c r="KQ100" s="169"/>
      <c r="KR100" s="169"/>
      <c r="KS100" s="169"/>
      <c r="KT100" s="169"/>
      <c r="KU100" s="169"/>
      <c r="KV100" s="169"/>
      <c r="KW100" s="169"/>
      <c r="KX100" s="169"/>
      <c r="KY100" s="169"/>
      <c r="KZ100" s="169"/>
      <c r="LA100" s="169"/>
      <c r="LB100" s="169"/>
      <c r="LC100" s="169"/>
      <c r="LD100" s="169"/>
      <c r="LE100" s="169"/>
      <c r="LF100" s="169"/>
      <c r="LG100" s="169"/>
      <c r="LH100" s="169"/>
      <c r="LI100" s="169"/>
      <c r="LJ100" s="169"/>
      <c r="LK100" s="169"/>
      <c r="LL100" s="169"/>
      <c r="LM100" s="169"/>
      <c r="LN100" s="169"/>
      <c r="LO100" s="169"/>
      <c r="LP100" s="169"/>
      <c r="LQ100" s="169"/>
      <c r="LR100" s="169"/>
      <c r="LS100" s="169"/>
      <c r="LT100" s="169"/>
      <c r="LU100" s="169"/>
      <c r="LV100" s="169"/>
      <c r="LW100" s="169"/>
      <c r="LX100" s="169"/>
      <c r="LY100" s="169"/>
      <c r="LZ100" s="169"/>
      <c r="MA100" s="169"/>
      <c r="MB100" s="169"/>
      <c r="MC100" s="169"/>
      <c r="MD100" s="169"/>
      <c r="ME100" s="169"/>
      <c r="MF100" s="169"/>
      <c r="MG100" s="169"/>
      <c r="MH100" s="169"/>
      <c r="MI100" s="169"/>
      <c r="MJ100" s="169"/>
      <c r="MK100" s="169"/>
      <c r="ML100" s="169"/>
      <c r="MM100" s="169"/>
      <c r="MN100" s="169"/>
      <c r="MO100" s="169"/>
      <c r="MP100" s="169"/>
      <c r="MQ100" s="169"/>
      <c r="MR100" s="169"/>
      <c r="MS100" s="169"/>
      <c r="MT100" s="169"/>
      <c r="MU100" s="169"/>
      <c r="MV100" s="169"/>
      <c r="MW100" s="169"/>
      <c r="MX100" s="169"/>
      <c r="MY100" s="169"/>
      <c r="MZ100" s="169"/>
      <c r="NA100" s="169"/>
      <c r="NB100" s="169"/>
      <c r="NC100" s="169"/>
      <c r="ND100" s="169"/>
      <c r="NE100" s="169"/>
      <c r="NF100" s="169"/>
      <c r="NG100" s="169"/>
      <c r="NH100" s="169"/>
      <c r="NI100" s="169"/>
      <c r="NJ100" s="169"/>
      <c r="NK100" s="169"/>
      <c r="NL100" s="169"/>
      <c r="NM100" s="169"/>
      <c r="NN100" s="169"/>
      <c r="NO100" s="169"/>
      <c r="NP100" s="169"/>
      <c r="NQ100" s="169"/>
      <c r="NR100" s="169"/>
      <c r="NS100" s="169"/>
      <c r="NT100" s="169"/>
      <c r="NU100" s="169"/>
      <c r="NV100" s="169"/>
      <c r="NW100" s="169"/>
      <c r="NX100" s="169"/>
      <c r="NY100" s="169"/>
      <c r="NZ100" s="169"/>
      <c r="OA100" s="169"/>
      <c r="OB100" s="169"/>
      <c r="OC100" s="169"/>
      <c r="OD100" s="169"/>
      <c r="OE100" s="169"/>
      <c r="OF100" s="169"/>
      <c r="OG100" s="169"/>
      <c r="OH100" s="169"/>
      <c r="OI100" s="169"/>
      <c r="OJ100" s="169"/>
      <c r="OK100" s="169"/>
      <c r="OL100" s="169"/>
      <c r="OM100" s="169"/>
      <c r="ON100" s="169"/>
      <c r="OO100" s="169"/>
      <c r="OP100" s="169"/>
      <c r="OQ100" s="169"/>
      <c r="OR100" s="169"/>
      <c r="OS100" s="169"/>
      <c r="OT100" s="169"/>
      <c r="OU100" s="169"/>
      <c r="OV100" s="169"/>
      <c r="OW100" s="169"/>
      <c r="OX100" s="169"/>
      <c r="OY100" s="169"/>
      <c r="OZ100" s="169"/>
      <c r="PA100" s="169"/>
      <c r="PB100" s="169"/>
      <c r="PC100" s="169"/>
      <c r="PD100" s="169"/>
      <c r="PE100" s="169"/>
      <c r="PF100" s="169"/>
      <c r="PG100" s="169"/>
      <c r="PH100" s="169"/>
      <c r="PI100" s="169"/>
      <c r="PJ100" s="169"/>
      <c r="PK100" s="169"/>
      <c r="PL100" s="169"/>
      <c r="PM100" s="169"/>
      <c r="PN100" s="169"/>
      <c r="PO100" s="169"/>
      <c r="PP100" s="169"/>
      <c r="PQ100" s="169"/>
      <c r="PR100" s="169"/>
      <c r="PS100" s="169"/>
      <c r="PT100" s="169"/>
      <c r="PU100" s="169"/>
      <c r="PV100" s="169"/>
      <c r="PW100" s="169"/>
      <c r="PX100" s="169"/>
      <c r="PY100" s="169"/>
      <c r="PZ100" s="169"/>
      <c r="QA100" s="169"/>
      <c r="QB100" s="169"/>
      <c r="QC100" s="169"/>
      <c r="QD100" s="169"/>
      <c r="QE100" s="169"/>
      <c r="QF100" s="169"/>
      <c r="QG100" s="169"/>
      <c r="QH100" s="169"/>
      <c r="QI100" s="169"/>
      <c r="QJ100" s="169"/>
      <c r="QK100" s="169"/>
      <c r="QL100" s="169"/>
      <c r="QM100" s="169"/>
      <c r="QN100" s="169"/>
      <c r="QO100" s="169"/>
      <c r="QP100" s="169"/>
      <c r="QQ100" s="169"/>
      <c r="QR100" s="169"/>
      <c r="QS100" s="169"/>
      <c r="QT100" s="169"/>
      <c r="QU100" s="169"/>
      <c r="QV100" s="169"/>
      <c r="QW100" s="169"/>
      <c r="QX100" s="169"/>
      <c r="QY100" s="169"/>
      <c r="QZ100" s="169"/>
      <c r="RA100" s="169"/>
      <c r="RB100" s="169"/>
      <c r="RC100" s="169"/>
      <c r="RD100" s="169"/>
      <c r="RE100" s="169"/>
      <c r="RF100" s="169"/>
      <c r="RG100" s="169"/>
      <c r="RH100" s="169"/>
      <c r="RI100" s="169"/>
      <c r="RJ100" s="169"/>
      <c r="RK100" s="169"/>
      <c r="RL100" s="169"/>
    </row>
    <row r="101" spans="1:480" s="121" customFormat="1" ht="18" customHeight="1" x14ac:dyDescent="0.25">
      <c r="A101" s="246" t="e">
        <f>'Тех. карты'!#REF!</f>
        <v>#REF!</v>
      </c>
      <c r="B101" s="353" t="s">
        <v>91</v>
      </c>
      <c r="C101" s="353"/>
      <c r="D101" s="11">
        <v>150</v>
      </c>
      <c r="E101" s="12"/>
      <c r="F101" s="13"/>
      <c r="G101" s="14">
        <v>6.06</v>
      </c>
      <c r="H101" s="15">
        <v>6.69</v>
      </c>
      <c r="I101" s="16">
        <v>8.36</v>
      </c>
      <c r="J101" s="17">
        <v>123.31</v>
      </c>
      <c r="K101" s="18">
        <v>1.46</v>
      </c>
      <c r="L101" s="30">
        <v>251</v>
      </c>
      <c r="M101" s="30">
        <v>6.4</v>
      </c>
      <c r="N101" s="233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  <c r="CA101" s="168"/>
      <c r="CB101" s="168"/>
      <c r="CC101" s="168"/>
      <c r="CD101" s="168"/>
      <c r="CE101" s="168"/>
      <c r="CF101" s="168"/>
      <c r="CG101" s="168"/>
      <c r="CH101" s="168"/>
      <c r="CI101" s="168"/>
      <c r="CJ101" s="168"/>
      <c r="CK101" s="168"/>
      <c r="CL101" s="168"/>
      <c r="CM101" s="168"/>
      <c r="CN101" s="168"/>
      <c r="CO101" s="168"/>
      <c r="CP101" s="168"/>
      <c r="CQ101" s="168"/>
      <c r="CR101" s="168"/>
      <c r="CS101" s="168"/>
      <c r="CT101" s="168"/>
      <c r="CU101" s="168"/>
      <c r="CV101" s="168"/>
      <c r="CW101" s="168"/>
      <c r="CX101" s="168"/>
      <c r="CY101" s="168"/>
      <c r="CZ101" s="168"/>
      <c r="DA101" s="168"/>
      <c r="DB101" s="168"/>
      <c r="DC101" s="168"/>
      <c r="DD101" s="168"/>
      <c r="DE101" s="168"/>
      <c r="DF101" s="168"/>
      <c r="DG101" s="168"/>
      <c r="DH101" s="168"/>
      <c r="DI101" s="168"/>
      <c r="DJ101" s="168"/>
      <c r="DK101" s="168"/>
      <c r="DL101" s="168"/>
      <c r="DM101" s="168"/>
      <c r="DN101" s="168"/>
      <c r="DO101" s="168"/>
      <c r="DP101" s="168"/>
      <c r="DQ101" s="168"/>
      <c r="DR101" s="168"/>
      <c r="DS101" s="168"/>
      <c r="DT101" s="168"/>
      <c r="DU101" s="168"/>
      <c r="DV101" s="168"/>
      <c r="DW101" s="168"/>
      <c r="DX101" s="168"/>
      <c r="DY101" s="168"/>
      <c r="DZ101" s="168"/>
      <c r="EA101" s="168"/>
      <c r="EB101" s="168"/>
      <c r="EC101" s="168"/>
      <c r="ED101" s="168"/>
      <c r="EE101" s="168"/>
      <c r="EF101" s="168"/>
      <c r="EG101" s="168"/>
      <c r="EH101" s="168"/>
      <c r="EI101" s="168"/>
      <c r="EJ101" s="168"/>
      <c r="EK101" s="168"/>
      <c r="EL101" s="168"/>
      <c r="EM101" s="168"/>
      <c r="EN101" s="168"/>
      <c r="EO101" s="168"/>
      <c r="EP101" s="168"/>
      <c r="EQ101" s="168"/>
      <c r="ER101" s="168"/>
      <c r="ES101" s="168"/>
      <c r="ET101" s="168"/>
      <c r="EU101" s="168"/>
      <c r="EV101" s="168"/>
      <c r="EW101" s="168"/>
      <c r="EX101" s="168"/>
      <c r="EY101" s="168"/>
      <c r="EZ101" s="168"/>
      <c r="FA101" s="168"/>
      <c r="FB101" s="168"/>
      <c r="FC101" s="168"/>
      <c r="FD101" s="168"/>
      <c r="FE101" s="168"/>
      <c r="FF101" s="168"/>
      <c r="FG101" s="168"/>
      <c r="FH101" s="168"/>
      <c r="FI101" s="168"/>
      <c r="FJ101" s="168"/>
      <c r="FK101" s="168"/>
      <c r="FL101" s="168"/>
      <c r="FM101" s="168"/>
      <c r="FN101" s="168"/>
      <c r="FO101" s="168"/>
      <c r="FP101" s="168"/>
      <c r="FQ101" s="168"/>
      <c r="FR101" s="168"/>
      <c r="FS101" s="168"/>
      <c r="FT101" s="168"/>
      <c r="FU101" s="168"/>
      <c r="FV101" s="168"/>
      <c r="FW101" s="168"/>
      <c r="FX101" s="168"/>
      <c r="FY101" s="168"/>
      <c r="FZ101" s="168"/>
      <c r="GA101" s="168"/>
      <c r="GB101" s="168"/>
      <c r="GC101" s="168"/>
      <c r="GD101" s="168"/>
      <c r="GE101" s="168"/>
      <c r="GF101" s="168"/>
      <c r="GG101" s="168"/>
      <c r="GH101" s="168"/>
      <c r="GI101" s="168"/>
      <c r="GJ101" s="168"/>
      <c r="GK101" s="168"/>
      <c r="GL101" s="168"/>
      <c r="GM101" s="168"/>
      <c r="GN101" s="168"/>
      <c r="GO101" s="168"/>
      <c r="GP101" s="168"/>
      <c r="GQ101" s="168"/>
      <c r="GR101" s="168"/>
      <c r="GS101" s="168"/>
      <c r="GT101" s="168"/>
      <c r="GU101" s="168"/>
      <c r="GV101" s="168"/>
      <c r="GW101" s="168"/>
      <c r="GX101" s="168"/>
      <c r="GY101" s="168"/>
      <c r="GZ101" s="168"/>
      <c r="HA101" s="168"/>
      <c r="HB101" s="168"/>
      <c r="HC101" s="168"/>
      <c r="HD101" s="168"/>
      <c r="HE101" s="168"/>
      <c r="HF101" s="168"/>
      <c r="HG101" s="168"/>
      <c r="HH101" s="168"/>
      <c r="HI101" s="168"/>
      <c r="HJ101" s="168"/>
      <c r="HK101" s="168"/>
      <c r="HL101" s="168"/>
      <c r="HM101" s="168"/>
      <c r="HN101" s="168"/>
      <c r="HO101" s="168"/>
      <c r="HP101" s="168"/>
      <c r="HQ101" s="168"/>
      <c r="HR101" s="168"/>
      <c r="HS101" s="168"/>
      <c r="HT101" s="168"/>
      <c r="HU101" s="168"/>
      <c r="HV101" s="168"/>
      <c r="HW101" s="168"/>
      <c r="HX101" s="168"/>
      <c r="HY101" s="168"/>
      <c r="HZ101" s="168"/>
      <c r="IA101" s="168"/>
      <c r="IB101" s="168"/>
      <c r="IC101" s="168"/>
      <c r="ID101" s="168"/>
      <c r="IE101" s="168"/>
      <c r="IF101" s="168"/>
      <c r="IG101" s="168"/>
      <c r="IH101" s="168"/>
      <c r="II101" s="168"/>
      <c r="IJ101" s="168"/>
      <c r="IK101" s="168"/>
      <c r="IL101" s="168"/>
      <c r="IM101" s="168"/>
      <c r="IN101" s="168"/>
      <c r="IO101" s="168"/>
      <c r="IP101" s="168"/>
      <c r="IQ101" s="168"/>
      <c r="IR101" s="168"/>
      <c r="IS101" s="168"/>
      <c r="IT101" s="168"/>
      <c r="IU101" s="168"/>
      <c r="IV101" s="168"/>
      <c r="IW101" s="168"/>
      <c r="IX101" s="168"/>
      <c r="IY101" s="168"/>
      <c r="IZ101" s="168"/>
      <c r="JA101" s="168"/>
      <c r="JB101" s="168"/>
      <c r="JC101" s="168"/>
      <c r="JD101" s="168"/>
      <c r="JE101" s="168"/>
      <c r="JF101" s="168"/>
      <c r="JG101" s="168"/>
      <c r="JH101" s="168"/>
      <c r="JI101" s="168"/>
      <c r="JJ101" s="168"/>
      <c r="JK101" s="168"/>
      <c r="JL101" s="168"/>
      <c r="JM101" s="168"/>
      <c r="JN101" s="168"/>
      <c r="JO101" s="168"/>
      <c r="JP101" s="168"/>
      <c r="JQ101" s="168"/>
      <c r="JR101" s="168"/>
      <c r="JS101" s="168"/>
      <c r="JT101" s="168"/>
      <c r="JU101" s="168"/>
      <c r="JV101" s="168"/>
      <c r="JW101" s="168"/>
      <c r="JX101" s="168"/>
      <c r="JY101" s="168"/>
      <c r="JZ101" s="168"/>
      <c r="KA101" s="168"/>
      <c r="KB101" s="168"/>
      <c r="KC101" s="168"/>
      <c r="KD101" s="168"/>
      <c r="KE101" s="168"/>
      <c r="KF101" s="168"/>
      <c r="KG101" s="168"/>
      <c r="KH101" s="168"/>
      <c r="KI101" s="168"/>
      <c r="KJ101" s="168"/>
      <c r="KK101" s="168"/>
      <c r="KL101" s="168"/>
      <c r="KM101" s="168"/>
      <c r="KN101" s="168"/>
      <c r="KO101" s="168"/>
      <c r="KP101" s="168"/>
      <c r="KQ101" s="168"/>
      <c r="KR101" s="168"/>
      <c r="KS101" s="168"/>
      <c r="KT101" s="168"/>
      <c r="KU101" s="168"/>
      <c r="KV101" s="168"/>
      <c r="KW101" s="168"/>
      <c r="KX101" s="168"/>
      <c r="KY101" s="168"/>
      <c r="KZ101" s="168"/>
      <c r="LA101" s="168"/>
      <c r="LB101" s="168"/>
      <c r="LC101" s="168"/>
      <c r="LD101" s="168"/>
      <c r="LE101" s="168"/>
      <c r="LF101" s="168"/>
      <c r="LG101" s="168"/>
      <c r="LH101" s="168"/>
      <c r="LI101" s="168"/>
      <c r="LJ101" s="168"/>
      <c r="LK101" s="168"/>
      <c r="LL101" s="168"/>
      <c r="LM101" s="168"/>
      <c r="LN101" s="168"/>
      <c r="LO101" s="168"/>
      <c r="LP101" s="168"/>
      <c r="LQ101" s="168"/>
      <c r="LR101" s="168"/>
      <c r="LS101" s="168"/>
      <c r="LT101" s="168"/>
      <c r="LU101" s="168"/>
      <c r="LV101" s="168"/>
      <c r="LW101" s="168"/>
      <c r="LX101" s="168"/>
      <c r="LY101" s="168"/>
      <c r="LZ101" s="168"/>
      <c r="MA101" s="168"/>
      <c r="MB101" s="168"/>
      <c r="MC101" s="168"/>
      <c r="MD101" s="168"/>
      <c r="ME101" s="168"/>
      <c r="MF101" s="168"/>
      <c r="MG101" s="168"/>
      <c r="MH101" s="168"/>
      <c r="MI101" s="168"/>
      <c r="MJ101" s="168"/>
      <c r="MK101" s="168"/>
      <c r="ML101" s="168"/>
      <c r="MM101" s="168"/>
      <c r="MN101" s="168"/>
      <c r="MO101" s="168"/>
      <c r="MP101" s="168"/>
      <c r="MQ101" s="168"/>
      <c r="MR101" s="168"/>
      <c r="MS101" s="168"/>
      <c r="MT101" s="168"/>
      <c r="MU101" s="168"/>
      <c r="MV101" s="168"/>
      <c r="MW101" s="168"/>
      <c r="MX101" s="168"/>
      <c r="MY101" s="168"/>
      <c r="MZ101" s="168"/>
      <c r="NA101" s="168"/>
      <c r="NB101" s="168"/>
      <c r="NC101" s="168"/>
      <c r="ND101" s="168"/>
      <c r="NE101" s="168"/>
      <c r="NF101" s="168"/>
      <c r="NG101" s="168"/>
      <c r="NH101" s="168"/>
      <c r="NI101" s="168"/>
      <c r="NJ101" s="168"/>
      <c r="NK101" s="168"/>
      <c r="NL101" s="168"/>
      <c r="NM101" s="168"/>
      <c r="NN101" s="168"/>
      <c r="NO101" s="168"/>
      <c r="NP101" s="168"/>
      <c r="NQ101" s="168"/>
      <c r="NR101" s="168"/>
      <c r="NS101" s="168"/>
      <c r="NT101" s="168"/>
      <c r="NU101" s="168"/>
      <c r="NV101" s="168"/>
      <c r="NW101" s="168"/>
      <c r="NX101" s="168"/>
      <c r="NY101" s="168"/>
      <c r="NZ101" s="168"/>
      <c r="OA101" s="168"/>
      <c r="OB101" s="168"/>
      <c r="OC101" s="168"/>
      <c r="OD101" s="168"/>
      <c r="OE101" s="168"/>
      <c r="OF101" s="168"/>
      <c r="OG101" s="168"/>
      <c r="OH101" s="168"/>
      <c r="OI101" s="168"/>
      <c r="OJ101" s="168"/>
      <c r="OK101" s="168"/>
      <c r="OL101" s="168"/>
      <c r="OM101" s="168"/>
      <c r="ON101" s="168"/>
      <c r="OO101" s="168"/>
      <c r="OP101" s="168"/>
      <c r="OQ101" s="168"/>
      <c r="OR101" s="168"/>
      <c r="OS101" s="168"/>
      <c r="OT101" s="168"/>
      <c r="OU101" s="168"/>
      <c r="OV101" s="168"/>
      <c r="OW101" s="168"/>
      <c r="OX101" s="168"/>
      <c r="OY101" s="168"/>
      <c r="OZ101" s="168"/>
      <c r="PA101" s="168"/>
      <c r="PB101" s="168"/>
      <c r="PC101" s="168"/>
      <c r="PD101" s="168"/>
      <c r="PE101" s="168"/>
      <c r="PF101" s="168"/>
      <c r="PG101" s="168"/>
      <c r="PH101" s="168"/>
      <c r="PI101" s="168"/>
      <c r="PJ101" s="168"/>
      <c r="PK101" s="168"/>
      <c r="PL101" s="168"/>
      <c r="PM101" s="168"/>
      <c r="PN101" s="168"/>
      <c r="PO101" s="168"/>
      <c r="PP101" s="168"/>
      <c r="PQ101" s="168"/>
      <c r="PR101" s="168"/>
      <c r="PS101" s="168"/>
      <c r="PT101" s="168"/>
      <c r="PU101" s="168"/>
      <c r="PV101" s="168"/>
      <c r="PW101" s="168"/>
      <c r="PX101" s="168"/>
      <c r="PY101" s="168"/>
      <c r="PZ101" s="168"/>
      <c r="QA101" s="168"/>
      <c r="QB101" s="168"/>
      <c r="QC101" s="168"/>
      <c r="QD101" s="168"/>
      <c r="QE101" s="168"/>
      <c r="QF101" s="168"/>
      <c r="QG101" s="168"/>
      <c r="QH101" s="168"/>
      <c r="QI101" s="168"/>
      <c r="QJ101" s="168"/>
      <c r="QK101" s="168"/>
      <c r="QL101" s="168"/>
      <c r="QM101" s="168"/>
      <c r="QN101" s="168"/>
      <c r="QO101" s="168"/>
      <c r="QP101" s="168"/>
      <c r="QQ101" s="168"/>
      <c r="QR101" s="168"/>
      <c r="QS101" s="168"/>
      <c r="QT101" s="168"/>
      <c r="QU101" s="168"/>
      <c r="QV101" s="168"/>
      <c r="QW101" s="168"/>
      <c r="QX101" s="168"/>
      <c r="QY101" s="168"/>
      <c r="QZ101" s="168"/>
      <c r="RA101" s="168"/>
      <c r="RB101" s="168"/>
      <c r="RC101" s="168"/>
      <c r="RD101" s="168"/>
      <c r="RE101" s="168"/>
      <c r="RF101" s="168"/>
      <c r="RG101" s="168"/>
      <c r="RH101" s="168"/>
      <c r="RI101" s="168"/>
      <c r="RJ101" s="168"/>
      <c r="RK101" s="168"/>
      <c r="RL101" s="168"/>
    </row>
    <row r="102" spans="1:480" ht="15.75" x14ac:dyDescent="0.25">
      <c r="A102" s="120"/>
      <c r="B102" s="348" t="s">
        <v>21</v>
      </c>
      <c r="C102" s="348"/>
      <c r="D102" s="110">
        <f>D101</f>
        <v>150</v>
      </c>
      <c r="E102" s="111"/>
      <c r="F102" s="112"/>
      <c r="G102" s="113">
        <f>G101</f>
        <v>6.06</v>
      </c>
      <c r="H102" s="114">
        <f>H101</f>
        <v>6.69</v>
      </c>
      <c r="I102" s="115">
        <f>I101</f>
        <v>8.36</v>
      </c>
      <c r="J102" s="116">
        <f>J101</f>
        <v>123.31</v>
      </c>
      <c r="K102" s="164">
        <f>K101</f>
        <v>1.46</v>
      </c>
      <c r="L102" s="187"/>
      <c r="M102" s="187"/>
      <c r="N102" s="234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5"/>
      <c r="CI102" s="165"/>
      <c r="CJ102" s="165"/>
      <c r="CK102" s="165"/>
      <c r="CL102" s="165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  <c r="DI102" s="165"/>
      <c r="DJ102" s="165"/>
      <c r="DK102" s="165"/>
      <c r="DL102" s="165"/>
      <c r="DM102" s="165"/>
      <c r="DN102" s="165"/>
      <c r="DO102" s="165"/>
      <c r="DP102" s="165"/>
      <c r="DQ102" s="165"/>
      <c r="DR102" s="165"/>
      <c r="DS102" s="165"/>
      <c r="DT102" s="165"/>
      <c r="DU102" s="165"/>
      <c r="DV102" s="165"/>
      <c r="DW102" s="165"/>
      <c r="DX102" s="165"/>
      <c r="DY102" s="165"/>
      <c r="DZ102" s="165"/>
      <c r="EA102" s="165"/>
      <c r="EB102" s="165"/>
      <c r="EC102" s="165"/>
      <c r="ED102" s="165"/>
      <c r="EE102" s="165"/>
      <c r="EF102" s="165"/>
      <c r="EG102" s="165"/>
      <c r="EH102" s="165"/>
      <c r="EI102" s="165"/>
      <c r="EJ102" s="165"/>
      <c r="EK102" s="165"/>
      <c r="EL102" s="165"/>
      <c r="EM102" s="165"/>
      <c r="EN102" s="165"/>
      <c r="EO102" s="165"/>
      <c r="EP102" s="165"/>
      <c r="EQ102" s="165"/>
      <c r="ER102" s="165"/>
      <c r="ES102" s="165"/>
      <c r="ET102" s="165"/>
      <c r="EU102" s="165"/>
      <c r="EV102" s="165"/>
      <c r="EW102" s="165"/>
      <c r="EX102" s="165"/>
      <c r="EY102" s="165"/>
      <c r="EZ102" s="165"/>
      <c r="FA102" s="165"/>
      <c r="FB102" s="165"/>
      <c r="FC102" s="165"/>
      <c r="FD102" s="165"/>
      <c r="FE102" s="165"/>
      <c r="FF102" s="165"/>
      <c r="FG102" s="165"/>
      <c r="FH102" s="165"/>
      <c r="FI102" s="165"/>
      <c r="FJ102" s="165"/>
      <c r="FK102" s="165"/>
      <c r="FL102" s="165"/>
      <c r="FM102" s="165"/>
      <c r="FN102" s="165"/>
      <c r="FO102" s="165"/>
      <c r="FP102" s="165"/>
      <c r="FQ102" s="165"/>
      <c r="FR102" s="165"/>
      <c r="FS102" s="165"/>
      <c r="FT102" s="165"/>
      <c r="FU102" s="165"/>
      <c r="FV102" s="165"/>
      <c r="FW102" s="165"/>
      <c r="FX102" s="165"/>
      <c r="FY102" s="165"/>
      <c r="FZ102" s="165"/>
      <c r="GA102" s="165"/>
      <c r="GB102" s="165"/>
      <c r="GC102" s="165"/>
      <c r="GD102" s="165"/>
      <c r="GE102" s="165"/>
      <c r="GF102" s="165"/>
      <c r="GG102" s="165"/>
      <c r="GH102" s="165"/>
      <c r="GI102" s="165"/>
      <c r="GJ102" s="165"/>
      <c r="GK102" s="165"/>
      <c r="GL102" s="165"/>
      <c r="GM102" s="165"/>
      <c r="GN102" s="165"/>
      <c r="GO102" s="165"/>
      <c r="GP102" s="165"/>
      <c r="GQ102" s="165"/>
      <c r="GR102" s="165"/>
      <c r="GS102" s="165"/>
      <c r="GT102" s="165"/>
      <c r="GU102" s="165"/>
      <c r="GV102" s="165"/>
      <c r="GW102" s="165"/>
      <c r="GX102" s="165"/>
      <c r="GY102" s="165"/>
      <c r="GZ102" s="165"/>
      <c r="HA102" s="165"/>
      <c r="HB102" s="165"/>
      <c r="HC102" s="165"/>
      <c r="HD102" s="165"/>
      <c r="HE102" s="165"/>
      <c r="HF102" s="165"/>
      <c r="HG102" s="165"/>
      <c r="HH102" s="165"/>
      <c r="HI102" s="165"/>
      <c r="HJ102" s="165"/>
      <c r="HK102" s="165"/>
      <c r="HL102" s="165"/>
      <c r="HM102" s="165"/>
      <c r="HN102" s="165"/>
      <c r="HO102" s="165"/>
      <c r="HP102" s="165"/>
      <c r="HQ102" s="165"/>
      <c r="HR102" s="165"/>
      <c r="HS102" s="165"/>
      <c r="HT102" s="165"/>
      <c r="HU102" s="165"/>
      <c r="HV102" s="165"/>
      <c r="HW102" s="165"/>
      <c r="HX102" s="165"/>
      <c r="HY102" s="165"/>
      <c r="HZ102" s="165"/>
      <c r="IA102" s="165"/>
      <c r="IB102" s="165"/>
      <c r="IC102" s="165"/>
      <c r="ID102" s="165"/>
      <c r="IE102" s="165"/>
      <c r="IF102" s="165"/>
      <c r="IG102" s="165"/>
      <c r="IH102" s="165"/>
      <c r="II102" s="165"/>
      <c r="IJ102" s="165"/>
      <c r="IK102" s="165"/>
      <c r="IL102" s="165"/>
      <c r="IM102" s="165"/>
      <c r="IN102" s="165"/>
      <c r="IO102" s="165"/>
      <c r="IP102" s="165"/>
      <c r="IQ102" s="165"/>
      <c r="IR102" s="165"/>
      <c r="IS102" s="165"/>
      <c r="IT102" s="165"/>
      <c r="IU102" s="165"/>
      <c r="IV102" s="165"/>
      <c r="IW102" s="165"/>
      <c r="IX102" s="165"/>
      <c r="IY102" s="165"/>
      <c r="IZ102" s="165"/>
      <c r="JA102" s="165"/>
      <c r="JB102" s="165"/>
      <c r="JC102" s="165"/>
      <c r="JD102" s="165"/>
      <c r="JE102" s="165"/>
      <c r="JF102" s="165"/>
      <c r="JG102" s="165"/>
      <c r="JH102" s="165"/>
      <c r="JI102" s="165"/>
      <c r="JJ102" s="165"/>
      <c r="JK102" s="165"/>
      <c r="JL102" s="165"/>
      <c r="JM102" s="165"/>
      <c r="JN102" s="165"/>
      <c r="JO102" s="165"/>
      <c r="JP102" s="165"/>
      <c r="JQ102" s="165"/>
      <c r="JR102" s="165"/>
      <c r="JS102" s="165"/>
      <c r="JT102" s="165"/>
      <c r="JU102" s="165"/>
      <c r="JV102" s="165"/>
      <c r="JW102" s="165"/>
      <c r="JX102" s="165"/>
      <c r="JY102" s="165"/>
      <c r="JZ102" s="165"/>
      <c r="KA102" s="165"/>
      <c r="KB102" s="165"/>
      <c r="KC102" s="165"/>
      <c r="KD102" s="165"/>
      <c r="KE102" s="165"/>
      <c r="KF102" s="165"/>
      <c r="KG102" s="165"/>
      <c r="KH102" s="165"/>
      <c r="KI102" s="165"/>
      <c r="KJ102" s="165"/>
      <c r="KK102" s="165"/>
      <c r="KL102" s="165"/>
      <c r="KM102" s="165"/>
      <c r="KN102" s="165"/>
      <c r="KO102" s="165"/>
      <c r="KP102" s="165"/>
      <c r="KQ102" s="165"/>
      <c r="KR102" s="165"/>
      <c r="KS102" s="165"/>
      <c r="KT102" s="165"/>
      <c r="KU102" s="165"/>
      <c r="KV102" s="165"/>
      <c r="KW102" s="165"/>
      <c r="KX102" s="165"/>
      <c r="KY102" s="165"/>
      <c r="KZ102" s="165"/>
      <c r="LA102" s="165"/>
      <c r="LB102" s="165"/>
      <c r="LC102" s="165"/>
      <c r="LD102" s="165"/>
      <c r="LE102" s="165"/>
      <c r="LF102" s="165"/>
      <c r="LG102" s="165"/>
      <c r="LH102" s="165"/>
      <c r="LI102" s="165"/>
      <c r="LJ102" s="165"/>
      <c r="LK102" s="165"/>
      <c r="LL102" s="165"/>
      <c r="LM102" s="165"/>
      <c r="LN102" s="165"/>
      <c r="LO102" s="165"/>
      <c r="LP102" s="165"/>
      <c r="LQ102" s="165"/>
      <c r="LR102" s="165"/>
      <c r="LS102" s="165"/>
      <c r="LT102" s="165"/>
      <c r="LU102" s="165"/>
      <c r="LV102" s="165"/>
      <c r="LW102" s="165"/>
      <c r="LX102" s="165"/>
      <c r="LY102" s="165"/>
      <c r="LZ102" s="165"/>
      <c r="MA102" s="165"/>
      <c r="MB102" s="165"/>
      <c r="MC102" s="165"/>
      <c r="MD102" s="165"/>
      <c r="ME102" s="165"/>
      <c r="MF102" s="165"/>
      <c r="MG102" s="165"/>
      <c r="MH102" s="165"/>
      <c r="MI102" s="165"/>
      <c r="MJ102" s="165"/>
      <c r="MK102" s="165"/>
      <c r="ML102" s="165"/>
      <c r="MM102" s="165"/>
      <c r="MN102" s="165"/>
      <c r="MO102" s="165"/>
      <c r="MP102" s="165"/>
      <c r="MQ102" s="165"/>
      <c r="MR102" s="165"/>
      <c r="MS102" s="165"/>
      <c r="MT102" s="165"/>
      <c r="MU102" s="165"/>
      <c r="MV102" s="165"/>
      <c r="MW102" s="165"/>
      <c r="MX102" s="165"/>
      <c r="MY102" s="165"/>
      <c r="MZ102" s="165"/>
      <c r="NA102" s="165"/>
      <c r="NB102" s="165"/>
      <c r="NC102" s="165"/>
      <c r="ND102" s="165"/>
      <c r="NE102" s="165"/>
      <c r="NF102" s="165"/>
      <c r="NG102" s="165"/>
      <c r="NH102" s="165"/>
      <c r="NI102" s="165"/>
      <c r="NJ102" s="165"/>
      <c r="NK102" s="165"/>
      <c r="NL102" s="165"/>
      <c r="NM102" s="165"/>
      <c r="NN102" s="165"/>
      <c r="NO102" s="165"/>
      <c r="NP102" s="165"/>
      <c r="NQ102" s="165"/>
      <c r="NR102" s="165"/>
      <c r="NS102" s="165"/>
      <c r="NT102" s="165"/>
      <c r="NU102" s="165"/>
      <c r="NV102" s="165"/>
      <c r="NW102" s="165"/>
      <c r="NX102" s="165"/>
      <c r="NY102" s="165"/>
      <c r="NZ102" s="165"/>
      <c r="OA102" s="165"/>
      <c r="OB102" s="165"/>
      <c r="OC102" s="165"/>
      <c r="OD102" s="165"/>
      <c r="OE102" s="165"/>
      <c r="OF102" s="165"/>
      <c r="OG102" s="165"/>
      <c r="OH102" s="165"/>
      <c r="OI102" s="165"/>
      <c r="OJ102" s="165"/>
      <c r="OK102" s="165"/>
      <c r="OL102" s="165"/>
      <c r="OM102" s="165"/>
      <c r="ON102" s="165"/>
      <c r="OO102" s="165"/>
      <c r="OP102" s="165"/>
      <c r="OQ102" s="165"/>
      <c r="OR102" s="165"/>
      <c r="OS102" s="165"/>
      <c r="OT102" s="165"/>
      <c r="OU102" s="165"/>
      <c r="OV102" s="165"/>
      <c r="OW102" s="165"/>
      <c r="OX102" s="165"/>
      <c r="OY102" s="165"/>
      <c r="OZ102" s="165"/>
      <c r="PA102" s="165"/>
      <c r="PB102" s="165"/>
      <c r="PC102" s="165"/>
      <c r="PD102" s="165"/>
      <c r="PE102" s="165"/>
      <c r="PF102" s="165"/>
      <c r="PG102" s="165"/>
      <c r="PH102" s="165"/>
      <c r="PI102" s="165"/>
      <c r="PJ102" s="165"/>
      <c r="PK102" s="165"/>
      <c r="PL102" s="165"/>
      <c r="PM102" s="165"/>
      <c r="PN102" s="165"/>
      <c r="PO102" s="165"/>
      <c r="PP102" s="165"/>
      <c r="PQ102" s="165"/>
      <c r="PR102" s="165"/>
      <c r="PS102" s="165"/>
      <c r="PT102" s="165"/>
      <c r="PU102" s="165"/>
      <c r="PV102" s="165"/>
      <c r="PW102" s="165"/>
      <c r="PX102" s="165"/>
      <c r="PY102" s="165"/>
      <c r="PZ102" s="165"/>
      <c r="QA102" s="165"/>
      <c r="QB102" s="165"/>
      <c r="QC102" s="165"/>
      <c r="QD102" s="165"/>
      <c r="QE102" s="165"/>
      <c r="QF102" s="165"/>
      <c r="QG102" s="165"/>
      <c r="QH102" s="165"/>
      <c r="QI102" s="165"/>
      <c r="QJ102" s="165"/>
      <c r="QK102" s="165"/>
      <c r="QL102" s="165"/>
      <c r="QM102" s="165"/>
      <c r="QN102" s="165"/>
      <c r="QO102" s="165"/>
      <c r="QP102" s="165"/>
      <c r="QQ102" s="165"/>
      <c r="QR102" s="165"/>
      <c r="QS102" s="165"/>
      <c r="QT102" s="165"/>
      <c r="QU102" s="165"/>
      <c r="QV102" s="165"/>
      <c r="QW102" s="165"/>
      <c r="QX102" s="165"/>
      <c r="QY102" s="165"/>
      <c r="QZ102" s="165"/>
      <c r="RA102" s="165"/>
      <c r="RB102" s="165"/>
      <c r="RC102" s="165"/>
      <c r="RD102" s="165"/>
      <c r="RE102" s="165"/>
      <c r="RF102" s="165"/>
      <c r="RG102" s="165"/>
      <c r="RH102" s="165"/>
      <c r="RI102" s="165"/>
      <c r="RJ102" s="165"/>
      <c r="RK102" s="165"/>
      <c r="RL102" s="165"/>
    </row>
    <row r="103" spans="1:480" ht="15.75" x14ac:dyDescent="0.25">
      <c r="A103" s="246" t="e">
        <f>'Тех. карты'!#REF!</f>
        <v>#REF!</v>
      </c>
      <c r="B103" s="356" t="s">
        <v>22</v>
      </c>
      <c r="C103" s="357"/>
      <c r="D103" s="357"/>
      <c r="E103" s="357"/>
      <c r="F103" s="357"/>
      <c r="G103" s="357"/>
      <c r="H103" s="357"/>
      <c r="I103" s="357"/>
      <c r="J103" s="357"/>
      <c r="K103" s="357"/>
      <c r="L103" s="358"/>
      <c r="M103" s="25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165"/>
      <c r="EC103" s="165"/>
      <c r="ED103" s="165"/>
      <c r="EE103" s="165"/>
      <c r="EF103" s="165"/>
      <c r="EG103" s="165"/>
      <c r="EH103" s="165"/>
      <c r="EI103" s="165"/>
      <c r="EJ103" s="165"/>
      <c r="EK103" s="165"/>
      <c r="EL103" s="165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165"/>
      <c r="FC103" s="165"/>
      <c r="FD103" s="165"/>
      <c r="FE103" s="165"/>
      <c r="FF103" s="165"/>
      <c r="FG103" s="165"/>
      <c r="FH103" s="165"/>
      <c r="FI103" s="165"/>
      <c r="FJ103" s="165"/>
      <c r="FK103" s="165"/>
      <c r="FL103" s="165"/>
      <c r="FM103" s="165"/>
      <c r="FN103" s="165"/>
      <c r="FO103" s="165"/>
      <c r="FP103" s="165"/>
      <c r="FQ103" s="165"/>
      <c r="FR103" s="165"/>
      <c r="FS103" s="165"/>
      <c r="FT103" s="165"/>
      <c r="FU103" s="165"/>
      <c r="FV103" s="165"/>
      <c r="FW103" s="165"/>
      <c r="FX103" s="165"/>
      <c r="FY103" s="165"/>
      <c r="FZ103" s="165"/>
      <c r="GA103" s="165"/>
      <c r="GB103" s="165"/>
      <c r="GC103" s="165"/>
      <c r="GD103" s="165"/>
      <c r="GE103" s="165"/>
      <c r="GF103" s="165"/>
      <c r="GG103" s="165"/>
      <c r="GH103" s="165"/>
      <c r="GI103" s="165"/>
      <c r="GJ103" s="165"/>
      <c r="GK103" s="165"/>
      <c r="GL103" s="165"/>
      <c r="GM103" s="165"/>
      <c r="GN103" s="165"/>
      <c r="GO103" s="165"/>
      <c r="GP103" s="165"/>
      <c r="GQ103" s="165"/>
      <c r="GR103" s="165"/>
      <c r="GS103" s="165"/>
      <c r="GT103" s="165"/>
      <c r="GU103" s="165"/>
      <c r="GV103" s="165"/>
      <c r="GW103" s="165"/>
      <c r="GX103" s="165"/>
      <c r="GY103" s="165"/>
      <c r="GZ103" s="165"/>
      <c r="HA103" s="165"/>
      <c r="HB103" s="165"/>
      <c r="HC103" s="165"/>
      <c r="HD103" s="165"/>
      <c r="HE103" s="165"/>
      <c r="HF103" s="165"/>
      <c r="HG103" s="165"/>
      <c r="HH103" s="165"/>
      <c r="HI103" s="165"/>
      <c r="HJ103" s="165"/>
      <c r="HK103" s="165"/>
      <c r="HL103" s="165"/>
      <c r="HM103" s="165"/>
      <c r="HN103" s="165"/>
      <c r="HO103" s="165"/>
      <c r="HP103" s="165"/>
      <c r="HQ103" s="165"/>
      <c r="HR103" s="165"/>
      <c r="HS103" s="165"/>
      <c r="HT103" s="165"/>
      <c r="HU103" s="165"/>
      <c r="HV103" s="165"/>
      <c r="HW103" s="165"/>
      <c r="HX103" s="165"/>
      <c r="HY103" s="165"/>
      <c r="HZ103" s="165"/>
      <c r="IA103" s="165"/>
      <c r="IB103" s="165"/>
      <c r="IC103" s="165"/>
      <c r="ID103" s="165"/>
      <c r="IE103" s="165"/>
      <c r="IF103" s="165"/>
      <c r="IG103" s="165"/>
      <c r="IH103" s="165"/>
      <c r="II103" s="165"/>
      <c r="IJ103" s="165"/>
      <c r="IK103" s="165"/>
      <c r="IL103" s="165"/>
      <c r="IM103" s="165"/>
      <c r="IN103" s="165"/>
      <c r="IO103" s="165"/>
      <c r="IP103" s="165"/>
      <c r="IQ103" s="165"/>
      <c r="IR103" s="165"/>
      <c r="IS103" s="165"/>
      <c r="IT103" s="165"/>
      <c r="IU103" s="165"/>
      <c r="IV103" s="165"/>
      <c r="IW103" s="165"/>
      <c r="IX103" s="165"/>
      <c r="IY103" s="165"/>
      <c r="IZ103" s="165"/>
      <c r="JA103" s="165"/>
      <c r="JB103" s="165"/>
      <c r="JC103" s="165"/>
      <c r="JD103" s="165"/>
      <c r="JE103" s="165"/>
      <c r="JF103" s="165"/>
      <c r="JG103" s="165"/>
      <c r="JH103" s="165"/>
      <c r="JI103" s="165"/>
      <c r="JJ103" s="165"/>
      <c r="JK103" s="165"/>
      <c r="JL103" s="165"/>
      <c r="JM103" s="165"/>
      <c r="JN103" s="165"/>
      <c r="JO103" s="165"/>
      <c r="JP103" s="165"/>
      <c r="JQ103" s="165"/>
      <c r="JR103" s="165"/>
      <c r="JS103" s="165"/>
      <c r="JT103" s="165"/>
      <c r="JU103" s="165"/>
      <c r="JV103" s="165"/>
      <c r="JW103" s="165"/>
      <c r="JX103" s="165"/>
      <c r="JY103" s="165"/>
      <c r="JZ103" s="165"/>
      <c r="KA103" s="165"/>
      <c r="KB103" s="165"/>
      <c r="KC103" s="165"/>
      <c r="KD103" s="165"/>
      <c r="KE103" s="165"/>
      <c r="KF103" s="165"/>
      <c r="KG103" s="165"/>
      <c r="KH103" s="165"/>
      <c r="KI103" s="165"/>
      <c r="KJ103" s="165"/>
      <c r="KK103" s="165"/>
      <c r="KL103" s="165"/>
      <c r="KM103" s="165"/>
      <c r="KN103" s="165"/>
      <c r="KO103" s="165"/>
      <c r="KP103" s="165"/>
      <c r="KQ103" s="165"/>
      <c r="KR103" s="165"/>
      <c r="KS103" s="165"/>
      <c r="KT103" s="165"/>
      <c r="KU103" s="165"/>
      <c r="KV103" s="165"/>
      <c r="KW103" s="165"/>
      <c r="KX103" s="165"/>
      <c r="KY103" s="165"/>
      <c r="KZ103" s="165"/>
      <c r="LA103" s="165"/>
      <c r="LB103" s="165"/>
      <c r="LC103" s="165"/>
      <c r="LD103" s="165"/>
      <c r="LE103" s="165"/>
      <c r="LF103" s="165"/>
      <c r="LG103" s="165"/>
      <c r="LH103" s="165"/>
      <c r="LI103" s="165"/>
      <c r="LJ103" s="165"/>
      <c r="LK103" s="165"/>
      <c r="LL103" s="165"/>
      <c r="LM103" s="165"/>
      <c r="LN103" s="165"/>
      <c r="LO103" s="165"/>
      <c r="LP103" s="165"/>
      <c r="LQ103" s="165"/>
      <c r="LR103" s="165"/>
      <c r="LS103" s="165"/>
      <c r="LT103" s="165"/>
      <c r="LU103" s="165"/>
      <c r="LV103" s="165"/>
      <c r="LW103" s="165"/>
      <c r="LX103" s="165"/>
      <c r="LY103" s="165"/>
      <c r="LZ103" s="165"/>
      <c r="MA103" s="165"/>
      <c r="MB103" s="165"/>
      <c r="MC103" s="165"/>
      <c r="MD103" s="165"/>
      <c r="ME103" s="165"/>
      <c r="MF103" s="165"/>
      <c r="MG103" s="165"/>
      <c r="MH103" s="165"/>
      <c r="MI103" s="165"/>
      <c r="MJ103" s="165"/>
      <c r="MK103" s="165"/>
      <c r="ML103" s="165"/>
      <c r="MM103" s="165"/>
      <c r="MN103" s="165"/>
      <c r="MO103" s="165"/>
      <c r="MP103" s="165"/>
      <c r="MQ103" s="165"/>
      <c r="MR103" s="165"/>
      <c r="MS103" s="165"/>
      <c r="MT103" s="165"/>
      <c r="MU103" s="165"/>
      <c r="MV103" s="165"/>
      <c r="MW103" s="165"/>
      <c r="MX103" s="165"/>
      <c r="MY103" s="165"/>
      <c r="MZ103" s="165"/>
      <c r="NA103" s="165"/>
      <c r="NB103" s="165"/>
      <c r="NC103" s="165"/>
      <c r="ND103" s="165"/>
      <c r="NE103" s="165"/>
      <c r="NF103" s="165"/>
      <c r="NG103" s="165"/>
      <c r="NH103" s="165"/>
      <c r="NI103" s="165"/>
      <c r="NJ103" s="165"/>
      <c r="NK103" s="165"/>
      <c r="NL103" s="165"/>
      <c r="NM103" s="165"/>
      <c r="NN103" s="165"/>
      <c r="NO103" s="165"/>
      <c r="NP103" s="165"/>
      <c r="NQ103" s="165"/>
      <c r="NR103" s="165"/>
      <c r="NS103" s="165"/>
      <c r="NT103" s="165"/>
      <c r="NU103" s="165"/>
      <c r="NV103" s="165"/>
      <c r="NW103" s="165"/>
      <c r="NX103" s="165"/>
      <c r="NY103" s="165"/>
      <c r="NZ103" s="165"/>
      <c r="OA103" s="165"/>
      <c r="OB103" s="165"/>
      <c r="OC103" s="165"/>
      <c r="OD103" s="165"/>
      <c r="OE103" s="165"/>
      <c r="OF103" s="165"/>
      <c r="OG103" s="165"/>
      <c r="OH103" s="165"/>
      <c r="OI103" s="165"/>
      <c r="OJ103" s="165"/>
      <c r="OK103" s="165"/>
      <c r="OL103" s="165"/>
      <c r="OM103" s="165"/>
      <c r="ON103" s="165"/>
      <c r="OO103" s="165"/>
      <c r="OP103" s="165"/>
      <c r="OQ103" s="165"/>
      <c r="OR103" s="165"/>
      <c r="OS103" s="165"/>
      <c r="OT103" s="165"/>
      <c r="OU103" s="165"/>
      <c r="OV103" s="165"/>
      <c r="OW103" s="165"/>
      <c r="OX103" s="165"/>
      <c r="OY103" s="165"/>
      <c r="OZ103" s="165"/>
      <c r="PA103" s="165"/>
      <c r="PB103" s="165"/>
      <c r="PC103" s="165"/>
      <c r="PD103" s="165"/>
      <c r="PE103" s="165"/>
      <c r="PF103" s="165"/>
      <c r="PG103" s="165"/>
      <c r="PH103" s="165"/>
      <c r="PI103" s="165"/>
      <c r="PJ103" s="165"/>
      <c r="PK103" s="165"/>
      <c r="PL103" s="165"/>
      <c r="PM103" s="165"/>
      <c r="PN103" s="165"/>
      <c r="PO103" s="165"/>
      <c r="PP103" s="165"/>
      <c r="PQ103" s="165"/>
      <c r="PR103" s="165"/>
      <c r="PS103" s="165"/>
      <c r="PT103" s="165"/>
      <c r="PU103" s="165"/>
      <c r="PV103" s="165"/>
      <c r="PW103" s="165"/>
      <c r="PX103" s="165"/>
      <c r="PY103" s="165"/>
      <c r="PZ103" s="165"/>
      <c r="QA103" s="165"/>
      <c r="QB103" s="165"/>
      <c r="QC103" s="165"/>
      <c r="QD103" s="165"/>
      <c r="QE103" s="165"/>
      <c r="QF103" s="165"/>
      <c r="QG103" s="165"/>
      <c r="QH103" s="165"/>
      <c r="QI103" s="165"/>
      <c r="QJ103" s="165"/>
      <c r="QK103" s="165"/>
      <c r="QL103" s="165"/>
      <c r="QM103" s="165"/>
      <c r="QN103" s="165"/>
      <c r="QO103" s="165"/>
      <c r="QP103" s="165"/>
      <c r="QQ103" s="165"/>
      <c r="QR103" s="165"/>
      <c r="QS103" s="165"/>
      <c r="QT103" s="165"/>
      <c r="QU103" s="165"/>
      <c r="QV103" s="165"/>
      <c r="QW103" s="165"/>
      <c r="QX103" s="165"/>
      <c r="QY103" s="165"/>
      <c r="QZ103" s="165"/>
      <c r="RA103" s="165"/>
      <c r="RB103" s="165"/>
      <c r="RC103" s="165"/>
      <c r="RD103" s="165"/>
      <c r="RE103" s="165"/>
      <c r="RF103" s="165"/>
      <c r="RG103" s="165"/>
      <c r="RH103" s="165"/>
      <c r="RI103" s="165"/>
      <c r="RJ103" s="165"/>
      <c r="RK103" s="165"/>
      <c r="RL103" s="165"/>
    </row>
    <row r="104" spans="1:480" ht="15.75" x14ac:dyDescent="0.25">
      <c r="A104" s="294"/>
      <c r="B104" s="353" t="s">
        <v>94</v>
      </c>
      <c r="C104" s="353"/>
      <c r="D104" s="11">
        <v>200</v>
      </c>
      <c r="E104" s="12"/>
      <c r="F104" s="13"/>
      <c r="G104" s="14">
        <v>18</v>
      </c>
      <c r="H104" s="15">
        <v>22.67</v>
      </c>
      <c r="I104" s="16">
        <v>42</v>
      </c>
      <c r="J104" s="17">
        <v>568</v>
      </c>
      <c r="K104" s="18">
        <v>3.9</v>
      </c>
      <c r="L104" s="30" t="s">
        <v>84</v>
      </c>
      <c r="M104" s="30">
        <v>40</v>
      </c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  <c r="CH104" s="165"/>
      <c r="CI104" s="165"/>
      <c r="CJ104" s="165"/>
      <c r="CK104" s="165"/>
      <c r="CL104" s="165"/>
      <c r="CM104" s="165"/>
      <c r="CN104" s="165"/>
      <c r="CO104" s="165"/>
      <c r="CP104" s="165"/>
      <c r="CQ104" s="165"/>
      <c r="CR104" s="165"/>
      <c r="CS104" s="165"/>
      <c r="CT104" s="165"/>
      <c r="CU104" s="165"/>
      <c r="CV104" s="165"/>
      <c r="CW104" s="165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  <c r="DI104" s="165"/>
      <c r="DJ104" s="165"/>
      <c r="DK104" s="165"/>
      <c r="DL104" s="165"/>
      <c r="DM104" s="165"/>
      <c r="DN104" s="165"/>
      <c r="DO104" s="165"/>
      <c r="DP104" s="165"/>
      <c r="DQ104" s="165"/>
      <c r="DR104" s="165"/>
      <c r="DS104" s="165"/>
      <c r="DT104" s="165"/>
      <c r="DU104" s="165"/>
      <c r="DV104" s="165"/>
      <c r="DW104" s="165"/>
      <c r="DX104" s="165"/>
      <c r="DY104" s="165"/>
      <c r="DZ104" s="165"/>
      <c r="EA104" s="165"/>
      <c r="EB104" s="165"/>
      <c r="EC104" s="165"/>
      <c r="ED104" s="165"/>
      <c r="EE104" s="165"/>
      <c r="EF104" s="165"/>
      <c r="EG104" s="165"/>
      <c r="EH104" s="165"/>
      <c r="EI104" s="165"/>
      <c r="EJ104" s="165"/>
      <c r="EK104" s="165"/>
      <c r="EL104" s="165"/>
      <c r="EM104" s="165"/>
      <c r="EN104" s="165"/>
      <c r="EO104" s="165"/>
      <c r="EP104" s="165"/>
      <c r="EQ104" s="165"/>
      <c r="ER104" s="165"/>
      <c r="ES104" s="165"/>
      <c r="ET104" s="165"/>
      <c r="EU104" s="165"/>
      <c r="EV104" s="165"/>
      <c r="EW104" s="165"/>
      <c r="EX104" s="165"/>
      <c r="EY104" s="165"/>
      <c r="EZ104" s="165"/>
      <c r="FA104" s="165"/>
      <c r="FB104" s="165"/>
      <c r="FC104" s="165"/>
      <c r="FD104" s="165"/>
      <c r="FE104" s="165"/>
      <c r="FF104" s="165"/>
      <c r="FG104" s="165"/>
      <c r="FH104" s="165"/>
      <c r="FI104" s="165"/>
      <c r="FJ104" s="165"/>
      <c r="FK104" s="165"/>
      <c r="FL104" s="165"/>
      <c r="FM104" s="165"/>
      <c r="FN104" s="165"/>
      <c r="FO104" s="165"/>
      <c r="FP104" s="165"/>
      <c r="FQ104" s="165"/>
      <c r="FR104" s="165"/>
      <c r="FS104" s="165"/>
      <c r="FT104" s="165"/>
      <c r="FU104" s="165"/>
      <c r="FV104" s="165"/>
      <c r="FW104" s="165"/>
      <c r="FX104" s="165"/>
      <c r="FY104" s="165"/>
      <c r="FZ104" s="165"/>
      <c r="GA104" s="165"/>
      <c r="GB104" s="165"/>
      <c r="GC104" s="165"/>
      <c r="GD104" s="165"/>
      <c r="GE104" s="165"/>
      <c r="GF104" s="165"/>
      <c r="GG104" s="165"/>
      <c r="GH104" s="165"/>
      <c r="GI104" s="165"/>
      <c r="GJ104" s="165"/>
      <c r="GK104" s="165"/>
      <c r="GL104" s="165"/>
      <c r="GM104" s="165"/>
      <c r="GN104" s="165"/>
      <c r="GO104" s="165"/>
      <c r="GP104" s="165"/>
      <c r="GQ104" s="165"/>
      <c r="GR104" s="165"/>
      <c r="GS104" s="165"/>
      <c r="GT104" s="165"/>
      <c r="GU104" s="165"/>
      <c r="GV104" s="165"/>
      <c r="GW104" s="165"/>
      <c r="GX104" s="165"/>
      <c r="GY104" s="165"/>
      <c r="GZ104" s="165"/>
      <c r="HA104" s="165"/>
      <c r="HB104" s="165"/>
      <c r="HC104" s="165"/>
      <c r="HD104" s="165"/>
      <c r="HE104" s="165"/>
      <c r="HF104" s="165"/>
      <c r="HG104" s="165"/>
      <c r="HH104" s="165"/>
      <c r="HI104" s="165"/>
      <c r="HJ104" s="165"/>
      <c r="HK104" s="165"/>
      <c r="HL104" s="165"/>
      <c r="HM104" s="165"/>
      <c r="HN104" s="165"/>
      <c r="HO104" s="165"/>
      <c r="HP104" s="165"/>
      <c r="HQ104" s="165"/>
      <c r="HR104" s="165"/>
      <c r="HS104" s="165"/>
      <c r="HT104" s="165"/>
      <c r="HU104" s="165"/>
      <c r="HV104" s="165"/>
      <c r="HW104" s="165"/>
      <c r="HX104" s="165"/>
      <c r="HY104" s="165"/>
      <c r="HZ104" s="165"/>
      <c r="IA104" s="165"/>
      <c r="IB104" s="165"/>
      <c r="IC104" s="165"/>
      <c r="ID104" s="165"/>
      <c r="IE104" s="165"/>
      <c r="IF104" s="165"/>
      <c r="IG104" s="165"/>
      <c r="IH104" s="165"/>
      <c r="II104" s="165"/>
      <c r="IJ104" s="165"/>
      <c r="IK104" s="165"/>
      <c r="IL104" s="165"/>
      <c r="IM104" s="165"/>
      <c r="IN104" s="165"/>
      <c r="IO104" s="165"/>
      <c r="IP104" s="165"/>
      <c r="IQ104" s="165"/>
      <c r="IR104" s="165"/>
      <c r="IS104" s="165"/>
      <c r="IT104" s="165"/>
      <c r="IU104" s="165"/>
      <c r="IV104" s="165"/>
      <c r="IW104" s="165"/>
      <c r="IX104" s="165"/>
      <c r="IY104" s="165"/>
      <c r="IZ104" s="165"/>
      <c r="JA104" s="165"/>
      <c r="JB104" s="165"/>
      <c r="JC104" s="165"/>
      <c r="JD104" s="165"/>
      <c r="JE104" s="165"/>
      <c r="JF104" s="165"/>
      <c r="JG104" s="165"/>
      <c r="JH104" s="165"/>
      <c r="JI104" s="165"/>
      <c r="JJ104" s="165"/>
      <c r="JK104" s="165"/>
      <c r="JL104" s="165"/>
      <c r="JM104" s="165"/>
      <c r="JN104" s="165"/>
      <c r="JO104" s="165"/>
      <c r="JP104" s="165"/>
      <c r="JQ104" s="165"/>
      <c r="JR104" s="165"/>
      <c r="JS104" s="165"/>
      <c r="JT104" s="165"/>
      <c r="JU104" s="165"/>
      <c r="JV104" s="165"/>
      <c r="JW104" s="165"/>
      <c r="JX104" s="165"/>
      <c r="JY104" s="165"/>
      <c r="JZ104" s="165"/>
      <c r="KA104" s="165"/>
      <c r="KB104" s="165"/>
      <c r="KC104" s="165"/>
      <c r="KD104" s="165"/>
      <c r="KE104" s="165"/>
      <c r="KF104" s="165"/>
      <c r="KG104" s="165"/>
      <c r="KH104" s="165"/>
      <c r="KI104" s="165"/>
      <c r="KJ104" s="165"/>
      <c r="KK104" s="165"/>
      <c r="KL104" s="165"/>
      <c r="KM104" s="165"/>
      <c r="KN104" s="165"/>
      <c r="KO104" s="165"/>
      <c r="KP104" s="165"/>
      <c r="KQ104" s="165"/>
      <c r="KR104" s="165"/>
      <c r="KS104" s="165"/>
      <c r="KT104" s="165"/>
      <c r="KU104" s="165"/>
      <c r="KV104" s="165"/>
      <c r="KW104" s="165"/>
      <c r="KX104" s="165"/>
      <c r="KY104" s="165"/>
      <c r="KZ104" s="165"/>
      <c r="LA104" s="165"/>
      <c r="LB104" s="165"/>
      <c r="LC104" s="165"/>
      <c r="LD104" s="165"/>
      <c r="LE104" s="165"/>
      <c r="LF104" s="165"/>
      <c r="LG104" s="165"/>
      <c r="LH104" s="165"/>
      <c r="LI104" s="165"/>
      <c r="LJ104" s="165"/>
      <c r="LK104" s="165"/>
      <c r="LL104" s="165"/>
      <c r="LM104" s="165"/>
      <c r="LN104" s="165"/>
      <c r="LO104" s="165"/>
      <c r="LP104" s="165"/>
      <c r="LQ104" s="165"/>
      <c r="LR104" s="165"/>
      <c r="LS104" s="165"/>
      <c r="LT104" s="165"/>
      <c r="LU104" s="165"/>
      <c r="LV104" s="165"/>
      <c r="LW104" s="165"/>
      <c r="LX104" s="165"/>
      <c r="LY104" s="165"/>
      <c r="LZ104" s="165"/>
      <c r="MA104" s="165"/>
      <c r="MB104" s="165"/>
      <c r="MC104" s="165"/>
      <c r="MD104" s="165"/>
      <c r="ME104" s="165"/>
      <c r="MF104" s="165"/>
      <c r="MG104" s="165"/>
      <c r="MH104" s="165"/>
      <c r="MI104" s="165"/>
      <c r="MJ104" s="165"/>
      <c r="MK104" s="165"/>
      <c r="ML104" s="165"/>
      <c r="MM104" s="165"/>
      <c r="MN104" s="165"/>
      <c r="MO104" s="165"/>
      <c r="MP104" s="165"/>
      <c r="MQ104" s="165"/>
      <c r="MR104" s="165"/>
      <c r="MS104" s="165"/>
      <c r="MT104" s="165"/>
      <c r="MU104" s="165"/>
      <c r="MV104" s="165"/>
      <c r="MW104" s="165"/>
      <c r="MX104" s="165"/>
      <c r="MY104" s="165"/>
      <c r="MZ104" s="165"/>
      <c r="NA104" s="165"/>
      <c r="NB104" s="165"/>
      <c r="NC104" s="165"/>
      <c r="ND104" s="165"/>
      <c r="NE104" s="165"/>
      <c r="NF104" s="165"/>
      <c r="NG104" s="165"/>
      <c r="NH104" s="165"/>
      <c r="NI104" s="165"/>
      <c r="NJ104" s="165"/>
      <c r="NK104" s="165"/>
      <c r="NL104" s="165"/>
      <c r="NM104" s="165"/>
      <c r="NN104" s="165"/>
      <c r="NO104" s="165"/>
      <c r="NP104" s="165"/>
      <c r="NQ104" s="165"/>
      <c r="NR104" s="165"/>
      <c r="NS104" s="165"/>
      <c r="NT104" s="165"/>
      <c r="NU104" s="165"/>
      <c r="NV104" s="165"/>
      <c r="NW104" s="165"/>
      <c r="NX104" s="165"/>
      <c r="NY104" s="165"/>
      <c r="NZ104" s="165"/>
      <c r="OA104" s="165"/>
      <c r="OB104" s="165"/>
      <c r="OC104" s="165"/>
      <c r="OD104" s="165"/>
      <c r="OE104" s="165"/>
      <c r="OF104" s="165"/>
      <c r="OG104" s="165"/>
      <c r="OH104" s="165"/>
      <c r="OI104" s="165"/>
      <c r="OJ104" s="165"/>
      <c r="OK104" s="165"/>
      <c r="OL104" s="165"/>
      <c r="OM104" s="165"/>
      <c r="ON104" s="165"/>
      <c r="OO104" s="165"/>
      <c r="OP104" s="165"/>
      <c r="OQ104" s="165"/>
      <c r="OR104" s="165"/>
      <c r="OS104" s="165"/>
      <c r="OT104" s="165"/>
      <c r="OU104" s="165"/>
      <c r="OV104" s="165"/>
      <c r="OW104" s="165"/>
      <c r="OX104" s="165"/>
      <c r="OY104" s="165"/>
      <c r="OZ104" s="165"/>
      <c r="PA104" s="165"/>
      <c r="PB104" s="165"/>
      <c r="PC104" s="165"/>
      <c r="PD104" s="165"/>
      <c r="PE104" s="165"/>
      <c r="PF104" s="165"/>
      <c r="PG104" s="165"/>
      <c r="PH104" s="165"/>
      <c r="PI104" s="165"/>
      <c r="PJ104" s="165"/>
      <c r="PK104" s="165"/>
      <c r="PL104" s="165"/>
      <c r="PM104" s="165"/>
      <c r="PN104" s="165"/>
      <c r="PO104" s="165"/>
      <c r="PP104" s="165"/>
      <c r="PQ104" s="165"/>
      <c r="PR104" s="165"/>
      <c r="PS104" s="165"/>
      <c r="PT104" s="165"/>
      <c r="PU104" s="165"/>
      <c r="PV104" s="165"/>
      <c r="PW104" s="165"/>
      <c r="PX104" s="165"/>
      <c r="PY104" s="165"/>
      <c r="PZ104" s="165"/>
      <c r="QA104" s="165"/>
      <c r="QB104" s="165"/>
      <c r="QC104" s="165"/>
      <c r="QD104" s="165"/>
      <c r="QE104" s="165"/>
      <c r="QF104" s="165"/>
      <c r="QG104" s="165"/>
      <c r="QH104" s="165"/>
      <c r="QI104" s="165"/>
      <c r="QJ104" s="165"/>
      <c r="QK104" s="165"/>
      <c r="QL104" s="165"/>
      <c r="QM104" s="165"/>
      <c r="QN104" s="165"/>
      <c r="QO104" s="165"/>
      <c r="QP104" s="165"/>
      <c r="QQ104" s="165"/>
      <c r="QR104" s="165"/>
      <c r="QS104" s="165"/>
      <c r="QT104" s="165"/>
      <c r="QU104" s="165"/>
      <c r="QV104" s="165"/>
      <c r="QW104" s="165"/>
      <c r="QX104" s="165"/>
      <c r="QY104" s="165"/>
      <c r="QZ104" s="165"/>
      <c r="RA104" s="165"/>
      <c r="RB104" s="165"/>
      <c r="RC104" s="165"/>
      <c r="RD104" s="165"/>
      <c r="RE104" s="165"/>
      <c r="RF104" s="165"/>
      <c r="RG104" s="165"/>
      <c r="RH104" s="165"/>
      <c r="RI104" s="165"/>
      <c r="RJ104" s="165"/>
      <c r="RK104" s="165"/>
      <c r="RL104" s="165"/>
    </row>
    <row r="105" spans="1:480" ht="15" x14ac:dyDescent="0.25">
      <c r="A105" s="246"/>
      <c r="B105" s="353" t="s">
        <v>95</v>
      </c>
      <c r="C105" s="353"/>
      <c r="D105" s="11">
        <v>60</v>
      </c>
      <c r="E105" s="12"/>
      <c r="F105" s="13"/>
      <c r="G105" s="14">
        <v>0.72</v>
      </c>
      <c r="H105" s="15">
        <v>2.83</v>
      </c>
      <c r="I105" s="16">
        <v>4.63</v>
      </c>
      <c r="J105" s="17">
        <v>46.8</v>
      </c>
      <c r="K105" s="18">
        <v>5.76</v>
      </c>
      <c r="L105" s="30" t="s">
        <v>84</v>
      </c>
      <c r="M105" s="30">
        <v>1.26</v>
      </c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5"/>
      <c r="DQ105" s="165"/>
      <c r="DR105" s="165"/>
      <c r="DS105" s="165"/>
      <c r="DT105" s="165"/>
      <c r="DU105" s="165"/>
      <c r="DV105" s="165"/>
      <c r="DW105" s="165"/>
      <c r="DX105" s="165"/>
      <c r="DY105" s="165"/>
      <c r="DZ105" s="165"/>
      <c r="EA105" s="165"/>
      <c r="EB105" s="165"/>
      <c r="EC105" s="165"/>
      <c r="ED105" s="165"/>
      <c r="EE105" s="165"/>
      <c r="EF105" s="165"/>
      <c r="EG105" s="165"/>
      <c r="EH105" s="165"/>
      <c r="EI105" s="165"/>
      <c r="EJ105" s="165"/>
      <c r="EK105" s="165"/>
      <c r="EL105" s="165"/>
      <c r="EM105" s="165"/>
      <c r="EN105" s="165"/>
      <c r="EO105" s="165"/>
      <c r="EP105" s="165"/>
      <c r="EQ105" s="165"/>
      <c r="ER105" s="165"/>
      <c r="ES105" s="165"/>
      <c r="ET105" s="165"/>
      <c r="EU105" s="165"/>
      <c r="EV105" s="165"/>
      <c r="EW105" s="165"/>
      <c r="EX105" s="165"/>
      <c r="EY105" s="165"/>
      <c r="EZ105" s="165"/>
      <c r="FA105" s="165"/>
      <c r="FB105" s="165"/>
      <c r="FC105" s="165"/>
      <c r="FD105" s="165"/>
      <c r="FE105" s="165"/>
      <c r="FF105" s="165"/>
      <c r="FG105" s="165"/>
      <c r="FH105" s="165"/>
      <c r="FI105" s="165"/>
      <c r="FJ105" s="165"/>
      <c r="FK105" s="165"/>
      <c r="FL105" s="165"/>
      <c r="FM105" s="165"/>
      <c r="FN105" s="165"/>
      <c r="FO105" s="165"/>
      <c r="FP105" s="165"/>
      <c r="FQ105" s="165"/>
      <c r="FR105" s="165"/>
      <c r="FS105" s="165"/>
      <c r="FT105" s="165"/>
      <c r="FU105" s="165"/>
      <c r="FV105" s="165"/>
      <c r="FW105" s="165"/>
      <c r="FX105" s="165"/>
      <c r="FY105" s="165"/>
      <c r="FZ105" s="165"/>
      <c r="GA105" s="165"/>
      <c r="GB105" s="165"/>
      <c r="GC105" s="165"/>
      <c r="GD105" s="165"/>
      <c r="GE105" s="165"/>
      <c r="GF105" s="165"/>
      <c r="GG105" s="165"/>
      <c r="GH105" s="165"/>
      <c r="GI105" s="165"/>
      <c r="GJ105" s="165"/>
      <c r="GK105" s="165"/>
      <c r="GL105" s="165"/>
      <c r="GM105" s="165"/>
      <c r="GN105" s="165"/>
      <c r="GO105" s="165"/>
      <c r="GP105" s="165"/>
      <c r="GQ105" s="165"/>
      <c r="GR105" s="165"/>
      <c r="GS105" s="165"/>
      <c r="GT105" s="165"/>
      <c r="GU105" s="165"/>
      <c r="GV105" s="165"/>
      <c r="GW105" s="165"/>
      <c r="GX105" s="165"/>
      <c r="GY105" s="165"/>
      <c r="GZ105" s="165"/>
      <c r="HA105" s="165"/>
      <c r="HB105" s="165"/>
      <c r="HC105" s="165"/>
      <c r="HD105" s="165"/>
      <c r="HE105" s="165"/>
      <c r="HF105" s="165"/>
      <c r="HG105" s="165"/>
      <c r="HH105" s="165"/>
      <c r="HI105" s="165"/>
      <c r="HJ105" s="165"/>
      <c r="HK105" s="165"/>
      <c r="HL105" s="165"/>
      <c r="HM105" s="165"/>
      <c r="HN105" s="165"/>
      <c r="HO105" s="165"/>
      <c r="HP105" s="165"/>
      <c r="HQ105" s="165"/>
      <c r="HR105" s="165"/>
      <c r="HS105" s="165"/>
      <c r="HT105" s="165"/>
      <c r="HU105" s="165"/>
      <c r="HV105" s="165"/>
      <c r="HW105" s="165"/>
      <c r="HX105" s="165"/>
      <c r="HY105" s="165"/>
      <c r="HZ105" s="165"/>
      <c r="IA105" s="165"/>
      <c r="IB105" s="165"/>
      <c r="IC105" s="165"/>
      <c r="ID105" s="165"/>
      <c r="IE105" s="165"/>
      <c r="IF105" s="165"/>
      <c r="IG105" s="165"/>
      <c r="IH105" s="165"/>
      <c r="II105" s="165"/>
      <c r="IJ105" s="165"/>
      <c r="IK105" s="165"/>
      <c r="IL105" s="165"/>
      <c r="IM105" s="165"/>
      <c r="IN105" s="165"/>
      <c r="IO105" s="165"/>
      <c r="IP105" s="165"/>
      <c r="IQ105" s="165"/>
      <c r="IR105" s="165"/>
      <c r="IS105" s="165"/>
      <c r="IT105" s="165"/>
      <c r="IU105" s="165"/>
      <c r="IV105" s="165"/>
      <c r="IW105" s="165"/>
      <c r="IX105" s="165"/>
      <c r="IY105" s="165"/>
      <c r="IZ105" s="165"/>
      <c r="JA105" s="165"/>
      <c r="JB105" s="165"/>
      <c r="JC105" s="165"/>
      <c r="JD105" s="165"/>
      <c r="JE105" s="165"/>
      <c r="JF105" s="165"/>
      <c r="JG105" s="165"/>
      <c r="JH105" s="165"/>
      <c r="JI105" s="165"/>
      <c r="JJ105" s="165"/>
      <c r="JK105" s="165"/>
      <c r="JL105" s="165"/>
      <c r="JM105" s="165"/>
      <c r="JN105" s="165"/>
      <c r="JO105" s="165"/>
      <c r="JP105" s="165"/>
      <c r="JQ105" s="165"/>
      <c r="JR105" s="165"/>
      <c r="JS105" s="165"/>
      <c r="JT105" s="165"/>
      <c r="JU105" s="165"/>
      <c r="JV105" s="165"/>
      <c r="JW105" s="165"/>
      <c r="JX105" s="165"/>
      <c r="JY105" s="165"/>
      <c r="JZ105" s="165"/>
      <c r="KA105" s="165"/>
      <c r="KB105" s="165"/>
      <c r="KC105" s="165"/>
      <c r="KD105" s="165"/>
      <c r="KE105" s="165"/>
      <c r="KF105" s="165"/>
      <c r="KG105" s="165"/>
      <c r="KH105" s="165"/>
      <c r="KI105" s="165"/>
      <c r="KJ105" s="165"/>
      <c r="KK105" s="165"/>
      <c r="KL105" s="165"/>
      <c r="KM105" s="165"/>
      <c r="KN105" s="165"/>
      <c r="KO105" s="165"/>
      <c r="KP105" s="165"/>
      <c r="KQ105" s="165"/>
      <c r="KR105" s="165"/>
      <c r="KS105" s="165"/>
      <c r="KT105" s="165"/>
      <c r="KU105" s="165"/>
      <c r="KV105" s="165"/>
      <c r="KW105" s="165"/>
      <c r="KX105" s="165"/>
      <c r="KY105" s="165"/>
      <c r="KZ105" s="165"/>
      <c r="LA105" s="165"/>
      <c r="LB105" s="165"/>
      <c r="LC105" s="165"/>
      <c r="LD105" s="165"/>
      <c r="LE105" s="165"/>
      <c r="LF105" s="165"/>
      <c r="LG105" s="165"/>
      <c r="LH105" s="165"/>
      <c r="LI105" s="165"/>
      <c r="LJ105" s="165"/>
      <c r="LK105" s="165"/>
      <c r="LL105" s="165"/>
      <c r="LM105" s="165"/>
      <c r="LN105" s="165"/>
      <c r="LO105" s="165"/>
      <c r="LP105" s="165"/>
      <c r="LQ105" s="165"/>
      <c r="LR105" s="165"/>
      <c r="LS105" s="165"/>
      <c r="LT105" s="165"/>
      <c r="LU105" s="165"/>
      <c r="LV105" s="165"/>
      <c r="LW105" s="165"/>
      <c r="LX105" s="165"/>
      <c r="LY105" s="165"/>
      <c r="LZ105" s="165"/>
      <c r="MA105" s="165"/>
      <c r="MB105" s="165"/>
      <c r="MC105" s="165"/>
      <c r="MD105" s="165"/>
      <c r="ME105" s="165"/>
      <c r="MF105" s="165"/>
      <c r="MG105" s="165"/>
      <c r="MH105" s="165"/>
      <c r="MI105" s="165"/>
      <c r="MJ105" s="165"/>
      <c r="MK105" s="165"/>
      <c r="ML105" s="165"/>
      <c r="MM105" s="165"/>
      <c r="MN105" s="165"/>
      <c r="MO105" s="165"/>
      <c r="MP105" s="165"/>
      <c r="MQ105" s="165"/>
      <c r="MR105" s="165"/>
      <c r="MS105" s="165"/>
      <c r="MT105" s="165"/>
      <c r="MU105" s="165"/>
      <c r="MV105" s="165"/>
      <c r="MW105" s="165"/>
      <c r="MX105" s="165"/>
      <c r="MY105" s="165"/>
      <c r="MZ105" s="165"/>
      <c r="NA105" s="165"/>
      <c r="NB105" s="165"/>
      <c r="NC105" s="165"/>
      <c r="ND105" s="165"/>
      <c r="NE105" s="165"/>
      <c r="NF105" s="165"/>
      <c r="NG105" s="165"/>
      <c r="NH105" s="165"/>
      <c r="NI105" s="165"/>
      <c r="NJ105" s="165"/>
      <c r="NK105" s="165"/>
      <c r="NL105" s="165"/>
      <c r="NM105" s="165"/>
      <c r="NN105" s="165"/>
      <c r="NO105" s="165"/>
      <c r="NP105" s="165"/>
      <c r="NQ105" s="165"/>
      <c r="NR105" s="165"/>
      <c r="NS105" s="165"/>
      <c r="NT105" s="165"/>
      <c r="NU105" s="165"/>
      <c r="NV105" s="165"/>
      <c r="NW105" s="165"/>
      <c r="NX105" s="165"/>
      <c r="NY105" s="165"/>
      <c r="NZ105" s="165"/>
      <c r="OA105" s="165"/>
      <c r="OB105" s="165"/>
      <c r="OC105" s="165"/>
      <c r="OD105" s="165"/>
      <c r="OE105" s="165"/>
      <c r="OF105" s="165"/>
      <c r="OG105" s="165"/>
      <c r="OH105" s="165"/>
      <c r="OI105" s="165"/>
      <c r="OJ105" s="165"/>
      <c r="OK105" s="165"/>
      <c r="OL105" s="165"/>
      <c r="OM105" s="165"/>
      <c r="ON105" s="165"/>
      <c r="OO105" s="165"/>
      <c r="OP105" s="165"/>
      <c r="OQ105" s="165"/>
      <c r="OR105" s="165"/>
      <c r="OS105" s="165"/>
      <c r="OT105" s="165"/>
      <c r="OU105" s="165"/>
      <c r="OV105" s="165"/>
      <c r="OW105" s="165"/>
      <c r="OX105" s="165"/>
      <c r="OY105" s="165"/>
      <c r="OZ105" s="165"/>
      <c r="PA105" s="165"/>
      <c r="PB105" s="165"/>
      <c r="PC105" s="165"/>
      <c r="PD105" s="165"/>
      <c r="PE105" s="165"/>
      <c r="PF105" s="165"/>
      <c r="PG105" s="165"/>
      <c r="PH105" s="165"/>
      <c r="PI105" s="165"/>
      <c r="PJ105" s="165"/>
      <c r="PK105" s="165"/>
      <c r="PL105" s="165"/>
      <c r="PM105" s="165"/>
      <c r="PN105" s="165"/>
      <c r="PO105" s="165"/>
      <c r="PP105" s="165"/>
      <c r="PQ105" s="165"/>
      <c r="PR105" s="165"/>
      <c r="PS105" s="165"/>
      <c r="PT105" s="165"/>
      <c r="PU105" s="165"/>
      <c r="PV105" s="165"/>
      <c r="PW105" s="165"/>
      <c r="PX105" s="165"/>
      <c r="PY105" s="165"/>
      <c r="PZ105" s="165"/>
      <c r="QA105" s="165"/>
      <c r="QB105" s="165"/>
      <c r="QC105" s="165"/>
      <c r="QD105" s="165"/>
      <c r="QE105" s="165"/>
      <c r="QF105" s="165"/>
      <c r="QG105" s="165"/>
      <c r="QH105" s="165"/>
      <c r="QI105" s="165"/>
      <c r="QJ105" s="165"/>
      <c r="QK105" s="165"/>
      <c r="QL105" s="165"/>
      <c r="QM105" s="165"/>
      <c r="QN105" s="165"/>
      <c r="QO105" s="165"/>
      <c r="QP105" s="165"/>
      <c r="QQ105" s="165"/>
      <c r="QR105" s="165"/>
      <c r="QS105" s="165"/>
      <c r="QT105" s="165"/>
      <c r="QU105" s="165"/>
      <c r="QV105" s="165"/>
      <c r="QW105" s="165"/>
      <c r="QX105" s="165"/>
      <c r="QY105" s="165"/>
      <c r="QZ105" s="165"/>
      <c r="RA105" s="165"/>
      <c r="RB105" s="165"/>
      <c r="RC105" s="165"/>
      <c r="RD105" s="165"/>
      <c r="RE105" s="165"/>
      <c r="RF105" s="165"/>
      <c r="RG105" s="165"/>
      <c r="RH105" s="165"/>
      <c r="RI105" s="165"/>
      <c r="RJ105" s="165"/>
      <c r="RK105" s="165"/>
      <c r="RL105" s="165"/>
    </row>
    <row r="106" spans="1:480" s="119" customFormat="1" ht="15" x14ac:dyDescent="0.25">
      <c r="A106" s="138"/>
      <c r="B106" s="353" t="s">
        <v>24</v>
      </c>
      <c r="C106" s="353"/>
      <c r="D106" s="231">
        <v>180</v>
      </c>
      <c r="E106" s="11"/>
      <c r="F106" s="11"/>
      <c r="G106" s="11">
        <v>0.06</v>
      </c>
      <c r="H106" s="11">
        <v>0.02</v>
      </c>
      <c r="I106" s="11">
        <v>11.98</v>
      </c>
      <c r="J106" s="11">
        <v>43</v>
      </c>
      <c r="K106" s="11">
        <v>0.03</v>
      </c>
      <c r="L106" s="30">
        <v>392</v>
      </c>
      <c r="M106" s="30">
        <v>11.4</v>
      </c>
      <c r="N106" s="236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  <c r="CE106" s="165"/>
      <c r="CF106" s="165"/>
      <c r="CG106" s="165"/>
      <c r="CH106" s="165"/>
      <c r="CI106" s="165"/>
      <c r="CJ106" s="165"/>
      <c r="CK106" s="165"/>
      <c r="CL106" s="165"/>
      <c r="CM106" s="165"/>
      <c r="CN106" s="165"/>
      <c r="CO106" s="165"/>
      <c r="CP106" s="165"/>
      <c r="CQ106" s="165"/>
      <c r="CR106" s="165"/>
      <c r="CS106" s="165"/>
      <c r="CT106" s="165"/>
      <c r="CU106" s="165"/>
      <c r="CV106" s="165"/>
      <c r="CW106" s="165"/>
      <c r="CX106" s="165"/>
      <c r="CY106" s="165"/>
      <c r="CZ106" s="165"/>
      <c r="DA106" s="165"/>
      <c r="DB106" s="165"/>
      <c r="DC106" s="165"/>
      <c r="DD106" s="165"/>
      <c r="DE106" s="165"/>
      <c r="DF106" s="165"/>
      <c r="DG106" s="165"/>
      <c r="DH106" s="165"/>
      <c r="DI106" s="165"/>
      <c r="DJ106" s="165"/>
      <c r="DK106" s="165"/>
      <c r="DL106" s="165"/>
      <c r="DM106" s="165"/>
      <c r="DN106" s="165"/>
      <c r="DO106" s="165"/>
      <c r="DP106" s="165"/>
      <c r="DQ106" s="165"/>
      <c r="DR106" s="165"/>
      <c r="DS106" s="165"/>
      <c r="DT106" s="165"/>
      <c r="DU106" s="165"/>
      <c r="DV106" s="165"/>
      <c r="DW106" s="165"/>
      <c r="DX106" s="165"/>
      <c r="DY106" s="165"/>
      <c r="DZ106" s="165"/>
      <c r="EA106" s="165"/>
      <c r="EB106" s="165"/>
      <c r="EC106" s="165"/>
      <c r="ED106" s="165"/>
      <c r="EE106" s="165"/>
      <c r="EF106" s="165"/>
      <c r="EG106" s="165"/>
      <c r="EH106" s="165"/>
      <c r="EI106" s="165"/>
      <c r="EJ106" s="165"/>
      <c r="EK106" s="165"/>
      <c r="EL106" s="165"/>
      <c r="EM106" s="165"/>
      <c r="EN106" s="165"/>
      <c r="EO106" s="165"/>
      <c r="EP106" s="165"/>
      <c r="EQ106" s="165"/>
      <c r="ER106" s="165"/>
      <c r="ES106" s="165"/>
      <c r="ET106" s="165"/>
      <c r="EU106" s="165"/>
      <c r="EV106" s="165"/>
      <c r="EW106" s="165"/>
      <c r="EX106" s="165"/>
      <c r="EY106" s="165"/>
      <c r="EZ106" s="165"/>
      <c r="FA106" s="165"/>
      <c r="FB106" s="165"/>
      <c r="FC106" s="165"/>
      <c r="FD106" s="165"/>
      <c r="FE106" s="165"/>
      <c r="FF106" s="165"/>
      <c r="FG106" s="165"/>
      <c r="FH106" s="165"/>
      <c r="FI106" s="165"/>
      <c r="FJ106" s="165"/>
      <c r="FK106" s="165"/>
      <c r="FL106" s="165"/>
      <c r="FM106" s="165"/>
      <c r="FN106" s="165"/>
      <c r="FO106" s="165"/>
      <c r="FP106" s="165"/>
      <c r="FQ106" s="165"/>
      <c r="FR106" s="165"/>
      <c r="FS106" s="165"/>
      <c r="FT106" s="165"/>
      <c r="FU106" s="165"/>
      <c r="FV106" s="165"/>
      <c r="FW106" s="165"/>
      <c r="FX106" s="165"/>
      <c r="FY106" s="165"/>
      <c r="FZ106" s="165"/>
      <c r="GA106" s="165"/>
      <c r="GB106" s="165"/>
      <c r="GC106" s="165"/>
      <c r="GD106" s="165"/>
      <c r="GE106" s="165"/>
      <c r="GF106" s="165"/>
      <c r="GG106" s="165"/>
      <c r="GH106" s="165"/>
      <c r="GI106" s="165"/>
      <c r="GJ106" s="165"/>
      <c r="GK106" s="165"/>
      <c r="GL106" s="165"/>
      <c r="GM106" s="165"/>
      <c r="GN106" s="165"/>
      <c r="GO106" s="165"/>
      <c r="GP106" s="165"/>
      <c r="GQ106" s="165"/>
      <c r="GR106" s="165"/>
      <c r="GS106" s="165"/>
      <c r="GT106" s="165"/>
      <c r="GU106" s="165"/>
      <c r="GV106" s="165"/>
      <c r="GW106" s="165"/>
      <c r="GX106" s="165"/>
      <c r="GY106" s="165"/>
      <c r="GZ106" s="165"/>
      <c r="HA106" s="165"/>
      <c r="HB106" s="165"/>
      <c r="HC106" s="165"/>
      <c r="HD106" s="165"/>
      <c r="HE106" s="165"/>
      <c r="HF106" s="165"/>
      <c r="HG106" s="165"/>
      <c r="HH106" s="165"/>
      <c r="HI106" s="165"/>
      <c r="HJ106" s="165"/>
      <c r="HK106" s="165"/>
      <c r="HL106" s="165"/>
      <c r="HM106" s="165"/>
      <c r="HN106" s="165"/>
      <c r="HO106" s="165"/>
      <c r="HP106" s="165"/>
      <c r="HQ106" s="165"/>
      <c r="HR106" s="165"/>
      <c r="HS106" s="165"/>
      <c r="HT106" s="165"/>
      <c r="HU106" s="165"/>
      <c r="HV106" s="165"/>
      <c r="HW106" s="165"/>
      <c r="HX106" s="165"/>
      <c r="HY106" s="165"/>
      <c r="HZ106" s="165"/>
      <c r="IA106" s="165"/>
      <c r="IB106" s="165"/>
      <c r="IC106" s="165"/>
      <c r="ID106" s="165"/>
      <c r="IE106" s="165"/>
      <c r="IF106" s="165"/>
      <c r="IG106" s="165"/>
      <c r="IH106" s="165"/>
      <c r="II106" s="165"/>
      <c r="IJ106" s="165"/>
      <c r="IK106" s="165"/>
      <c r="IL106" s="165"/>
      <c r="IM106" s="165"/>
      <c r="IN106" s="165"/>
      <c r="IO106" s="165"/>
      <c r="IP106" s="165"/>
      <c r="IQ106" s="165"/>
      <c r="IR106" s="165"/>
      <c r="IS106" s="165"/>
      <c r="IT106" s="165"/>
      <c r="IU106" s="165"/>
      <c r="IV106" s="165"/>
      <c r="IW106" s="165"/>
      <c r="IX106" s="165"/>
      <c r="IY106" s="165"/>
      <c r="IZ106" s="165"/>
      <c r="JA106" s="165"/>
      <c r="JB106" s="165"/>
      <c r="JC106" s="165"/>
      <c r="JD106" s="165"/>
      <c r="JE106" s="165"/>
      <c r="JF106" s="165"/>
      <c r="JG106" s="165"/>
      <c r="JH106" s="165"/>
      <c r="JI106" s="165"/>
      <c r="JJ106" s="165"/>
      <c r="JK106" s="165"/>
      <c r="JL106" s="165"/>
      <c r="JM106" s="165"/>
      <c r="JN106" s="165"/>
      <c r="JO106" s="165"/>
      <c r="JP106" s="165"/>
      <c r="JQ106" s="165"/>
      <c r="JR106" s="165"/>
      <c r="JS106" s="165"/>
      <c r="JT106" s="165"/>
      <c r="JU106" s="165"/>
      <c r="JV106" s="165"/>
      <c r="JW106" s="165"/>
      <c r="JX106" s="165"/>
      <c r="JY106" s="165"/>
      <c r="JZ106" s="165"/>
      <c r="KA106" s="165"/>
      <c r="KB106" s="165"/>
      <c r="KC106" s="165"/>
      <c r="KD106" s="165"/>
      <c r="KE106" s="165"/>
      <c r="KF106" s="165"/>
      <c r="KG106" s="165"/>
      <c r="KH106" s="165"/>
      <c r="KI106" s="165"/>
      <c r="KJ106" s="165"/>
      <c r="KK106" s="165"/>
      <c r="KL106" s="165"/>
      <c r="KM106" s="165"/>
      <c r="KN106" s="165"/>
      <c r="KO106" s="165"/>
      <c r="KP106" s="165"/>
      <c r="KQ106" s="165"/>
      <c r="KR106" s="165"/>
      <c r="KS106" s="165"/>
      <c r="KT106" s="165"/>
      <c r="KU106" s="165"/>
      <c r="KV106" s="165"/>
      <c r="KW106" s="165"/>
      <c r="KX106" s="165"/>
      <c r="KY106" s="165"/>
      <c r="KZ106" s="165"/>
      <c r="LA106" s="165"/>
      <c r="LB106" s="165"/>
      <c r="LC106" s="165"/>
      <c r="LD106" s="165"/>
      <c r="LE106" s="165"/>
      <c r="LF106" s="165"/>
      <c r="LG106" s="165"/>
      <c r="LH106" s="165"/>
      <c r="LI106" s="165"/>
      <c r="LJ106" s="165"/>
      <c r="LK106" s="165"/>
      <c r="LL106" s="165"/>
      <c r="LM106" s="165"/>
      <c r="LN106" s="165"/>
      <c r="LO106" s="165"/>
      <c r="LP106" s="165"/>
      <c r="LQ106" s="165"/>
      <c r="LR106" s="165"/>
      <c r="LS106" s="165"/>
      <c r="LT106" s="165"/>
      <c r="LU106" s="165"/>
      <c r="LV106" s="165"/>
      <c r="LW106" s="165"/>
      <c r="LX106" s="165"/>
      <c r="LY106" s="165"/>
      <c r="LZ106" s="165"/>
      <c r="MA106" s="165"/>
      <c r="MB106" s="165"/>
      <c r="MC106" s="165"/>
      <c r="MD106" s="165"/>
      <c r="ME106" s="165"/>
      <c r="MF106" s="165"/>
      <c r="MG106" s="165"/>
      <c r="MH106" s="165"/>
      <c r="MI106" s="165"/>
      <c r="MJ106" s="165"/>
      <c r="MK106" s="165"/>
      <c r="ML106" s="165"/>
      <c r="MM106" s="165"/>
      <c r="MN106" s="165"/>
      <c r="MO106" s="165"/>
      <c r="MP106" s="165"/>
      <c r="MQ106" s="165"/>
      <c r="MR106" s="165"/>
      <c r="MS106" s="165"/>
      <c r="MT106" s="165"/>
      <c r="MU106" s="165"/>
      <c r="MV106" s="165"/>
      <c r="MW106" s="165"/>
      <c r="MX106" s="165"/>
      <c r="MY106" s="165"/>
      <c r="MZ106" s="165"/>
      <c r="NA106" s="165"/>
      <c r="NB106" s="165"/>
      <c r="NC106" s="165"/>
      <c r="ND106" s="165"/>
      <c r="NE106" s="165"/>
      <c r="NF106" s="165"/>
      <c r="NG106" s="165"/>
      <c r="NH106" s="165"/>
      <c r="NI106" s="165"/>
      <c r="NJ106" s="165"/>
      <c r="NK106" s="165"/>
      <c r="NL106" s="165"/>
      <c r="NM106" s="165"/>
      <c r="NN106" s="165"/>
      <c r="NO106" s="165"/>
      <c r="NP106" s="165"/>
      <c r="NQ106" s="165"/>
      <c r="NR106" s="165"/>
      <c r="NS106" s="165"/>
      <c r="NT106" s="165"/>
      <c r="NU106" s="165"/>
      <c r="NV106" s="165"/>
      <c r="NW106" s="165"/>
      <c r="NX106" s="165"/>
      <c r="NY106" s="165"/>
      <c r="NZ106" s="165"/>
      <c r="OA106" s="165"/>
      <c r="OB106" s="165"/>
      <c r="OC106" s="165"/>
      <c r="OD106" s="165"/>
      <c r="OE106" s="165"/>
      <c r="OF106" s="165"/>
      <c r="OG106" s="165"/>
      <c r="OH106" s="165"/>
      <c r="OI106" s="165"/>
      <c r="OJ106" s="165"/>
      <c r="OK106" s="165"/>
      <c r="OL106" s="165"/>
      <c r="OM106" s="165"/>
      <c r="ON106" s="165"/>
      <c r="OO106" s="165"/>
      <c r="OP106" s="165"/>
      <c r="OQ106" s="165"/>
      <c r="OR106" s="165"/>
      <c r="OS106" s="165"/>
      <c r="OT106" s="165"/>
      <c r="OU106" s="165"/>
      <c r="OV106" s="165"/>
      <c r="OW106" s="165"/>
      <c r="OX106" s="165"/>
      <c r="OY106" s="165"/>
      <c r="OZ106" s="165"/>
      <c r="PA106" s="165"/>
      <c r="PB106" s="165"/>
      <c r="PC106" s="165"/>
      <c r="PD106" s="165"/>
      <c r="PE106" s="165"/>
      <c r="PF106" s="165"/>
      <c r="PG106" s="165"/>
      <c r="PH106" s="165"/>
      <c r="PI106" s="165"/>
      <c r="PJ106" s="165"/>
      <c r="PK106" s="165"/>
      <c r="PL106" s="165"/>
      <c r="PM106" s="165"/>
      <c r="PN106" s="165"/>
      <c r="PO106" s="165"/>
      <c r="PP106" s="165"/>
      <c r="PQ106" s="165"/>
      <c r="PR106" s="165"/>
      <c r="PS106" s="165"/>
      <c r="PT106" s="165"/>
      <c r="PU106" s="165"/>
      <c r="PV106" s="165"/>
      <c r="PW106" s="165"/>
      <c r="PX106" s="165"/>
      <c r="PY106" s="165"/>
      <c r="PZ106" s="165"/>
      <c r="QA106" s="165"/>
      <c r="QB106" s="165"/>
      <c r="QC106" s="165"/>
      <c r="QD106" s="165"/>
      <c r="QE106" s="165"/>
      <c r="QF106" s="165"/>
      <c r="QG106" s="165"/>
      <c r="QH106" s="165"/>
      <c r="QI106" s="165"/>
      <c r="QJ106" s="165"/>
      <c r="QK106" s="165"/>
      <c r="QL106" s="165"/>
      <c r="QM106" s="165"/>
      <c r="QN106" s="165"/>
      <c r="QO106" s="165"/>
      <c r="QP106" s="165"/>
      <c r="QQ106" s="165"/>
      <c r="QR106" s="165"/>
      <c r="QS106" s="165"/>
      <c r="QT106" s="165"/>
      <c r="QU106" s="165"/>
      <c r="QV106" s="165"/>
      <c r="QW106" s="165"/>
      <c r="QX106" s="165"/>
      <c r="QY106" s="165"/>
      <c r="QZ106" s="165"/>
      <c r="RA106" s="165"/>
      <c r="RB106" s="165"/>
      <c r="RC106" s="165"/>
      <c r="RD106" s="165"/>
      <c r="RE106" s="165"/>
      <c r="RF106" s="165"/>
      <c r="RG106" s="165"/>
      <c r="RH106" s="165"/>
      <c r="RI106" s="165"/>
      <c r="RJ106" s="165"/>
      <c r="RK106" s="165"/>
      <c r="RL106" s="165"/>
    </row>
    <row r="107" spans="1:480" ht="15.75" x14ac:dyDescent="0.25">
      <c r="A107" s="188"/>
      <c r="B107" s="348" t="s">
        <v>25</v>
      </c>
      <c r="C107" s="348"/>
      <c r="D107" s="189">
        <f>SUM(D104,D105,D106)</f>
        <v>440</v>
      </c>
      <c r="E107" s="189"/>
      <c r="F107" s="189"/>
      <c r="G107" s="189">
        <f>SUM(G104,G105,G106)</f>
        <v>18.779999999999998</v>
      </c>
      <c r="H107" s="189">
        <f>SUM(H104,H105,H106)</f>
        <v>25.52</v>
      </c>
      <c r="I107" s="189">
        <f>SUM(I104,I105,I106)</f>
        <v>58.61</v>
      </c>
      <c r="J107" s="189">
        <f>SUM(J104,J105,J106)</f>
        <v>657.8</v>
      </c>
      <c r="K107" s="189">
        <f>SUM(K104,K105,K106)</f>
        <v>9.69</v>
      </c>
      <c r="L107" s="190"/>
      <c r="M107" s="190"/>
      <c r="N107" s="234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65"/>
      <c r="DK107" s="165"/>
      <c r="DL107" s="165"/>
      <c r="DM107" s="165"/>
      <c r="DN107" s="165"/>
      <c r="DO107" s="165"/>
      <c r="DP107" s="165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165"/>
      <c r="EP107" s="165"/>
      <c r="EQ107" s="165"/>
      <c r="ER107" s="165"/>
      <c r="ES107" s="165"/>
      <c r="ET107" s="165"/>
      <c r="EU107" s="165"/>
      <c r="EV107" s="165"/>
      <c r="EW107" s="165"/>
      <c r="EX107" s="165"/>
      <c r="EY107" s="165"/>
      <c r="EZ107" s="165"/>
      <c r="FA107" s="165"/>
      <c r="FB107" s="165"/>
      <c r="FC107" s="165"/>
      <c r="FD107" s="165"/>
      <c r="FE107" s="165"/>
      <c r="FF107" s="165"/>
      <c r="FG107" s="165"/>
      <c r="FH107" s="165"/>
      <c r="FI107" s="165"/>
      <c r="FJ107" s="165"/>
      <c r="FK107" s="165"/>
      <c r="FL107" s="165"/>
      <c r="FM107" s="165"/>
      <c r="FN107" s="165"/>
      <c r="FO107" s="165"/>
      <c r="FP107" s="165"/>
      <c r="FQ107" s="165"/>
      <c r="FR107" s="165"/>
      <c r="FS107" s="165"/>
      <c r="FT107" s="165"/>
      <c r="FU107" s="165"/>
      <c r="FV107" s="165"/>
      <c r="FW107" s="165"/>
      <c r="FX107" s="165"/>
      <c r="FY107" s="165"/>
      <c r="FZ107" s="165"/>
      <c r="GA107" s="165"/>
      <c r="GB107" s="165"/>
      <c r="GC107" s="165"/>
      <c r="GD107" s="165"/>
      <c r="GE107" s="165"/>
      <c r="GF107" s="165"/>
      <c r="GG107" s="165"/>
      <c r="GH107" s="165"/>
      <c r="GI107" s="165"/>
      <c r="GJ107" s="165"/>
      <c r="GK107" s="165"/>
      <c r="GL107" s="165"/>
      <c r="GM107" s="165"/>
      <c r="GN107" s="165"/>
      <c r="GO107" s="165"/>
      <c r="GP107" s="165"/>
      <c r="GQ107" s="165"/>
      <c r="GR107" s="165"/>
      <c r="GS107" s="165"/>
      <c r="GT107" s="165"/>
      <c r="GU107" s="165"/>
      <c r="GV107" s="165"/>
      <c r="GW107" s="165"/>
      <c r="GX107" s="165"/>
      <c r="GY107" s="165"/>
      <c r="GZ107" s="165"/>
      <c r="HA107" s="165"/>
      <c r="HB107" s="165"/>
      <c r="HC107" s="165"/>
      <c r="HD107" s="165"/>
      <c r="HE107" s="165"/>
      <c r="HF107" s="165"/>
      <c r="HG107" s="165"/>
      <c r="HH107" s="165"/>
      <c r="HI107" s="165"/>
      <c r="HJ107" s="165"/>
      <c r="HK107" s="165"/>
      <c r="HL107" s="165"/>
      <c r="HM107" s="165"/>
      <c r="HN107" s="165"/>
      <c r="HO107" s="165"/>
      <c r="HP107" s="165"/>
      <c r="HQ107" s="165"/>
      <c r="HR107" s="165"/>
      <c r="HS107" s="165"/>
      <c r="HT107" s="165"/>
      <c r="HU107" s="165"/>
      <c r="HV107" s="165"/>
      <c r="HW107" s="165"/>
      <c r="HX107" s="165"/>
      <c r="HY107" s="165"/>
      <c r="HZ107" s="165"/>
      <c r="IA107" s="165"/>
      <c r="IB107" s="165"/>
      <c r="IC107" s="165"/>
      <c r="ID107" s="165"/>
      <c r="IE107" s="165"/>
      <c r="IF107" s="165"/>
      <c r="IG107" s="165"/>
      <c r="IH107" s="165"/>
      <c r="II107" s="165"/>
      <c r="IJ107" s="165"/>
      <c r="IK107" s="165"/>
      <c r="IL107" s="165"/>
      <c r="IM107" s="165"/>
      <c r="IN107" s="165"/>
      <c r="IO107" s="165"/>
      <c r="IP107" s="165"/>
      <c r="IQ107" s="165"/>
      <c r="IR107" s="165"/>
      <c r="IS107" s="165"/>
      <c r="IT107" s="165"/>
      <c r="IU107" s="165"/>
      <c r="IV107" s="165"/>
      <c r="IW107" s="165"/>
      <c r="IX107" s="165"/>
      <c r="IY107" s="165"/>
      <c r="IZ107" s="165"/>
      <c r="JA107" s="165"/>
      <c r="JB107" s="165"/>
      <c r="JC107" s="165"/>
      <c r="JD107" s="165"/>
      <c r="JE107" s="165"/>
      <c r="JF107" s="165"/>
      <c r="JG107" s="165"/>
      <c r="JH107" s="165"/>
      <c r="JI107" s="165"/>
      <c r="JJ107" s="165"/>
      <c r="JK107" s="165"/>
      <c r="JL107" s="165"/>
      <c r="JM107" s="165"/>
      <c r="JN107" s="165"/>
      <c r="JO107" s="165"/>
      <c r="JP107" s="165"/>
      <c r="JQ107" s="165"/>
      <c r="JR107" s="165"/>
      <c r="JS107" s="165"/>
      <c r="JT107" s="165"/>
      <c r="JU107" s="165"/>
      <c r="JV107" s="165"/>
      <c r="JW107" s="165"/>
      <c r="JX107" s="165"/>
      <c r="JY107" s="165"/>
      <c r="JZ107" s="165"/>
      <c r="KA107" s="165"/>
      <c r="KB107" s="165"/>
      <c r="KC107" s="165"/>
      <c r="KD107" s="165"/>
      <c r="KE107" s="165"/>
      <c r="KF107" s="165"/>
      <c r="KG107" s="165"/>
      <c r="KH107" s="165"/>
      <c r="KI107" s="165"/>
      <c r="KJ107" s="165"/>
      <c r="KK107" s="165"/>
      <c r="KL107" s="165"/>
      <c r="KM107" s="165"/>
      <c r="KN107" s="165"/>
      <c r="KO107" s="165"/>
      <c r="KP107" s="165"/>
      <c r="KQ107" s="165"/>
      <c r="KR107" s="165"/>
      <c r="KS107" s="165"/>
      <c r="KT107" s="165"/>
      <c r="KU107" s="165"/>
      <c r="KV107" s="165"/>
      <c r="KW107" s="165"/>
      <c r="KX107" s="165"/>
      <c r="KY107" s="165"/>
      <c r="KZ107" s="165"/>
      <c r="LA107" s="165"/>
      <c r="LB107" s="165"/>
      <c r="LC107" s="165"/>
      <c r="LD107" s="165"/>
      <c r="LE107" s="165"/>
      <c r="LF107" s="165"/>
      <c r="LG107" s="165"/>
      <c r="LH107" s="165"/>
      <c r="LI107" s="165"/>
      <c r="LJ107" s="165"/>
      <c r="LK107" s="165"/>
      <c r="LL107" s="165"/>
      <c r="LM107" s="165"/>
      <c r="LN107" s="165"/>
      <c r="LO107" s="165"/>
      <c r="LP107" s="165"/>
      <c r="LQ107" s="165"/>
      <c r="LR107" s="165"/>
      <c r="LS107" s="165"/>
      <c r="LT107" s="165"/>
      <c r="LU107" s="165"/>
      <c r="LV107" s="165"/>
      <c r="LW107" s="165"/>
      <c r="LX107" s="165"/>
      <c r="LY107" s="165"/>
      <c r="LZ107" s="165"/>
      <c r="MA107" s="165"/>
      <c r="MB107" s="165"/>
      <c r="MC107" s="165"/>
      <c r="MD107" s="165"/>
      <c r="ME107" s="165"/>
      <c r="MF107" s="165"/>
      <c r="MG107" s="165"/>
      <c r="MH107" s="165"/>
      <c r="MI107" s="165"/>
      <c r="MJ107" s="165"/>
      <c r="MK107" s="165"/>
      <c r="ML107" s="165"/>
      <c r="MM107" s="165"/>
      <c r="MN107" s="165"/>
      <c r="MO107" s="165"/>
      <c r="MP107" s="165"/>
      <c r="MQ107" s="165"/>
      <c r="MR107" s="165"/>
      <c r="MS107" s="165"/>
      <c r="MT107" s="165"/>
      <c r="MU107" s="165"/>
      <c r="MV107" s="165"/>
      <c r="MW107" s="165"/>
      <c r="MX107" s="165"/>
      <c r="MY107" s="165"/>
      <c r="MZ107" s="165"/>
      <c r="NA107" s="165"/>
      <c r="NB107" s="165"/>
      <c r="NC107" s="165"/>
      <c r="ND107" s="165"/>
      <c r="NE107" s="165"/>
      <c r="NF107" s="165"/>
      <c r="NG107" s="165"/>
      <c r="NH107" s="165"/>
      <c r="NI107" s="165"/>
      <c r="NJ107" s="165"/>
      <c r="NK107" s="165"/>
      <c r="NL107" s="165"/>
      <c r="NM107" s="165"/>
      <c r="NN107" s="165"/>
      <c r="NO107" s="165"/>
      <c r="NP107" s="165"/>
      <c r="NQ107" s="165"/>
      <c r="NR107" s="165"/>
      <c r="NS107" s="165"/>
      <c r="NT107" s="165"/>
      <c r="NU107" s="165"/>
      <c r="NV107" s="165"/>
      <c r="NW107" s="165"/>
      <c r="NX107" s="165"/>
      <c r="NY107" s="165"/>
      <c r="NZ107" s="165"/>
      <c r="OA107" s="165"/>
      <c r="OB107" s="165"/>
      <c r="OC107" s="165"/>
      <c r="OD107" s="165"/>
      <c r="OE107" s="165"/>
      <c r="OF107" s="165"/>
      <c r="OG107" s="165"/>
      <c r="OH107" s="165"/>
      <c r="OI107" s="165"/>
      <c r="OJ107" s="165"/>
      <c r="OK107" s="165"/>
      <c r="OL107" s="165"/>
      <c r="OM107" s="165"/>
      <c r="ON107" s="165"/>
      <c r="OO107" s="165"/>
      <c r="OP107" s="165"/>
      <c r="OQ107" s="165"/>
      <c r="OR107" s="165"/>
      <c r="OS107" s="165"/>
      <c r="OT107" s="165"/>
      <c r="OU107" s="165"/>
      <c r="OV107" s="165"/>
      <c r="OW107" s="165"/>
      <c r="OX107" s="165"/>
      <c r="OY107" s="165"/>
      <c r="OZ107" s="165"/>
      <c r="PA107" s="165"/>
      <c r="PB107" s="165"/>
      <c r="PC107" s="165"/>
      <c r="PD107" s="165"/>
      <c r="PE107" s="165"/>
      <c r="PF107" s="165"/>
      <c r="PG107" s="165"/>
      <c r="PH107" s="165"/>
      <c r="PI107" s="165"/>
      <c r="PJ107" s="165"/>
      <c r="PK107" s="165"/>
      <c r="PL107" s="165"/>
      <c r="PM107" s="165"/>
      <c r="PN107" s="165"/>
      <c r="PO107" s="165"/>
      <c r="PP107" s="165"/>
      <c r="PQ107" s="165"/>
      <c r="PR107" s="165"/>
      <c r="PS107" s="165"/>
      <c r="PT107" s="165"/>
      <c r="PU107" s="165"/>
      <c r="PV107" s="165"/>
      <c r="PW107" s="165"/>
      <c r="PX107" s="165"/>
      <c r="PY107" s="165"/>
      <c r="PZ107" s="165"/>
      <c r="QA107" s="165"/>
      <c r="QB107" s="165"/>
      <c r="QC107" s="165"/>
      <c r="QD107" s="165"/>
      <c r="QE107" s="165"/>
      <c r="QF107" s="165"/>
      <c r="QG107" s="165"/>
      <c r="QH107" s="165"/>
      <c r="QI107" s="165"/>
      <c r="QJ107" s="165"/>
      <c r="QK107" s="165"/>
      <c r="QL107" s="165"/>
      <c r="QM107" s="165"/>
      <c r="QN107" s="165"/>
      <c r="QO107" s="165"/>
      <c r="QP107" s="165"/>
      <c r="QQ107" s="165"/>
      <c r="QR107" s="165"/>
      <c r="QS107" s="165"/>
      <c r="QT107" s="165"/>
      <c r="QU107" s="165"/>
      <c r="QV107" s="165"/>
      <c r="QW107" s="165"/>
      <c r="QX107" s="165"/>
      <c r="QY107" s="165"/>
      <c r="QZ107" s="165"/>
      <c r="RA107" s="165"/>
      <c r="RB107" s="165"/>
      <c r="RC107" s="165"/>
      <c r="RD107" s="165"/>
      <c r="RE107" s="165"/>
      <c r="RF107" s="165"/>
      <c r="RG107" s="165"/>
      <c r="RH107" s="165"/>
      <c r="RI107" s="165"/>
      <c r="RJ107" s="165"/>
      <c r="RK107" s="165"/>
      <c r="RL107" s="165"/>
    </row>
    <row r="108" spans="1:480" ht="36" x14ac:dyDescent="0.25">
      <c r="A108" s="182" t="s">
        <v>32</v>
      </c>
      <c r="B108" s="349" t="s">
        <v>31</v>
      </c>
      <c r="C108" s="349"/>
      <c r="D108" s="184">
        <f>SUM(D90,D99,D102,D107)</f>
        <v>1936</v>
      </c>
      <c r="E108" s="182"/>
      <c r="F108" s="182"/>
      <c r="G108" s="185">
        <f>SUM(G90,G99,G102,G107)</f>
        <v>82.37</v>
      </c>
      <c r="H108" s="185">
        <f>SUM(H90,H99,H102,H107)</f>
        <v>78.94</v>
      </c>
      <c r="I108" s="185">
        <f>SUM(I90,I99,I102,I107)</f>
        <v>240.68</v>
      </c>
      <c r="J108" s="185">
        <f>SUM(J90,J99,J102,J107)</f>
        <v>2016.05</v>
      </c>
      <c r="K108" s="186">
        <f>SUM(K90,K99,K102,K107)</f>
        <v>64.23</v>
      </c>
      <c r="L108" s="146"/>
      <c r="M108" s="146"/>
      <c r="N108" s="237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  <c r="DZ108" s="165"/>
      <c r="EA108" s="165"/>
      <c r="EB108" s="165"/>
      <c r="EC108" s="165"/>
      <c r="ED108" s="165"/>
      <c r="EE108" s="165"/>
      <c r="EF108" s="165"/>
      <c r="EG108" s="165"/>
      <c r="EH108" s="165"/>
      <c r="EI108" s="165"/>
      <c r="EJ108" s="165"/>
      <c r="EK108" s="165"/>
      <c r="EL108" s="165"/>
      <c r="EM108" s="165"/>
      <c r="EN108" s="165"/>
      <c r="EO108" s="165"/>
      <c r="EP108" s="165"/>
      <c r="EQ108" s="165"/>
      <c r="ER108" s="165"/>
      <c r="ES108" s="165"/>
      <c r="ET108" s="165"/>
      <c r="EU108" s="165"/>
      <c r="EV108" s="165"/>
      <c r="EW108" s="165"/>
      <c r="EX108" s="165"/>
      <c r="EY108" s="165"/>
      <c r="EZ108" s="165"/>
      <c r="FA108" s="165"/>
      <c r="FB108" s="165"/>
      <c r="FC108" s="165"/>
      <c r="FD108" s="165"/>
      <c r="FE108" s="165"/>
      <c r="FF108" s="165"/>
      <c r="FG108" s="165"/>
      <c r="FH108" s="165"/>
      <c r="FI108" s="165"/>
      <c r="FJ108" s="165"/>
      <c r="FK108" s="165"/>
      <c r="FL108" s="165"/>
      <c r="FM108" s="165"/>
      <c r="FN108" s="165"/>
      <c r="FO108" s="165"/>
      <c r="FP108" s="165"/>
      <c r="FQ108" s="165"/>
      <c r="FR108" s="165"/>
      <c r="FS108" s="165"/>
      <c r="FT108" s="165"/>
      <c r="FU108" s="165"/>
      <c r="FV108" s="165"/>
      <c r="FW108" s="165"/>
      <c r="FX108" s="165"/>
      <c r="FY108" s="165"/>
      <c r="FZ108" s="165"/>
      <c r="GA108" s="165"/>
      <c r="GB108" s="165"/>
      <c r="GC108" s="165"/>
      <c r="GD108" s="165"/>
      <c r="GE108" s="165"/>
      <c r="GF108" s="165"/>
      <c r="GG108" s="165"/>
      <c r="GH108" s="165"/>
      <c r="GI108" s="165"/>
      <c r="GJ108" s="165"/>
      <c r="GK108" s="165"/>
      <c r="GL108" s="165"/>
      <c r="GM108" s="165"/>
      <c r="GN108" s="165"/>
      <c r="GO108" s="165"/>
      <c r="GP108" s="165"/>
      <c r="GQ108" s="165"/>
      <c r="GR108" s="165"/>
      <c r="GS108" s="165"/>
      <c r="GT108" s="165"/>
      <c r="GU108" s="165"/>
      <c r="GV108" s="165"/>
      <c r="GW108" s="165"/>
      <c r="GX108" s="165"/>
      <c r="GY108" s="165"/>
      <c r="GZ108" s="165"/>
      <c r="HA108" s="165"/>
      <c r="HB108" s="165"/>
      <c r="HC108" s="165"/>
      <c r="HD108" s="165"/>
      <c r="HE108" s="165"/>
      <c r="HF108" s="165"/>
      <c r="HG108" s="165"/>
      <c r="HH108" s="165"/>
      <c r="HI108" s="165"/>
      <c r="HJ108" s="165"/>
      <c r="HK108" s="165"/>
      <c r="HL108" s="165"/>
      <c r="HM108" s="165"/>
      <c r="HN108" s="165"/>
      <c r="HO108" s="165"/>
      <c r="HP108" s="165"/>
      <c r="HQ108" s="165"/>
      <c r="HR108" s="165"/>
      <c r="HS108" s="165"/>
      <c r="HT108" s="165"/>
      <c r="HU108" s="165"/>
      <c r="HV108" s="165"/>
      <c r="HW108" s="165"/>
      <c r="HX108" s="165"/>
      <c r="HY108" s="165"/>
      <c r="HZ108" s="165"/>
      <c r="IA108" s="165"/>
      <c r="IB108" s="165"/>
      <c r="IC108" s="165"/>
      <c r="ID108" s="165"/>
      <c r="IE108" s="165"/>
      <c r="IF108" s="165"/>
      <c r="IG108" s="165"/>
      <c r="IH108" s="165"/>
      <c r="II108" s="165"/>
      <c r="IJ108" s="165"/>
      <c r="IK108" s="165"/>
      <c r="IL108" s="165"/>
      <c r="IM108" s="165"/>
      <c r="IN108" s="165"/>
      <c r="IO108" s="165"/>
      <c r="IP108" s="165"/>
      <c r="IQ108" s="165"/>
      <c r="IR108" s="165"/>
      <c r="IS108" s="165"/>
      <c r="IT108" s="165"/>
      <c r="IU108" s="165"/>
      <c r="IV108" s="165"/>
      <c r="IW108" s="165"/>
      <c r="IX108" s="165"/>
      <c r="IY108" s="165"/>
      <c r="IZ108" s="165"/>
      <c r="JA108" s="165"/>
      <c r="JB108" s="165"/>
      <c r="JC108" s="165"/>
      <c r="JD108" s="165"/>
      <c r="JE108" s="165"/>
      <c r="JF108" s="165"/>
      <c r="JG108" s="165"/>
      <c r="JH108" s="165"/>
      <c r="JI108" s="165"/>
      <c r="JJ108" s="165"/>
      <c r="JK108" s="165"/>
      <c r="JL108" s="165"/>
      <c r="JM108" s="165"/>
      <c r="JN108" s="165"/>
      <c r="JO108" s="165"/>
      <c r="JP108" s="165"/>
      <c r="JQ108" s="165"/>
      <c r="JR108" s="165"/>
      <c r="JS108" s="165"/>
      <c r="JT108" s="165"/>
      <c r="JU108" s="165"/>
      <c r="JV108" s="165"/>
      <c r="JW108" s="165"/>
      <c r="JX108" s="165"/>
      <c r="JY108" s="165"/>
      <c r="JZ108" s="165"/>
      <c r="KA108" s="165"/>
      <c r="KB108" s="165"/>
      <c r="KC108" s="165"/>
      <c r="KD108" s="165"/>
      <c r="KE108" s="165"/>
      <c r="KF108" s="165"/>
      <c r="KG108" s="165"/>
      <c r="KH108" s="165"/>
      <c r="KI108" s="165"/>
      <c r="KJ108" s="165"/>
      <c r="KK108" s="165"/>
      <c r="KL108" s="165"/>
      <c r="KM108" s="165"/>
      <c r="KN108" s="165"/>
      <c r="KO108" s="165"/>
      <c r="KP108" s="165"/>
      <c r="KQ108" s="165"/>
      <c r="KR108" s="165"/>
      <c r="KS108" s="165"/>
      <c r="KT108" s="165"/>
      <c r="KU108" s="165"/>
      <c r="KV108" s="165"/>
      <c r="KW108" s="165"/>
      <c r="KX108" s="165"/>
      <c r="KY108" s="165"/>
      <c r="KZ108" s="165"/>
      <c r="LA108" s="165"/>
      <c r="LB108" s="165"/>
      <c r="LC108" s="165"/>
      <c r="LD108" s="165"/>
      <c r="LE108" s="165"/>
      <c r="LF108" s="165"/>
      <c r="LG108" s="165"/>
      <c r="LH108" s="165"/>
      <c r="LI108" s="165"/>
      <c r="LJ108" s="165"/>
      <c r="LK108" s="165"/>
      <c r="LL108" s="165"/>
      <c r="LM108" s="165"/>
      <c r="LN108" s="165"/>
      <c r="LO108" s="165"/>
      <c r="LP108" s="165"/>
      <c r="LQ108" s="165"/>
      <c r="LR108" s="165"/>
      <c r="LS108" s="165"/>
      <c r="LT108" s="165"/>
      <c r="LU108" s="165"/>
      <c r="LV108" s="165"/>
      <c r="LW108" s="165"/>
      <c r="LX108" s="165"/>
      <c r="LY108" s="165"/>
      <c r="LZ108" s="165"/>
      <c r="MA108" s="165"/>
      <c r="MB108" s="165"/>
      <c r="MC108" s="165"/>
      <c r="MD108" s="165"/>
      <c r="ME108" s="165"/>
      <c r="MF108" s="165"/>
      <c r="MG108" s="165"/>
      <c r="MH108" s="165"/>
      <c r="MI108" s="165"/>
      <c r="MJ108" s="165"/>
      <c r="MK108" s="165"/>
      <c r="ML108" s="165"/>
      <c r="MM108" s="165"/>
      <c r="MN108" s="165"/>
      <c r="MO108" s="165"/>
      <c r="MP108" s="165"/>
      <c r="MQ108" s="165"/>
      <c r="MR108" s="165"/>
      <c r="MS108" s="165"/>
      <c r="MT108" s="165"/>
      <c r="MU108" s="165"/>
      <c r="MV108" s="165"/>
      <c r="MW108" s="165"/>
      <c r="MX108" s="165"/>
      <c r="MY108" s="165"/>
      <c r="MZ108" s="165"/>
      <c r="NA108" s="165"/>
      <c r="NB108" s="165"/>
      <c r="NC108" s="165"/>
      <c r="ND108" s="165"/>
      <c r="NE108" s="165"/>
      <c r="NF108" s="165"/>
      <c r="NG108" s="165"/>
      <c r="NH108" s="165"/>
      <c r="NI108" s="165"/>
      <c r="NJ108" s="165"/>
      <c r="NK108" s="165"/>
      <c r="NL108" s="165"/>
      <c r="NM108" s="165"/>
      <c r="NN108" s="165"/>
      <c r="NO108" s="165"/>
      <c r="NP108" s="165"/>
      <c r="NQ108" s="165"/>
      <c r="NR108" s="165"/>
      <c r="NS108" s="165"/>
      <c r="NT108" s="165"/>
      <c r="NU108" s="165"/>
      <c r="NV108" s="165"/>
      <c r="NW108" s="165"/>
      <c r="NX108" s="165"/>
      <c r="NY108" s="165"/>
      <c r="NZ108" s="165"/>
      <c r="OA108" s="165"/>
      <c r="OB108" s="165"/>
      <c r="OC108" s="165"/>
      <c r="OD108" s="165"/>
      <c r="OE108" s="165"/>
      <c r="OF108" s="165"/>
      <c r="OG108" s="165"/>
      <c r="OH108" s="165"/>
      <c r="OI108" s="165"/>
      <c r="OJ108" s="165"/>
      <c r="OK108" s="165"/>
      <c r="OL108" s="165"/>
      <c r="OM108" s="165"/>
      <c r="ON108" s="165"/>
      <c r="OO108" s="165"/>
      <c r="OP108" s="165"/>
      <c r="OQ108" s="165"/>
      <c r="OR108" s="165"/>
      <c r="OS108" s="165"/>
      <c r="OT108" s="165"/>
      <c r="OU108" s="165"/>
      <c r="OV108" s="165"/>
      <c r="OW108" s="165"/>
      <c r="OX108" s="165"/>
      <c r="OY108" s="165"/>
      <c r="OZ108" s="165"/>
      <c r="PA108" s="165"/>
      <c r="PB108" s="165"/>
      <c r="PC108" s="165"/>
      <c r="PD108" s="165"/>
      <c r="PE108" s="165"/>
      <c r="PF108" s="165"/>
      <c r="PG108" s="165"/>
      <c r="PH108" s="165"/>
      <c r="PI108" s="165"/>
      <c r="PJ108" s="165"/>
      <c r="PK108" s="165"/>
      <c r="PL108" s="165"/>
      <c r="PM108" s="165"/>
      <c r="PN108" s="165"/>
      <c r="PO108" s="165"/>
      <c r="PP108" s="165"/>
      <c r="PQ108" s="165"/>
      <c r="PR108" s="165"/>
      <c r="PS108" s="165"/>
      <c r="PT108" s="165"/>
      <c r="PU108" s="165"/>
      <c r="PV108" s="165"/>
      <c r="PW108" s="165"/>
      <c r="PX108" s="165"/>
      <c r="PY108" s="165"/>
      <c r="PZ108" s="165"/>
      <c r="QA108" s="165"/>
      <c r="QB108" s="165"/>
      <c r="QC108" s="165"/>
      <c r="QD108" s="165"/>
      <c r="QE108" s="165"/>
      <c r="QF108" s="165"/>
      <c r="QG108" s="165"/>
      <c r="QH108" s="165"/>
      <c r="QI108" s="165"/>
      <c r="QJ108" s="165"/>
      <c r="QK108" s="165"/>
      <c r="QL108" s="165"/>
      <c r="QM108" s="165"/>
      <c r="QN108" s="165"/>
      <c r="QO108" s="165"/>
      <c r="QP108" s="165"/>
      <c r="QQ108" s="165"/>
      <c r="QR108" s="165"/>
      <c r="QS108" s="165"/>
      <c r="QT108" s="165"/>
      <c r="QU108" s="165"/>
      <c r="QV108" s="165"/>
      <c r="QW108" s="165"/>
      <c r="QX108" s="165"/>
      <c r="QY108" s="165"/>
      <c r="QZ108" s="165"/>
      <c r="RA108" s="165"/>
      <c r="RB108" s="165"/>
      <c r="RC108" s="165"/>
      <c r="RD108" s="165"/>
      <c r="RE108" s="165"/>
      <c r="RF108" s="165"/>
      <c r="RG108" s="165"/>
      <c r="RH108" s="165"/>
      <c r="RI108" s="165"/>
      <c r="RJ108" s="165"/>
      <c r="RK108" s="165"/>
      <c r="RL108" s="165"/>
    </row>
    <row r="109" spans="1:480" x14ac:dyDescent="0.2">
      <c r="J109" s="221"/>
      <c r="K109" s="221"/>
      <c r="L109" s="222"/>
      <c r="M109" s="222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</row>
    <row r="110" spans="1:480" x14ac:dyDescent="0.2">
      <c r="J110" s="221"/>
      <c r="K110" s="221"/>
      <c r="L110" s="222"/>
      <c r="M110" s="222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3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</row>
    <row r="111" spans="1:480" x14ac:dyDescent="0.2">
      <c r="J111" s="221"/>
      <c r="K111" s="221"/>
      <c r="L111" s="222"/>
      <c r="M111" s="222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33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</row>
    <row r="112" spans="1:480" ht="15.75" x14ac:dyDescent="0.25">
      <c r="A112" s="220"/>
      <c r="I112" s="220"/>
      <c r="J112" s="215" t="s">
        <v>66</v>
      </c>
      <c r="K112"/>
      <c r="L112"/>
      <c r="M112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  <c r="BI112" s="165"/>
    </row>
    <row r="113" spans="1:480" x14ac:dyDescent="0.2">
      <c r="J113" t="s">
        <v>67</v>
      </c>
      <c r="K113"/>
      <c r="L113"/>
      <c r="M11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</row>
    <row r="114" spans="1:480" s="147" customFormat="1" x14ac:dyDescent="0.2">
      <c r="A114"/>
      <c r="B114"/>
      <c r="C114"/>
      <c r="D114"/>
      <c r="E114"/>
      <c r="F114"/>
      <c r="G114"/>
      <c r="H114"/>
      <c r="I114"/>
      <c r="J114" t="s">
        <v>68</v>
      </c>
      <c r="K114"/>
      <c r="L114"/>
      <c r="M114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</row>
    <row r="115" spans="1:480" x14ac:dyDescent="0.2">
      <c r="J115" t="s">
        <v>86</v>
      </c>
      <c r="K115" s="227" t="s">
        <v>80</v>
      </c>
      <c r="L115"/>
      <c r="M115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</row>
    <row r="116" spans="1:480" x14ac:dyDescent="0.2">
      <c r="J116"/>
      <c r="K116"/>
      <c r="L116"/>
      <c r="M116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</row>
    <row r="117" spans="1:480" x14ac:dyDescent="0.2">
      <c r="J117"/>
      <c r="K117"/>
      <c r="L117"/>
      <c r="M117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3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</row>
    <row r="118" spans="1:480" ht="13.5" thickBot="1" x14ac:dyDescent="0.25">
      <c r="J118"/>
      <c r="K118"/>
      <c r="L118"/>
      <c r="M118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  <c r="BI118" s="165"/>
    </row>
    <row r="119" spans="1:480" s="121" customFormat="1" ht="15.75" thickBot="1" x14ac:dyDescent="0.25">
      <c r="A119" s="326" t="s">
        <v>0</v>
      </c>
      <c r="B119" s="327" t="s">
        <v>1</v>
      </c>
      <c r="C119" s="327"/>
      <c r="D119" s="328" t="s">
        <v>2</v>
      </c>
      <c r="E119" s="4"/>
      <c r="F119" s="5"/>
      <c r="G119" s="329" t="s">
        <v>3</v>
      </c>
      <c r="H119" s="330"/>
      <c r="I119" s="331"/>
      <c r="J119" s="326" t="s">
        <v>4</v>
      </c>
      <c r="K119" s="317" t="s">
        <v>5</v>
      </c>
      <c r="L119" s="317" t="s">
        <v>6</v>
      </c>
      <c r="M119" s="317" t="s">
        <v>6</v>
      </c>
      <c r="N119" s="233"/>
      <c r="O119" s="234"/>
      <c r="P119" s="234"/>
      <c r="Q119" s="234"/>
      <c r="R119" s="234"/>
      <c r="S119" s="234"/>
      <c r="T119" s="234"/>
      <c r="U119" s="234"/>
      <c r="V119" s="234"/>
      <c r="W119" s="234"/>
      <c r="X119" s="234"/>
      <c r="Y119" s="234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</row>
    <row r="120" spans="1:480" ht="15" thickBot="1" x14ac:dyDescent="0.25">
      <c r="A120" s="326"/>
      <c r="B120" s="327"/>
      <c r="C120" s="327"/>
      <c r="D120" s="328"/>
      <c r="E120" s="216"/>
      <c r="F120" s="216"/>
      <c r="G120" s="339" t="s">
        <v>9</v>
      </c>
      <c r="H120" s="341" t="s">
        <v>10</v>
      </c>
      <c r="I120" s="343" t="s">
        <v>11</v>
      </c>
      <c r="J120" s="332"/>
      <c r="K120" s="318"/>
      <c r="L120" s="318"/>
      <c r="M120" s="318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</row>
    <row r="121" spans="1:480" ht="7.5" customHeight="1" thickBot="1" x14ac:dyDescent="0.25">
      <c r="A121" s="326"/>
      <c r="B121" s="327"/>
      <c r="C121" s="327"/>
      <c r="D121" s="328"/>
      <c r="E121" s="6" t="s">
        <v>7</v>
      </c>
      <c r="F121" s="7" t="s">
        <v>8</v>
      </c>
      <c r="G121" s="340"/>
      <c r="H121" s="342"/>
      <c r="I121" s="344"/>
      <c r="J121" s="333"/>
      <c r="K121" s="319"/>
      <c r="L121" s="319"/>
      <c r="M121" s="319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  <c r="BI121" s="165"/>
    </row>
    <row r="122" spans="1:480" ht="15.75" customHeight="1" x14ac:dyDescent="0.3">
      <c r="A122" s="151"/>
      <c r="B122" s="372" t="s">
        <v>32</v>
      </c>
      <c r="C122" s="373"/>
      <c r="D122" s="373"/>
      <c r="E122" s="373"/>
      <c r="F122" s="373"/>
      <c r="G122" s="373"/>
      <c r="H122" s="373"/>
      <c r="I122" s="373"/>
      <c r="J122" s="373"/>
      <c r="K122" s="373"/>
      <c r="L122" s="374"/>
      <c r="M122" s="258"/>
      <c r="N122" s="239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  <c r="DZ122" s="165"/>
      <c r="EA122" s="165"/>
      <c r="EB122" s="165"/>
      <c r="EC122" s="165"/>
      <c r="ED122" s="165"/>
      <c r="EE122" s="165"/>
      <c r="EF122" s="165"/>
      <c r="EG122" s="165"/>
      <c r="EH122" s="165"/>
      <c r="EI122" s="165"/>
      <c r="EJ122" s="165"/>
      <c r="EK122" s="165"/>
      <c r="EL122" s="165"/>
      <c r="EM122" s="165"/>
      <c r="EN122" s="165"/>
      <c r="EO122" s="165"/>
      <c r="EP122" s="165"/>
      <c r="EQ122" s="165"/>
      <c r="ER122" s="165"/>
      <c r="ES122" s="165"/>
      <c r="ET122" s="165"/>
      <c r="EU122" s="165"/>
      <c r="EV122" s="165"/>
      <c r="EW122" s="165"/>
      <c r="EX122" s="165"/>
      <c r="EY122" s="165"/>
      <c r="EZ122" s="165"/>
      <c r="FA122" s="165"/>
      <c r="FB122" s="165"/>
      <c r="FC122" s="165"/>
      <c r="FD122" s="165"/>
      <c r="FE122" s="165"/>
      <c r="FF122" s="165"/>
      <c r="FG122" s="165"/>
      <c r="FH122" s="165"/>
      <c r="FI122" s="165"/>
      <c r="FJ122" s="165"/>
      <c r="FK122" s="165"/>
      <c r="FL122" s="165"/>
      <c r="FM122" s="165"/>
      <c r="FN122" s="165"/>
      <c r="FO122" s="165"/>
      <c r="FP122" s="165"/>
      <c r="FQ122" s="165"/>
      <c r="FR122" s="165"/>
      <c r="FS122" s="165"/>
      <c r="FT122" s="165"/>
      <c r="FU122" s="165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165"/>
      <c r="GH122" s="165"/>
      <c r="GI122" s="165"/>
      <c r="GJ122" s="165"/>
      <c r="GK122" s="165"/>
      <c r="GL122" s="165"/>
      <c r="GM122" s="165"/>
      <c r="GN122" s="165"/>
      <c r="GO122" s="165"/>
      <c r="GP122" s="165"/>
      <c r="GQ122" s="165"/>
      <c r="GR122" s="165"/>
      <c r="GS122" s="165"/>
      <c r="GT122" s="165"/>
      <c r="GU122" s="165"/>
      <c r="GV122" s="165"/>
      <c r="GW122" s="165"/>
      <c r="GX122" s="165"/>
      <c r="GY122" s="165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  <c r="HJ122" s="165"/>
      <c r="HK122" s="165"/>
      <c r="HL122" s="165"/>
      <c r="HM122" s="165"/>
      <c r="HN122" s="165"/>
      <c r="HO122" s="165"/>
      <c r="HP122" s="165"/>
      <c r="HQ122" s="165"/>
      <c r="HR122" s="165"/>
      <c r="HS122" s="165"/>
      <c r="HT122" s="165"/>
      <c r="HU122" s="165"/>
      <c r="HV122" s="165"/>
      <c r="HW122" s="165"/>
      <c r="HX122" s="165"/>
      <c r="HY122" s="165"/>
      <c r="HZ122" s="165"/>
      <c r="IA122" s="165"/>
      <c r="IB122" s="165"/>
      <c r="IC122" s="165"/>
      <c r="ID122" s="165"/>
      <c r="IE122" s="165"/>
      <c r="IF122" s="165"/>
      <c r="IG122" s="165"/>
      <c r="IH122" s="165"/>
      <c r="II122" s="165"/>
      <c r="IJ122" s="165"/>
      <c r="IK122" s="165"/>
      <c r="IL122" s="165"/>
      <c r="IM122" s="165"/>
      <c r="IN122" s="165"/>
      <c r="IO122" s="165"/>
      <c r="IP122" s="165"/>
      <c r="IQ122" s="165"/>
      <c r="IR122" s="165"/>
      <c r="IS122" s="165"/>
      <c r="IT122" s="165"/>
      <c r="IU122" s="165"/>
      <c r="IV122" s="165"/>
      <c r="IW122" s="165"/>
      <c r="IX122" s="165"/>
      <c r="IY122" s="165"/>
      <c r="IZ122" s="165"/>
      <c r="JA122" s="165"/>
      <c r="JB122" s="165"/>
      <c r="JC122" s="165"/>
      <c r="JD122" s="165"/>
      <c r="JE122" s="165"/>
      <c r="JF122" s="165"/>
      <c r="JG122" s="165"/>
      <c r="JH122" s="165"/>
      <c r="JI122" s="165"/>
      <c r="JJ122" s="165"/>
      <c r="JK122" s="165"/>
      <c r="JL122" s="165"/>
      <c r="JM122" s="165"/>
      <c r="JN122" s="165"/>
      <c r="JO122" s="165"/>
      <c r="JP122" s="165"/>
      <c r="JQ122" s="165"/>
      <c r="JR122" s="165"/>
      <c r="JS122" s="165"/>
      <c r="JT122" s="165"/>
      <c r="JU122" s="165"/>
      <c r="JV122" s="165"/>
      <c r="JW122" s="165"/>
      <c r="JX122" s="165"/>
      <c r="JY122" s="165"/>
      <c r="JZ122" s="165"/>
      <c r="KA122" s="165"/>
      <c r="KB122" s="165"/>
      <c r="KC122" s="165"/>
      <c r="KD122" s="165"/>
      <c r="KE122" s="165"/>
      <c r="KF122" s="165"/>
      <c r="KG122" s="165"/>
      <c r="KH122" s="165"/>
      <c r="KI122" s="165"/>
      <c r="KJ122" s="165"/>
      <c r="KK122" s="165"/>
      <c r="KL122" s="165"/>
      <c r="KM122" s="165"/>
      <c r="KN122" s="165"/>
      <c r="KO122" s="165"/>
      <c r="KP122" s="165"/>
      <c r="KQ122" s="165"/>
      <c r="KR122" s="165"/>
      <c r="KS122" s="165"/>
      <c r="KT122" s="165"/>
      <c r="KU122" s="165"/>
      <c r="KV122" s="165"/>
      <c r="KW122" s="165"/>
      <c r="KX122" s="165"/>
      <c r="KY122" s="165"/>
      <c r="KZ122" s="165"/>
      <c r="LA122" s="165"/>
      <c r="LB122" s="165"/>
      <c r="LC122" s="165"/>
      <c r="LD122" s="165"/>
      <c r="LE122" s="165"/>
      <c r="LF122" s="165"/>
      <c r="LG122" s="165"/>
      <c r="LH122" s="165"/>
      <c r="LI122" s="165"/>
      <c r="LJ122" s="165"/>
      <c r="LK122" s="165"/>
      <c r="LL122" s="165"/>
      <c r="LM122" s="165"/>
      <c r="LN122" s="165"/>
      <c r="LO122" s="165"/>
      <c r="LP122" s="165"/>
      <c r="LQ122" s="165"/>
      <c r="LR122" s="165"/>
      <c r="LS122" s="165"/>
      <c r="LT122" s="165"/>
      <c r="LU122" s="165"/>
      <c r="LV122" s="165"/>
      <c r="LW122" s="165"/>
      <c r="LX122" s="165"/>
      <c r="LY122" s="165"/>
      <c r="LZ122" s="165"/>
      <c r="MA122" s="165"/>
      <c r="MB122" s="165"/>
      <c r="MC122" s="165"/>
      <c r="MD122" s="165"/>
      <c r="ME122" s="165"/>
      <c r="MF122" s="165"/>
      <c r="MG122" s="165"/>
      <c r="MH122" s="165"/>
      <c r="MI122" s="165"/>
      <c r="MJ122" s="165"/>
      <c r="MK122" s="165"/>
      <c r="ML122" s="165"/>
      <c r="MM122" s="165"/>
      <c r="MN122" s="165"/>
      <c r="MO122" s="165"/>
      <c r="MP122" s="165"/>
      <c r="MQ122" s="165"/>
      <c r="MR122" s="165"/>
      <c r="MS122" s="165"/>
      <c r="MT122" s="165"/>
      <c r="MU122" s="165"/>
      <c r="MV122" s="165"/>
      <c r="MW122" s="165"/>
      <c r="MX122" s="165"/>
      <c r="MY122" s="165"/>
      <c r="MZ122" s="165"/>
      <c r="NA122" s="165"/>
      <c r="NB122" s="165"/>
      <c r="NC122" s="165"/>
      <c r="ND122" s="165"/>
      <c r="NE122" s="165"/>
      <c r="NF122" s="165"/>
      <c r="NG122" s="165"/>
      <c r="NH122" s="165"/>
      <c r="NI122" s="165"/>
      <c r="NJ122" s="165"/>
      <c r="NK122" s="165"/>
      <c r="NL122" s="165"/>
      <c r="NM122" s="165"/>
      <c r="NN122" s="165"/>
      <c r="NO122" s="165"/>
      <c r="NP122" s="165"/>
      <c r="NQ122" s="165"/>
      <c r="NR122" s="165"/>
      <c r="NS122" s="165"/>
      <c r="NT122" s="165"/>
      <c r="NU122" s="165"/>
      <c r="NV122" s="165"/>
      <c r="NW122" s="165"/>
      <c r="NX122" s="165"/>
      <c r="NY122" s="165"/>
      <c r="NZ122" s="165"/>
      <c r="OA122" s="165"/>
      <c r="OB122" s="165"/>
      <c r="OC122" s="165"/>
      <c r="OD122" s="165"/>
      <c r="OE122" s="165"/>
      <c r="OF122" s="165"/>
      <c r="OG122" s="165"/>
      <c r="OH122" s="165"/>
      <c r="OI122" s="165"/>
      <c r="OJ122" s="165"/>
      <c r="OK122" s="165"/>
      <c r="OL122" s="165"/>
      <c r="OM122" s="165"/>
      <c r="ON122" s="165"/>
      <c r="OO122" s="165"/>
      <c r="OP122" s="165"/>
      <c r="OQ122" s="165"/>
      <c r="OR122" s="165"/>
      <c r="OS122" s="165"/>
      <c r="OT122" s="165"/>
      <c r="OU122" s="165"/>
      <c r="OV122" s="165"/>
      <c r="OW122" s="165"/>
      <c r="OX122" s="165"/>
      <c r="OY122" s="165"/>
      <c r="OZ122" s="165"/>
      <c r="PA122" s="165"/>
      <c r="PB122" s="165"/>
      <c r="PC122" s="165"/>
      <c r="PD122" s="165"/>
      <c r="PE122" s="165"/>
      <c r="PF122" s="165"/>
      <c r="PG122" s="165"/>
      <c r="PH122" s="165"/>
      <c r="PI122" s="165"/>
      <c r="PJ122" s="165"/>
      <c r="PK122" s="165"/>
      <c r="PL122" s="165"/>
      <c r="PM122" s="165"/>
      <c r="PN122" s="165"/>
      <c r="PO122" s="165"/>
      <c r="PP122" s="165"/>
      <c r="PQ122" s="165"/>
      <c r="PR122" s="165"/>
      <c r="PS122" s="165"/>
      <c r="PT122" s="165"/>
      <c r="PU122" s="165"/>
      <c r="PV122" s="165"/>
      <c r="PW122" s="165"/>
      <c r="PX122" s="165"/>
      <c r="PY122" s="165"/>
      <c r="PZ122" s="165"/>
      <c r="QA122" s="165"/>
      <c r="QB122" s="165"/>
      <c r="QC122" s="165"/>
      <c r="QD122" s="165"/>
      <c r="QE122" s="165"/>
      <c r="QF122" s="165"/>
      <c r="QG122" s="165"/>
      <c r="QH122" s="165"/>
      <c r="QI122" s="165"/>
      <c r="QJ122" s="165"/>
      <c r="QK122" s="165"/>
      <c r="QL122" s="165"/>
      <c r="QM122" s="165"/>
      <c r="QN122" s="165"/>
      <c r="QO122" s="165"/>
      <c r="QP122" s="165"/>
      <c r="QQ122" s="165"/>
      <c r="QR122" s="165"/>
      <c r="QS122" s="165"/>
      <c r="QT122" s="165"/>
      <c r="QU122" s="165"/>
      <c r="QV122" s="165"/>
      <c r="QW122" s="165"/>
      <c r="QX122" s="165"/>
      <c r="QY122" s="165"/>
      <c r="QZ122" s="165"/>
      <c r="RA122" s="165"/>
      <c r="RB122" s="165"/>
      <c r="RC122" s="165"/>
      <c r="RD122" s="165"/>
      <c r="RE122" s="165"/>
      <c r="RF122" s="165"/>
      <c r="RG122" s="165"/>
      <c r="RH122" s="165"/>
      <c r="RI122" s="165"/>
      <c r="RJ122" s="165"/>
      <c r="RK122" s="165"/>
      <c r="RL122" s="165"/>
    </row>
    <row r="123" spans="1:480" ht="12.75" customHeight="1" x14ac:dyDescent="0.25">
      <c r="A123" s="246" t="e">
        <f>'Тех. карты'!#REF!</f>
        <v>#REF!</v>
      </c>
      <c r="B123" s="356" t="s">
        <v>13</v>
      </c>
      <c r="C123" s="357"/>
      <c r="D123" s="357"/>
      <c r="E123" s="357"/>
      <c r="F123" s="357"/>
      <c r="G123" s="357"/>
      <c r="H123" s="357"/>
      <c r="I123" s="357"/>
      <c r="J123" s="357"/>
      <c r="K123" s="357"/>
      <c r="L123" s="358"/>
      <c r="M123" s="25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  <c r="CE123" s="165"/>
      <c r="CF123" s="165"/>
      <c r="CG123" s="165"/>
      <c r="CH123" s="165"/>
      <c r="CI123" s="165"/>
      <c r="CJ123" s="165"/>
      <c r="CK123" s="165"/>
      <c r="CL123" s="165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  <c r="DZ123" s="165"/>
      <c r="EA123" s="165"/>
      <c r="EB123" s="165"/>
      <c r="EC123" s="165"/>
      <c r="ED123" s="165"/>
      <c r="EE123" s="165"/>
      <c r="EF123" s="165"/>
      <c r="EG123" s="165"/>
      <c r="EH123" s="165"/>
      <c r="EI123" s="165"/>
      <c r="EJ123" s="165"/>
      <c r="EK123" s="165"/>
      <c r="EL123" s="165"/>
      <c r="EM123" s="165"/>
      <c r="EN123" s="165"/>
      <c r="EO123" s="165"/>
      <c r="EP123" s="165"/>
      <c r="EQ123" s="165"/>
      <c r="ER123" s="165"/>
      <c r="ES123" s="165"/>
      <c r="ET123" s="165"/>
      <c r="EU123" s="165"/>
      <c r="EV123" s="165"/>
      <c r="EW123" s="165"/>
      <c r="EX123" s="165"/>
      <c r="EY123" s="165"/>
      <c r="EZ123" s="165"/>
      <c r="FA123" s="165"/>
      <c r="FB123" s="165"/>
      <c r="FC123" s="165"/>
      <c r="FD123" s="165"/>
      <c r="FE123" s="165"/>
      <c r="FF123" s="165"/>
      <c r="FG123" s="165"/>
      <c r="FH123" s="165"/>
      <c r="FI123" s="165"/>
      <c r="FJ123" s="165"/>
      <c r="FK123" s="165"/>
      <c r="FL123" s="165"/>
      <c r="FM123" s="165"/>
      <c r="FN123" s="165"/>
      <c r="FO123" s="165"/>
      <c r="FP123" s="165"/>
      <c r="FQ123" s="165"/>
      <c r="FR123" s="165"/>
      <c r="FS123" s="165"/>
      <c r="FT123" s="165"/>
      <c r="FU123" s="165"/>
      <c r="FV123" s="165"/>
      <c r="FW123" s="165"/>
      <c r="FX123" s="165"/>
      <c r="FY123" s="165"/>
      <c r="FZ123" s="165"/>
      <c r="GA123" s="165"/>
      <c r="GB123" s="165"/>
      <c r="GC123" s="165"/>
      <c r="GD123" s="165"/>
      <c r="GE123" s="165"/>
      <c r="GF123" s="165"/>
      <c r="GG123" s="165"/>
      <c r="GH123" s="165"/>
      <c r="GI123" s="165"/>
      <c r="GJ123" s="165"/>
      <c r="GK123" s="165"/>
      <c r="GL123" s="165"/>
      <c r="GM123" s="165"/>
      <c r="GN123" s="165"/>
      <c r="GO123" s="165"/>
      <c r="GP123" s="165"/>
      <c r="GQ123" s="165"/>
      <c r="GR123" s="165"/>
      <c r="GS123" s="165"/>
      <c r="GT123" s="165"/>
      <c r="GU123" s="165"/>
      <c r="GV123" s="165"/>
      <c r="GW123" s="165"/>
      <c r="GX123" s="165"/>
      <c r="GY123" s="165"/>
      <c r="GZ123" s="165"/>
      <c r="HA123" s="165"/>
      <c r="HB123" s="165"/>
      <c r="HC123" s="165"/>
      <c r="HD123" s="165"/>
      <c r="HE123" s="165"/>
      <c r="HF123" s="165"/>
      <c r="HG123" s="165"/>
      <c r="HH123" s="165"/>
      <c r="HI123" s="165"/>
      <c r="HJ123" s="165"/>
      <c r="HK123" s="165"/>
      <c r="HL123" s="165"/>
      <c r="HM123" s="165"/>
      <c r="HN123" s="165"/>
      <c r="HO123" s="165"/>
      <c r="HP123" s="165"/>
      <c r="HQ123" s="165"/>
      <c r="HR123" s="165"/>
      <c r="HS123" s="165"/>
      <c r="HT123" s="165"/>
      <c r="HU123" s="165"/>
      <c r="HV123" s="165"/>
      <c r="HW123" s="165"/>
      <c r="HX123" s="165"/>
      <c r="HY123" s="165"/>
      <c r="HZ123" s="165"/>
      <c r="IA123" s="165"/>
      <c r="IB123" s="165"/>
      <c r="IC123" s="165"/>
      <c r="ID123" s="165"/>
      <c r="IE123" s="165"/>
      <c r="IF123" s="165"/>
      <c r="IG123" s="165"/>
      <c r="IH123" s="165"/>
      <c r="II123" s="165"/>
      <c r="IJ123" s="165"/>
      <c r="IK123" s="165"/>
      <c r="IL123" s="165"/>
      <c r="IM123" s="165"/>
      <c r="IN123" s="165"/>
      <c r="IO123" s="165"/>
      <c r="IP123" s="165"/>
      <c r="IQ123" s="165"/>
      <c r="IR123" s="165"/>
      <c r="IS123" s="165"/>
      <c r="IT123" s="165"/>
      <c r="IU123" s="165"/>
      <c r="IV123" s="165"/>
      <c r="IW123" s="165"/>
      <c r="IX123" s="165"/>
      <c r="IY123" s="165"/>
      <c r="IZ123" s="165"/>
      <c r="JA123" s="165"/>
      <c r="JB123" s="165"/>
      <c r="JC123" s="165"/>
      <c r="JD123" s="165"/>
      <c r="JE123" s="165"/>
      <c r="JF123" s="165"/>
      <c r="JG123" s="165"/>
      <c r="JH123" s="165"/>
      <c r="JI123" s="165"/>
      <c r="JJ123" s="165"/>
      <c r="JK123" s="165"/>
      <c r="JL123" s="165"/>
      <c r="JM123" s="165"/>
      <c r="JN123" s="165"/>
      <c r="JO123" s="165"/>
      <c r="JP123" s="165"/>
      <c r="JQ123" s="165"/>
      <c r="JR123" s="165"/>
      <c r="JS123" s="165"/>
      <c r="JT123" s="165"/>
      <c r="JU123" s="165"/>
      <c r="JV123" s="165"/>
      <c r="JW123" s="165"/>
      <c r="JX123" s="165"/>
      <c r="JY123" s="165"/>
      <c r="JZ123" s="165"/>
      <c r="KA123" s="165"/>
      <c r="KB123" s="165"/>
      <c r="KC123" s="165"/>
      <c r="KD123" s="165"/>
      <c r="KE123" s="165"/>
      <c r="KF123" s="165"/>
      <c r="KG123" s="165"/>
      <c r="KH123" s="165"/>
      <c r="KI123" s="165"/>
      <c r="KJ123" s="165"/>
      <c r="KK123" s="165"/>
      <c r="KL123" s="165"/>
      <c r="KM123" s="165"/>
      <c r="KN123" s="165"/>
      <c r="KO123" s="165"/>
      <c r="KP123" s="165"/>
      <c r="KQ123" s="165"/>
      <c r="KR123" s="165"/>
      <c r="KS123" s="165"/>
      <c r="KT123" s="165"/>
      <c r="KU123" s="165"/>
      <c r="KV123" s="165"/>
      <c r="KW123" s="165"/>
      <c r="KX123" s="165"/>
      <c r="KY123" s="165"/>
      <c r="KZ123" s="165"/>
      <c r="LA123" s="165"/>
      <c r="LB123" s="165"/>
      <c r="LC123" s="165"/>
      <c r="LD123" s="165"/>
      <c r="LE123" s="165"/>
      <c r="LF123" s="165"/>
      <c r="LG123" s="165"/>
      <c r="LH123" s="165"/>
      <c r="LI123" s="165"/>
      <c r="LJ123" s="165"/>
      <c r="LK123" s="165"/>
      <c r="LL123" s="165"/>
      <c r="LM123" s="165"/>
      <c r="LN123" s="165"/>
      <c r="LO123" s="165"/>
      <c r="LP123" s="165"/>
      <c r="LQ123" s="165"/>
      <c r="LR123" s="165"/>
      <c r="LS123" s="165"/>
      <c r="LT123" s="165"/>
      <c r="LU123" s="165"/>
      <c r="LV123" s="165"/>
      <c r="LW123" s="165"/>
      <c r="LX123" s="165"/>
      <c r="LY123" s="165"/>
      <c r="LZ123" s="165"/>
      <c r="MA123" s="165"/>
      <c r="MB123" s="165"/>
      <c r="MC123" s="165"/>
      <c r="MD123" s="165"/>
      <c r="ME123" s="165"/>
      <c r="MF123" s="165"/>
      <c r="MG123" s="165"/>
      <c r="MH123" s="165"/>
      <c r="MI123" s="165"/>
      <c r="MJ123" s="165"/>
      <c r="MK123" s="165"/>
      <c r="ML123" s="165"/>
      <c r="MM123" s="165"/>
      <c r="MN123" s="165"/>
      <c r="MO123" s="165"/>
      <c r="MP123" s="165"/>
      <c r="MQ123" s="165"/>
      <c r="MR123" s="165"/>
      <c r="MS123" s="165"/>
      <c r="MT123" s="165"/>
      <c r="MU123" s="165"/>
      <c r="MV123" s="165"/>
      <c r="MW123" s="165"/>
      <c r="MX123" s="165"/>
      <c r="MY123" s="165"/>
      <c r="MZ123" s="165"/>
      <c r="NA123" s="165"/>
      <c r="NB123" s="165"/>
      <c r="NC123" s="165"/>
      <c r="ND123" s="165"/>
      <c r="NE123" s="165"/>
      <c r="NF123" s="165"/>
      <c r="NG123" s="165"/>
      <c r="NH123" s="165"/>
      <c r="NI123" s="165"/>
      <c r="NJ123" s="165"/>
      <c r="NK123" s="165"/>
      <c r="NL123" s="165"/>
      <c r="NM123" s="165"/>
      <c r="NN123" s="165"/>
      <c r="NO123" s="165"/>
      <c r="NP123" s="165"/>
      <c r="NQ123" s="165"/>
      <c r="NR123" s="165"/>
      <c r="NS123" s="165"/>
      <c r="NT123" s="165"/>
      <c r="NU123" s="165"/>
      <c r="NV123" s="165"/>
      <c r="NW123" s="165"/>
      <c r="NX123" s="165"/>
      <c r="NY123" s="165"/>
      <c r="NZ123" s="165"/>
      <c r="OA123" s="165"/>
      <c r="OB123" s="165"/>
      <c r="OC123" s="165"/>
      <c r="OD123" s="165"/>
      <c r="OE123" s="165"/>
      <c r="OF123" s="165"/>
      <c r="OG123" s="165"/>
      <c r="OH123" s="165"/>
      <c r="OI123" s="165"/>
      <c r="OJ123" s="165"/>
      <c r="OK123" s="165"/>
      <c r="OL123" s="165"/>
      <c r="OM123" s="165"/>
      <c r="ON123" s="165"/>
      <c r="OO123" s="165"/>
      <c r="OP123" s="165"/>
      <c r="OQ123" s="165"/>
      <c r="OR123" s="165"/>
      <c r="OS123" s="165"/>
      <c r="OT123" s="165"/>
      <c r="OU123" s="165"/>
      <c r="OV123" s="165"/>
      <c r="OW123" s="165"/>
      <c r="OX123" s="165"/>
      <c r="OY123" s="165"/>
      <c r="OZ123" s="165"/>
      <c r="PA123" s="165"/>
      <c r="PB123" s="165"/>
      <c r="PC123" s="165"/>
      <c r="PD123" s="165"/>
      <c r="PE123" s="165"/>
      <c r="PF123" s="165"/>
      <c r="PG123" s="165"/>
      <c r="PH123" s="165"/>
      <c r="PI123" s="165"/>
      <c r="PJ123" s="165"/>
      <c r="PK123" s="165"/>
      <c r="PL123" s="165"/>
      <c r="PM123" s="165"/>
      <c r="PN123" s="165"/>
      <c r="PO123" s="165"/>
      <c r="PP123" s="165"/>
      <c r="PQ123" s="165"/>
      <c r="PR123" s="165"/>
      <c r="PS123" s="165"/>
      <c r="PT123" s="165"/>
      <c r="PU123" s="165"/>
      <c r="PV123" s="165"/>
      <c r="PW123" s="165"/>
      <c r="PX123" s="165"/>
      <c r="PY123" s="165"/>
      <c r="PZ123" s="165"/>
      <c r="QA123" s="165"/>
      <c r="QB123" s="165"/>
      <c r="QC123" s="165"/>
      <c r="QD123" s="165"/>
      <c r="QE123" s="165"/>
      <c r="QF123" s="165"/>
      <c r="QG123" s="165"/>
      <c r="QH123" s="165"/>
      <c r="QI123" s="165"/>
      <c r="QJ123" s="165"/>
      <c r="QK123" s="165"/>
      <c r="QL123" s="165"/>
      <c r="QM123" s="165"/>
      <c r="QN123" s="165"/>
      <c r="QO123" s="165"/>
      <c r="QP123" s="165"/>
      <c r="QQ123" s="165"/>
      <c r="QR123" s="165"/>
      <c r="QS123" s="165"/>
      <c r="QT123" s="165"/>
      <c r="QU123" s="165"/>
      <c r="QV123" s="165"/>
      <c r="QW123" s="165"/>
      <c r="QX123" s="165"/>
      <c r="QY123" s="165"/>
      <c r="QZ123" s="165"/>
      <c r="RA123" s="165"/>
      <c r="RB123" s="165"/>
      <c r="RC123" s="165"/>
      <c r="RD123" s="165"/>
      <c r="RE123" s="165"/>
      <c r="RF123" s="165"/>
      <c r="RG123" s="165"/>
      <c r="RH123" s="165"/>
      <c r="RI123" s="165"/>
      <c r="RJ123" s="165"/>
      <c r="RK123" s="165"/>
      <c r="RL123" s="165"/>
    </row>
    <row r="124" spans="1:480" ht="15.75" x14ac:dyDescent="0.25">
      <c r="A124" s="246" t="e">
        <f>'Тех. карты'!#REF!</f>
        <v>#REF!</v>
      </c>
      <c r="B124" s="354" t="s">
        <v>97</v>
      </c>
      <c r="C124" s="355"/>
      <c r="D124" s="11">
        <v>205</v>
      </c>
      <c r="E124" s="12"/>
      <c r="F124" s="13"/>
      <c r="G124" s="14">
        <v>6.21</v>
      </c>
      <c r="H124" s="15">
        <v>5.28</v>
      </c>
      <c r="I124" s="16">
        <v>27.9</v>
      </c>
      <c r="J124" s="17">
        <v>184</v>
      </c>
      <c r="K124" s="18">
        <v>0</v>
      </c>
      <c r="L124" s="30">
        <v>168</v>
      </c>
      <c r="M124" s="30">
        <v>4.13</v>
      </c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165"/>
      <c r="EJ124" s="165"/>
      <c r="EK124" s="165"/>
      <c r="EL124" s="165"/>
      <c r="EM124" s="165"/>
      <c r="EN124" s="165"/>
      <c r="EO124" s="165"/>
      <c r="EP124" s="165"/>
      <c r="EQ124" s="165"/>
      <c r="ER124" s="165"/>
      <c r="ES124" s="165"/>
      <c r="ET124" s="165"/>
      <c r="EU124" s="165"/>
      <c r="EV124" s="165"/>
      <c r="EW124" s="165"/>
      <c r="EX124" s="165"/>
      <c r="EY124" s="165"/>
      <c r="EZ124" s="165"/>
      <c r="FA124" s="165"/>
      <c r="FB124" s="165"/>
      <c r="FC124" s="165"/>
      <c r="FD124" s="165"/>
      <c r="FE124" s="165"/>
      <c r="FF124" s="165"/>
      <c r="FG124" s="165"/>
      <c r="FH124" s="165"/>
      <c r="FI124" s="165"/>
      <c r="FJ124" s="165"/>
      <c r="FK124" s="165"/>
      <c r="FL124" s="165"/>
      <c r="FM124" s="165"/>
      <c r="FN124" s="165"/>
      <c r="FO124" s="165"/>
      <c r="FP124" s="165"/>
      <c r="FQ124" s="165"/>
      <c r="FR124" s="165"/>
      <c r="FS124" s="165"/>
      <c r="FT124" s="165"/>
      <c r="FU124" s="165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  <c r="HJ124" s="165"/>
      <c r="HK124" s="165"/>
      <c r="HL124" s="165"/>
      <c r="HM124" s="165"/>
      <c r="HN124" s="165"/>
      <c r="HO124" s="165"/>
      <c r="HP124" s="165"/>
      <c r="HQ124" s="165"/>
      <c r="HR124" s="165"/>
      <c r="HS124" s="165"/>
      <c r="HT124" s="165"/>
      <c r="HU124" s="165"/>
      <c r="HV124" s="165"/>
      <c r="HW124" s="165"/>
      <c r="HX124" s="165"/>
      <c r="HY124" s="165"/>
      <c r="HZ124" s="165"/>
      <c r="IA124" s="165"/>
      <c r="IB124" s="165"/>
      <c r="IC124" s="165"/>
      <c r="ID124" s="165"/>
      <c r="IE124" s="165"/>
      <c r="IF124" s="165"/>
      <c r="IG124" s="165"/>
      <c r="IH124" s="165"/>
      <c r="II124" s="165"/>
      <c r="IJ124" s="165"/>
      <c r="IK124" s="165"/>
      <c r="IL124" s="165"/>
      <c r="IM124" s="165"/>
      <c r="IN124" s="165"/>
      <c r="IO124" s="165"/>
      <c r="IP124" s="165"/>
      <c r="IQ124" s="165"/>
      <c r="IR124" s="165"/>
      <c r="IS124" s="165"/>
      <c r="IT124" s="165"/>
      <c r="IU124" s="165"/>
      <c r="IV124" s="165"/>
      <c r="IW124" s="165"/>
      <c r="IX124" s="165"/>
      <c r="IY124" s="165"/>
      <c r="IZ124" s="165"/>
      <c r="JA124" s="165"/>
      <c r="JB124" s="165"/>
      <c r="JC124" s="165"/>
      <c r="JD124" s="165"/>
      <c r="JE124" s="165"/>
      <c r="JF124" s="165"/>
      <c r="JG124" s="165"/>
      <c r="JH124" s="165"/>
      <c r="JI124" s="165"/>
      <c r="JJ124" s="165"/>
      <c r="JK124" s="165"/>
      <c r="JL124" s="165"/>
      <c r="JM124" s="165"/>
      <c r="JN124" s="165"/>
      <c r="JO124" s="165"/>
      <c r="JP124" s="165"/>
      <c r="JQ124" s="165"/>
      <c r="JR124" s="165"/>
      <c r="JS124" s="165"/>
      <c r="JT124" s="165"/>
      <c r="JU124" s="165"/>
      <c r="JV124" s="165"/>
      <c r="JW124" s="165"/>
      <c r="JX124" s="165"/>
      <c r="JY124" s="165"/>
      <c r="JZ124" s="165"/>
      <c r="KA124" s="165"/>
      <c r="KB124" s="165"/>
      <c r="KC124" s="165"/>
      <c r="KD124" s="165"/>
      <c r="KE124" s="165"/>
      <c r="KF124" s="165"/>
      <c r="KG124" s="165"/>
      <c r="KH124" s="165"/>
      <c r="KI124" s="165"/>
      <c r="KJ124" s="165"/>
      <c r="KK124" s="165"/>
      <c r="KL124" s="165"/>
      <c r="KM124" s="165"/>
      <c r="KN124" s="165"/>
      <c r="KO124" s="165"/>
      <c r="KP124" s="165"/>
      <c r="KQ124" s="165"/>
      <c r="KR124" s="165"/>
      <c r="KS124" s="165"/>
      <c r="KT124" s="165"/>
      <c r="KU124" s="165"/>
      <c r="KV124" s="165"/>
      <c r="KW124" s="165"/>
      <c r="KX124" s="165"/>
      <c r="KY124" s="165"/>
      <c r="KZ124" s="165"/>
      <c r="LA124" s="165"/>
      <c r="LB124" s="165"/>
      <c r="LC124" s="165"/>
      <c r="LD124" s="165"/>
      <c r="LE124" s="165"/>
      <c r="LF124" s="165"/>
      <c r="LG124" s="165"/>
      <c r="LH124" s="165"/>
      <c r="LI124" s="165"/>
      <c r="LJ124" s="165"/>
      <c r="LK124" s="165"/>
      <c r="LL124" s="165"/>
      <c r="LM124" s="165"/>
      <c r="LN124" s="165"/>
      <c r="LO124" s="165"/>
      <c r="LP124" s="165"/>
      <c r="LQ124" s="165"/>
      <c r="LR124" s="165"/>
      <c r="LS124" s="165"/>
      <c r="LT124" s="165"/>
      <c r="LU124" s="165"/>
      <c r="LV124" s="165"/>
      <c r="LW124" s="165"/>
      <c r="LX124" s="165"/>
      <c r="LY124" s="165"/>
      <c r="LZ124" s="165"/>
      <c r="MA124" s="165"/>
      <c r="MB124" s="165"/>
      <c r="MC124" s="165"/>
      <c r="MD124" s="165"/>
      <c r="ME124" s="165"/>
      <c r="MF124" s="165"/>
      <c r="MG124" s="165"/>
      <c r="MH124" s="165"/>
      <c r="MI124" s="165"/>
      <c r="MJ124" s="165"/>
      <c r="MK124" s="165"/>
      <c r="ML124" s="165"/>
      <c r="MM124" s="165"/>
      <c r="MN124" s="165"/>
      <c r="MO124" s="165"/>
      <c r="MP124" s="165"/>
      <c r="MQ124" s="165"/>
      <c r="MR124" s="165"/>
      <c r="MS124" s="165"/>
      <c r="MT124" s="165"/>
      <c r="MU124" s="165"/>
      <c r="MV124" s="165"/>
      <c r="MW124" s="165"/>
      <c r="MX124" s="165"/>
      <c r="MY124" s="165"/>
      <c r="MZ124" s="165"/>
      <c r="NA124" s="165"/>
      <c r="NB124" s="165"/>
      <c r="NC124" s="165"/>
      <c r="ND124" s="165"/>
      <c r="NE124" s="165"/>
      <c r="NF124" s="165"/>
      <c r="NG124" s="165"/>
      <c r="NH124" s="165"/>
      <c r="NI124" s="165"/>
      <c r="NJ124" s="165"/>
      <c r="NK124" s="165"/>
      <c r="NL124" s="165"/>
      <c r="NM124" s="165"/>
      <c r="NN124" s="165"/>
      <c r="NO124" s="165"/>
      <c r="NP124" s="165"/>
      <c r="NQ124" s="165"/>
      <c r="NR124" s="165"/>
      <c r="NS124" s="165"/>
      <c r="NT124" s="165"/>
      <c r="NU124" s="165"/>
      <c r="NV124" s="165"/>
      <c r="NW124" s="165"/>
      <c r="NX124" s="165"/>
      <c r="NY124" s="165"/>
      <c r="NZ124" s="165"/>
      <c r="OA124" s="165"/>
      <c r="OB124" s="165"/>
      <c r="OC124" s="165"/>
      <c r="OD124" s="165"/>
      <c r="OE124" s="165"/>
      <c r="OF124" s="165"/>
      <c r="OG124" s="165"/>
      <c r="OH124" s="165"/>
      <c r="OI124" s="165"/>
      <c r="OJ124" s="165"/>
      <c r="OK124" s="165"/>
      <c r="OL124" s="165"/>
      <c r="OM124" s="165"/>
      <c r="ON124" s="165"/>
      <c r="OO124" s="165"/>
      <c r="OP124" s="165"/>
      <c r="OQ124" s="165"/>
      <c r="OR124" s="165"/>
      <c r="OS124" s="165"/>
      <c r="OT124" s="165"/>
      <c r="OU124" s="165"/>
      <c r="OV124" s="165"/>
      <c r="OW124" s="165"/>
      <c r="OX124" s="165"/>
      <c r="OY124" s="165"/>
      <c r="OZ124" s="165"/>
      <c r="PA124" s="165"/>
      <c r="PB124" s="165"/>
      <c r="PC124" s="165"/>
      <c r="PD124" s="165"/>
      <c r="PE124" s="165"/>
      <c r="PF124" s="165"/>
      <c r="PG124" s="165"/>
      <c r="PH124" s="165"/>
      <c r="PI124" s="165"/>
      <c r="PJ124" s="165"/>
      <c r="PK124" s="165"/>
      <c r="PL124" s="165"/>
      <c r="PM124" s="165"/>
      <c r="PN124" s="165"/>
      <c r="PO124" s="165"/>
      <c r="PP124" s="165"/>
      <c r="PQ124" s="165"/>
      <c r="PR124" s="165"/>
      <c r="PS124" s="165"/>
      <c r="PT124" s="165"/>
      <c r="PU124" s="165"/>
      <c r="PV124" s="165"/>
      <c r="PW124" s="165"/>
      <c r="PX124" s="165"/>
      <c r="PY124" s="165"/>
      <c r="PZ124" s="165"/>
      <c r="QA124" s="165"/>
      <c r="QB124" s="165"/>
      <c r="QC124" s="165"/>
      <c r="QD124" s="165"/>
      <c r="QE124" s="165"/>
      <c r="QF124" s="165"/>
      <c r="QG124" s="165"/>
      <c r="QH124" s="165"/>
      <c r="QI124" s="165"/>
      <c r="QJ124" s="165"/>
      <c r="QK124" s="165"/>
      <c r="QL124" s="165"/>
      <c r="QM124" s="165"/>
      <c r="QN124" s="165"/>
      <c r="QO124" s="165"/>
      <c r="QP124" s="165"/>
      <c r="QQ124" s="165"/>
      <c r="QR124" s="165"/>
      <c r="QS124" s="165"/>
      <c r="QT124" s="165"/>
      <c r="QU124" s="165"/>
      <c r="QV124" s="165"/>
      <c r="QW124" s="165"/>
      <c r="QX124" s="165"/>
      <c r="QY124" s="165"/>
      <c r="QZ124" s="165"/>
      <c r="RA124" s="165"/>
      <c r="RB124" s="165"/>
      <c r="RC124" s="165"/>
      <c r="RD124" s="165"/>
      <c r="RE124" s="165"/>
      <c r="RF124" s="165"/>
      <c r="RG124" s="165"/>
      <c r="RH124" s="165"/>
      <c r="RI124" s="165"/>
      <c r="RJ124" s="165"/>
      <c r="RK124" s="165"/>
      <c r="RL124" s="165"/>
    </row>
    <row r="125" spans="1:480" ht="15" x14ac:dyDescent="0.25">
      <c r="A125" s="246" t="e">
        <f>'Тех. карты'!#REF!</f>
        <v>#REF!</v>
      </c>
      <c r="B125" s="354" t="s">
        <v>188</v>
      </c>
      <c r="C125" s="355"/>
      <c r="D125" s="11">
        <v>35</v>
      </c>
      <c r="E125" s="12"/>
      <c r="F125" s="13"/>
      <c r="G125" s="14">
        <v>2.2999999999999998</v>
      </c>
      <c r="H125" s="15">
        <v>4.3600000000000003</v>
      </c>
      <c r="I125" s="16">
        <v>14.62</v>
      </c>
      <c r="J125" s="17">
        <v>108</v>
      </c>
      <c r="K125" s="18">
        <v>0</v>
      </c>
      <c r="L125" s="30">
        <v>2</v>
      </c>
      <c r="M125" s="309">
        <v>44967</v>
      </c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165"/>
      <c r="EP125" s="165"/>
      <c r="EQ125" s="165"/>
      <c r="ER125" s="165"/>
      <c r="ES125" s="165"/>
      <c r="ET125" s="165"/>
      <c r="EU125" s="165"/>
      <c r="EV125" s="165"/>
      <c r="EW125" s="165"/>
      <c r="EX125" s="165"/>
      <c r="EY125" s="165"/>
      <c r="EZ125" s="165"/>
      <c r="FA125" s="165"/>
      <c r="FB125" s="165"/>
      <c r="FC125" s="165"/>
      <c r="FD125" s="165"/>
      <c r="FE125" s="165"/>
      <c r="FF125" s="165"/>
      <c r="FG125" s="165"/>
      <c r="FH125" s="165"/>
      <c r="FI125" s="165"/>
      <c r="FJ125" s="165"/>
      <c r="FK125" s="165"/>
      <c r="FL125" s="165"/>
      <c r="FM125" s="165"/>
      <c r="FN125" s="165"/>
      <c r="FO125" s="165"/>
      <c r="FP125" s="165"/>
      <c r="FQ125" s="165"/>
      <c r="FR125" s="165"/>
      <c r="FS125" s="165"/>
      <c r="FT125" s="165"/>
      <c r="FU125" s="165"/>
      <c r="FV125" s="165"/>
      <c r="FW125" s="165"/>
      <c r="FX125" s="165"/>
      <c r="FY125" s="165"/>
      <c r="FZ125" s="165"/>
      <c r="GA125" s="165"/>
      <c r="GB125" s="165"/>
      <c r="GC125" s="165"/>
      <c r="GD125" s="165"/>
      <c r="GE125" s="165"/>
      <c r="GF125" s="165"/>
      <c r="GG125" s="165"/>
      <c r="GH125" s="165"/>
      <c r="GI125" s="165"/>
      <c r="GJ125" s="165"/>
      <c r="GK125" s="165"/>
      <c r="GL125" s="165"/>
      <c r="GM125" s="165"/>
      <c r="GN125" s="165"/>
      <c r="GO125" s="165"/>
      <c r="GP125" s="165"/>
      <c r="GQ125" s="165"/>
      <c r="GR125" s="165"/>
      <c r="GS125" s="165"/>
      <c r="GT125" s="165"/>
      <c r="GU125" s="165"/>
      <c r="GV125" s="165"/>
      <c r="GW125" s="165"/>
      <c r="GX125" s="165"/>
      <c r="GY125" s="165"/>
      <c r="GZ125" s="165"/>
      <c r="HA125" s="165"/>
      <c r="HB125" s="165"/>
      <c r="HC125" s="165"/>
      <c r="HD125" s="165"/>
      <c r="HE125" s="165"/>
      <c r="HF125" s="165"/>
      <c r="HG125" s="165"/>
      <c r="HH125" s="165"/>
      <c r="HI125" s="165"/>
      <c r="HJ125" s="165"/>
      <c r="HK125" s="165"/>
      <c r="HL125" s="165"/>
      <c r="HM125" s="165"/>
      <c r="HN125" s="165"/>
      <c r="HO125" s="165"/>
      <c r="HP125" s="165"/>
      <c r="HQ125" s="165"/>
      <c r="HR125" s="165"/>
      <c r="HS125" s="165"/>
      <c r="HT125" s="165"/>
      <c r="HU125" s="165"/>
      <c r="HV125" s="165"/>
      <c r="HW125" s="165"/>
      <c r="HX125" s="165"/>
      <c r="HY125" s="165"/>
      <c r="HZ125" s="165"/>
      <c r="IA125" s="165"/>
      <c r="IB125" s="165"/>
      <c r="IC125" s="165"/>
      <c r="ID125" s="165"/>
      <c r="IE125" s="165"/>
      <c r="IF125" s="165"/>
      <c r="IG125" s="165"/>
      <c r="IH125" s="165"/>
      <c r="II125" s="165"/>
      <c r="IJ125" s="165"/>
      <c r="IK125" s="165"/>
      <c r="IL125" s="165"/>
      <c r="IM125" s="165"/>
      <c r="IN125" s="165"/>
      <c r="IO125" s="165"/>
      <c r="IP125" s="165"/>
      <c r="IQ125" s="165"/>
      <c r="IR125" s="165"/>
      <c r="IS125" s="165"/>
      <c r="IT125" s="165"/>
      <c r="IU125" s="165"/>
      <c r="IV125" s="165"/>
      <c r="IW125" s="165"/>
      <c r="IX125" s="165"/>
      <c r="IY125" s="165"/>
      <c r="IZ125" s="165"/>
      <c r="JA125" s="165"/>
      <c r="JB125" s="165"/>
      <c r="JC125" s="165"/>
      <c r="JD125" s="165"/>
      <c r="JE125" s="165"/>
      <c r="JF125" s="165"/>
      <c r="JG125" s="165"/>
      <c r="JH125" s="165"/>
      <c r="JI125" s="165"/>
      <c r="JJ125" s="165"/>
      <c r="JK125" s="165"/>
      <c r="JL125" s="165"/>
      <c r="JM125" s="165"/>
      <c r="JN125" s="165"/>
      <c r="JO125" s="165"/>
      <c r="JP125" s="165"/>
      <c r="JQ125" s="165"/>
      <c r="JR125" s="165"/>
      <c r="JS125" s="165"/>
      <c r="JT125" s="165"/>
      <c r="JU125" s="165"/>
      <c r="JV125" s="165"/>
      <c r="JW125" s="165"/>
      <c r="JX125" s="165"/>
      <c r="JY125" s="165"/>
      <c r="JZ125" s="165"/>
      <c r="KA125" s="165"/>
      <c r="KB125" s="165"/>
      <c r="KC125" s="165"/>
      <c r="KD125" s="165"/>
      <c r="KE125" s="165"/>
      <c r="KF125" s="165"/>
      <c r="KG125" s="165"/>
      <c r="KH125" s="165"/>
      <c r="KI125" s="165"/>
      <c r="KJ125" s="165"/>
      <c r="KK125" s="165"/>
      <c r="KL125" s="165"/>
      <c r="KM125" s="165"/>
      <c r="KN125" s="165"/>
      <c r="KO125" s="165"/>
      <c r="KP125" s="165"/>
      <c r="KQ125" s="165"/>
      <c r="KR125" s="165"/>
      <c r="KS125" s="165"/>
      <c r="KT125" s="165"/>
      <c r="KU125" s="165"/>
      <c r="KV125" s="165"/>
      <c r="KW125" s="165"/>
      <c r="KX125" s="165"/>
      <c r="KY125" s="165"/>
      <c r="KZ125" s="165"/>
      <c r="LA125" s="165"/>
      <c r="LB125" s="165"/>
      <c r="LC125" s="165"/>
      <c r="LD125" s="165"/>
      <c r="LE125" s="165"/>
      <c r="LF125" s="165"/>
      <c r="LG125" s="165"/>
      <c r="LH125" s="165"/>
      <c r="LI125" s="165"/>
      <c r="LJ125" s="165"/>
      <c r="LK125" s="165"/>
      <c r="LL125" s="165"/>
      <c r="LM125" s="165"/>
      <c r="LN125" s="165"/>
      <c r="LO125" s="165"/>
      <c r="LP125" s="165"/>
      <c r="LQ125" s="165"/>
      <c r="LR125" s="165"/>
      <c r="LS125" s="165"/>
      <c r="LT125" s="165"/>
      <c r="LU125" s="165"/>
      <c r="LV125" s="165"/>
      <c r="LW125" s="165"/>
      <c r="LX125" s="165"/>
      <c r="LY125" s="165"/>
      <c r="LZ125" s="165"/>
      <c r="MA125" s="165"/>
      <c r="MB125" s="165"/>
      <c r="MC125" s="165"/>
      <c r="MD125" s="165"/>
      <c r="ME125" s="165"/>
      <c r="MF125" s="165"/>
      <c r="MG125" s="165"/>
      <c r="MH125" s="165"/>
      <c r="MI125" s="165"/>
      <c r="MJ125" s="165"/>
      <c r="MK125" s="165"/>
      <c r="ML125" s="165"/>
      <c r="MM125" s="165"/>
      <c r="MN125" s="165"/>
      <c r="MO125" s="165"/>
      <c r="MP125" s="165"/>
      <c r="MQ125" s="165"/>
      <c r="MR125" s="165"/>
      <c r="MS125" s="165"/>
      <c r="MT125" s="165"/>
      <c r="MU125" s="165"/>
      <c r="MV125" s="165"/>
      <c r="MW125" s="165"/>
      <c r="MX125" s="165"/>
      <c r="MY125" s="165"/>
      <c r="MZ125" s="165"/>
      <c r="NA125" s="165"/>
      <c r="NB125" s="165"/>
      <c r="NC125" s="165"/>
      <c r="ND125" s="165"/>
      <c r="NE125" s="165"/>
      <c r="NF125" s="165"/>
      <c r="NG125" s="165"/>
      <c r="NH125" s="165"/>
      <c r="NI125" s="165"/>
      <c r="NJ125" s="165"/>
      <c r="NK125" s="165"/>
      <c r="NL125" s="165"/>
      <c r="NM125" s="165"/>
      <c r="NN125" s="165"/>
      <c r="NO125" s="165"/>
      <c r="NP125" s="165"/>
      <c r="NQ125" s="165"/>
      <c r="NR125" s="165"/>
      <c r="NS125" s="165"/>
      <c r="NT125" s="165"/>
      <c r="NU125" s="165"/>
      <c r="NV125" s="165"/>
      <c r="NW125" s="165"/>
      <c r="NX125" s="165"/>
      <c r="NY125" s="165"/>
      <c r="NZ125" s="165"/>
      <c r="OA125" s="165"/>
      <c r="OB125" s="165"/>
      <c r="OC125" s="165"/>
      <c r="OD125" s="165"/>
      <c r="OE125" s="165"/>
      <c r="OF125" s="165"/>
      <c r="OG125" s="165"/>
      <c r="OH125" s="165"/>
      <c r="OI125" s="165"/>
      <c r="OJ125" s="165"/>
      <c r="OK125" s="165"/>
      <c r="OL125" s="165"/>
      <c r="OM125" s="165"/>
      <c r="ON125" s="165"/>
      <c r="OO125" s="165"/>
      <c r="OP125" s="165"/>
      <c r="OQ125" s="165"/>
      <c r="OR125" s="165"/>
      <c r="OS125" s="165"/>
      <c r="OT125" s="165"/>
      <c r="OU125" s="165"/>
      <c r="OV125" s="165"/>
      <c r="OW125" s="165"/>
      <c r="OX125" s="165"/>
      <c r="OY125" s="165"/>
      <c r="OZ125" s="165"/>
      <c r="PA125" s="165"/>
      <c r="PB125" s="165"/>
      <c r="PC125" s="165"/>
      <c r="PD125" s="165"/>
      <c r="PE125" s="165"/>
      <c r="PF125" s="165"/>
      <c r="PG125" s="165"/>
      <c r="PH125" s="165"/>
      <c r="PI125" s="165"/>
      <c r="PJ125" s="165"/>
      <c r="PK125" s="165"/>
      <c r="PL125" s="165"/>
      <c r="PM125" s="165"/>
      <c r="PN125" s="165"/>
      <c r="PO125" s="165"/>
      <c r="PP125" s="165"/>
      <c r="PQ125" s="165"/>
      <c r="PR125" s="165"/>
      <c r="PS125" s="165"/>
      <c r="PT125" s="165"/>
      <c r="PU125" s="165"/>
      <c r="PV125" s="165"/>
      <c r="PW125" s="165"/>
      <c r="PX125" s="165"/>
      <c r="PY125" s="165"/>
      <c r="PZ125" s="165"/>
      <c r="QA125" s="165"/>
      <c r="QB125" s="165"/>
      <c r="QC125" s="165"/>
      <c r="QD125" s="165"/>
      <c r="QE125" s="165"/>
      <c r="QF125" s="165"/>
      <c r="QG125" s="165"/>
      <c r="QH125" s="165"/>
      <c r="QI125" s="165"/>
      <c r="QJ125" s="165"/>
      <c r="QK125" s="165"/>
      <c r="QL125" s="165"/>
      <c r="QM125" s="165"/>
      <c r="QN125" s="165"/>
      <c r="QO125" s="165"/>
      <c r="QP125" s="165"/>
      <c r="QQ125" s="165"/>
      <c r="QR125" s="165"/>
      <c r="QS125" s="165"/>
      <c r="QT125" s="165"/>
      <c r="QU125" s="165"/>
      <c r="QV125" s="165"/>
      <c r="QW125" s="165"/>
      <c r="QX125" s="165"/>
      <c r="QY125" s="165"/>
      <c r="QZ125" s="165"/>
      <c r="RA125" s="165"/>
      <c r="RB125" s="165"/>
      <c r="RC125" s="165"/>
      <c r="RD125" s="165"/>
      <c r="RE125" s="165"/>
      <c r="RF125" s="165"/>
      <c r="RG125" s="165"/>
      <c r="RH125" s="165"/>
      <c r="RI125" s="165"/>
      <c r="RJ125" s="165"/>
      <c r="RK125" s="165"/>
      <c r="RL125" s="165"/>
    </row>
    <row r="126" spans="1:480" ht="15.75" x14ac:dyDescent="0.25">
      <c r="A126" s="20"/>
      <c r="B126" s="354" t="s">
        <v>28</v>
      </c>
      <c r="C126" s="355"/>
      <c r="D126" s="21">
        <v>180</v>
      </c>
      <c r="E126" s="21">
        <f t="shared" ref="E126:F126" si="4">SUM(E123:E125)</f>
        <v>0</v>
      </c>
      <c r="F126" s="21">
        <f t="shared" si="4"/>
        <v>0</v>
      </c>
      <c r="G126" s="21">
        <v>1.2</v>
      </c>
      <c r="H126" s="21">
        <v>1.3</v>
      </c>
      <c r="I126" s="21">
        <v>13</v>
      </c>
      <c r="J126" s="21">
        <v>90</v>
      </c>
      <c r="K126" s="21">
        <v>1.17</v>
      </c>
      <c r="L126" s="28">
        <v>248</v>
      </c>
      <c r="M126" s="28">
        <v>11.7</v>
      </c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65"/>
      <c r="EF126" s="165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5"/>
      <c r="ET126" s="165"/>
      <c r="EU126" s="165"/>
      <c r="EV126" s="165"/>
      <c r="EW126" s="165"/>
      <c r="EX126" s="165"/>
      <c r="EY126" s="165"/>
      <c r="EZ126" s="165"/>
      <c r="FA126" s="165"/>
      <c r="FB126" s="165"/>
      <c r="FC126" s="165"/>
      <c r="FD126" s="165"/>
      <c r="FE126" s="165"/>
      <c r="FF126" s="165"/>
      <c r="FG126" s="165"/>
      <c r="FH126" s="165"/>
      <c r="FI126" s="165"/>
      <c r="FJ126" s="165"/>
      <c r="FK126" s="165"/>
      <c r="FL126" s="165"/>
      <c r="FM126" s="165"/>
      <c r="FN126" s="165"/>
      <c r="FO126" s="165"/>
      <c r="FP126" s="165"/>
      <c r="FQ126" s="165"/>
      <c r="FR126" s="165"/>
      <c r="FS126" s="165"/>
      <c r="FT126" s="165"/>
      <c r="FU126" s="165"/>
      <c r="FV126" s="165"/>
      <c r="FW126" s="165"/>
      <c r="FX126" s="165"/>
      <c r="FY126" s="165"/>
      <c r="FZ126" s="165"/>
      <c r="GA126" s="165"/>
      <c r="GB126" s="165"/>
      <c r="GC126" s="165"/>
      <c r="GD126" s="165"/>
      <c r="GE126" s="165"/>
      <c r="GF126" s="165"/>
      <c r="GG126" s="165"/>
      <c r="GH126" s="165"/>
      <c r="GI126" s="165"/>
      <c r="GJ126" s="165"/>
      <c r="GK126" s="165"/>
      <c r="GL126" s="165"/>
      <c r="GM126" s="165"/>
      <c r="GN126" s="165"/>
      <c r="GO126" s="165"/>
      <c r="GP126" s="165"/>
      <c r="GQ126" s="165"/>
      <c r="GR126" s="165"/>
      <c r="GS126" s="165"/>
      <c r="GT126" s="165"/>
      <c r="GU126" s="165"/>
      <c r="GV126" s="165"/>
      <c r="GW126" s="165"/>
      <c r="GX126" s="165"/>
      <c r="GY126" s="165"/>
      <c r="GZ126" s="165"/>
      <c r="HA126" s="165"/>
      <c r="HB126" s="165"/>
      <c r="HC126" s="165"/>
      <c r="HD126" s="165"/>
      <c r="HE126" s="165"/>
      <c r="HF126" s="165"/>
      <c r="HG126" s="165"/>
      <c r="HH126" s="165"/>
      <c r="HI126" s="165"/>
      <c r="HJ126" s="165"/>
      <c r="HK126" s="165"/>
      <c r="HL126" s="165"/>
      <c r="HM126" s="165"/>
      <c r="HN126" s="165"/>
      <c r="HO126" s="165"/>
      <c r="HP126" s="165"/>
      <c r="HQ126" s="165"/>
      <c r="HR126" s="165"/>
      <c r="HS126" s="165"/>
      <c r="HT126" s="165"/>
      <c r="HU126" s="165"/>
      <c r="HV126" s="165"/>
      <c r="HW126" s="165"/>
      <c r="HX126" s="165"/>
      <c r="HY126" s="165"/>
      <c r="HZ126" s="165"/>
      <c r="IA126" s="165"/>
      <c r="IB126" s="165"/>
      <c r="IC126" s="165"/>
      <c r="ID126" s="165"/>
      <c r="IE126" s="165"/>
      <c r="IF126" s="165"/>
      <c r="IG126" s="165"/>
      <c r="IH126" s="165"/>
      <c r="II126" s="165"/>
      <c r="IJ126" s="165"/>
      <c r="IK126" s="165"/>
      <c r="IL126" s="165"/>
      <c r="IM126" s="165"/>
      <c r="IN126" s="165"/>
      <c r="IO126" s="165"/>
      <c r="IP126" s="165"/>
      <c r="IQ126" s="165"/>
      <c r="IR126" s="165"/>
      <c r="IS126" s="165"/>
      <c r="IT126" s="165"/>
      <c r="IU126" s="165"/>
      <c r="IV126" s="165"/>
      <c r="IW126" s="165"/>
      <c r="IX126" s="165"/>
      <c r="IY126" s="165"/>
      <c r="IZ126" s="165"/>
      <c r="JA126" s="165"/>
      <c r="JB126" s="165"/>
      <c r="JC126" s="165"/>
      <c r="JD126" s="165"/>
      <c r="JE126" s="165"/>
      <c r="JF126" s="165"/>
      <c r="JG126" s="165"/>
      <c r="JH126" s="165"/>
      <c r="JI126" s="165"/>
      <c r="JJ126" s="165"/>
      <c r="JK126" s="165"/>
      <c r="JL126" s="165"/>
      <c r="JM126" s="165"/>
      <c r="JN126" s="165"/>
      <c r="JO126" s="165"/>
      <c r="JP126" s="165"/>
      <c r="JQ126" s="165"/>
      <c r="JR126" s="165"/>
      <c r="JS126" s="165"/>
      <c r="JT126" s="165"/>
      <c r="JU126" s="165"/>
      <c r="JV126" s="165"/>
      <c r="JW126" s="165"/>
      <c r="JX126" s="165"/>
      <c r="JY126" s="165"/>
      <c r="JZ126" s="165"/>
      <c r="KA126" s="165"/>
      <c r="KB126" s="165"/>
      <c r="KC126" s="165"/>
      <c r="KD126" s="165"/>
      <c r="KE126" s="165"/>
      <c r="KF126" s="165"/>
      <c r="KG126" s="165"/>
      <c r="KH126" s="165"/>
      <c r="KI126" s="165"/>
      <c r="KJ126" s="165"/>
      <c r="KK126" s="165"/>
      <c r="KL126" s="165"/>
      <c r="KM126" s="165"/>
      <c r="KN126" s="165"/>
      <c r="KO126" s="165"/>
      <c r="KP126" s="165"/>
      <c r="KQ126" s="165"/>
      <c r="KR126" s="165"/>
      <c r="KS126" s="165"/>
      <c r="KT126" s="165"/>
      <c r="KU126" s="165"/>
      <c r="KV126" s="165"/>
      <c r="KW126" s="165"/>
      <c r="KX126" s="165"/>
      <c r="KY126" s="165"/>
      <c r="KZ126" s="165"/>
      <c r="LA126" s="165"/>
      <c r="LB126" s="165"/>
      <c r="LC126" s="165"/>
      <c r="LD126" s="165"/>
      <c r="LE126" s="165"/>
      <c r="LF126" s="165"/>
      <c r="LG126" s="165"/>
      <c r="LH126" s="165"/>
      <c r="LI126" s="165"/>
      <c r="LJ126" s="165"/>
      <c r="LK126" s="165"/>
      <c r="LL126" s="165"/>
      <c r="LM126" s="165"/>
      <c r="LN126" s="165"/>
      <c r="LO126" s="165"/>
      <c r="LP126" s="165"/>
      <c r="LQ126" s="165"/>
      <c r="LR126" s="165"/>
      <c r="LS126" s="165"/>
      <c r="LT126" s="165"/>
      <c r="LU126" s="165"/>
      <c r="LV126" s="165"/>
      <c r="LW126" s="165"/>
      <c r="LX126" s="165"/>
      <c r="LY126" s="165"/>
      <c r="LZ126" s="165"/>
      <c r="MA126" s="165"/>
      <c r="MB126" s="165"/>
      <c r="MC126" s="165"/>
      <c r="MD126" s="165"/>
      <c r="ME126" s="165"/>
      <c r="MF126" s="165"/>
      <c r="MG126" s="165"/>
      <c r="MH126" s="165"/>
      <c r="MI126" s="165"/>
      <c r="MJ126" s="165"/>
      <c r="MK126" s="165"/>
      <c r="ML126" s="165"/>
      <c r="MM126" s="165"/>
      <c r="MN126" s="165"/>
      <c r="MO126" s="165"/>
      <c r="MP126" s="165"/>
      <c r="MQ126" s="165"/>
      <c r="MR126" s="165"/>
      <c r="MS126" s="165"/>
      <c r="MT126" s="165"/>
      <c r="MU126" s="165"/>
      <c r="MV126" s="165"/>
      <c r="MW126" s="165"/>
      <c r="MX126" s="165"/>
      <c r="MY126" s="165"/>
      <c r="MZ126" s="165"/>
      <c r="NA126" s="165"/>
      <c r="NB126" s="165"/>
      <c r="NC126" s="165"/>
      <c r="ND126" s="165"/>
      <c r="NE126" s="165"/>
      <c r="NF126" s="165"/>
      <c r="NG126" s="165"/>
      <c r="NH126" s="165"/>
      <c r="NI126" s="165"/>
      <c r="NJ126" s="165"/>
      <c r="NK126" s="165"/>
      <c r="NL126" s="165"/>
      <c r="NM126" s="165"/>
      <c r="NN126" s="165"/>
      <c r="NO126" s="165"/>
      <c r="NP126" s="165"/>
      <c r="NQ126" s="165"/>
      <c r="NR126" s="165"/>
      <c r="NS126" s="165"/>
      <c r="NT126" s="165"/>
      <c r="NU126" s="165"/>
      <c r="NV126" s="165"/>
      <c r="NW126" s="165"/>
      <c r="NX126" s="165"/>
      <c r="NY126" s="165"/>
      <c r="NZ126" s="165"/>
      <c r="OA126" s="165"/>
      <c r="OB126" s="165"/>
      <c r="OC126" s="165"/>
      <c r="OD126" s="165"/>
      <c r="OE126" s="165"/>
      <c r="OF126" s="165"/>
      <c r="OG126" s="165"/>
      <c r="OH126" s="165"/>
      <c r="OI126" s="165"/>
      <c r="OJ126" s="165"/>
      <c r="OK126" s="165"/>
      <c r="OL126" s="165"/>
      <c r="OM126" s="165"/>
      <c r="ON126" s="165"/>
      <c r="OO126" s="165"/>
      <c r="OP126" s="165"/>
      <c r="OQ126" s="165"/>
      <c r="OR126" s="165"/>
      <c r="OS126" s="165"/>
      <c r="OT126" s="165"/>
      <c r="OU126" s="165"/>
      <c r="OV126" s="165"/>
      <c r="OW126" s="165"/>
      <c r="OX126" s="165"/>
      <c r="OY126" s="165"/>
      <c r="OZ126" s="165"/>
      <c r="PA126" s="165"/>
      <c r="PB126" s="165"/>
      <c r="PC126" s="165"/>
      <c r="PD126" s="165"/>
      <c r="PE126" s="165"/>
      <c r="PF126" s="165"/>
      <c r="PG126" s="165"/>
      <c r="PH126" s="165"/>
      <c r="PI126" s="165"/>
      <c r="PJ126" s="165"/>
      <c r="PK126" s="165"/>
      <c r="PL126" s="165"/>
      <c r="PM126" s="165"/>
      <c r="PN126" s="165"/>
      <c r="PO126" s="165"/>
      <c r="PP126" s="165"/>
      <c r="PQ126" s="165"/>
      <c r="PR126" s="165"/>
      <c r="PS126" s="165"/>
      <c r="PT126" s="165"/>
      <c r="PU126" s="165"/>
      <c r="PV126" s="165"/>
      <c r="PW126" s="165"/>
      <c r="PX126" s="165"/>
      <c r="PY126" s="165"/>
      <c r="PZ126" s="165"/>
      <c r="QA126" s="165"/>
      <c r="QB126" s="165"/>
      <c r="QC126" s="165"/>
      <c r="QD126" s="165"/>
      <c r="QE126" s="165"/>
      <c r="QF126" s="165"/>
      <c r="QG126" s="165"/>
      <c r="QH126" s="165"/>
      <c r="QI126" s="165"/>
      <c r="QJ126" s="165"/>
      <c r="QK126" s="165"/>
      <c r="QL126" s="165"/>
      <c r="QM126" s="165"/>
      <c r="QN126" s="165"/>
      <c r="QO126" s="165"/>
      <c r="QP126" s="165"/>
      <c r="QQ126" s="165"/>
      <c r="QR126" s="165"/>
      <c r="QS126" s="165"/>
      <c r="QT126" s="165"/>
      <c r="QU126" s="165"/>
      <c r="QV126" s="165"/>
      <c r="QW126" s="165"/>
      <c r="QX126" s="165"/>
      <c r="QY126" s="165"/>
      <c r="QZ126" s="165"/>
      <c r="RA126" s="165"/>
      <c r="RB126" s="165"/>
      <c r="RC126" s="165"/>
      <c r="RD126" s="165"/>
      <c r="RE126" s="165"/>
      <c r="RF126" s="165"/>
      <c r="RG126" s="165"/>
      <c r="RH126" s="165"/>
      <c r="RI126" s="165"/>
      <c r="RJ126" s="165"/>
      <c r="RK126" s="165"/>
      <c r="RL126" s="165"/>
    </row>
    <row r="127" spans="1:480" ht="15.75" x14ac:dyDescent="0.25">
      <c r="A127" s="120"/>
      <c r="B127" s="375" t="s">
        <v>15</v>
      </c>
      <c r="C127" s="376"/>
      <c r="D127" s="110">
        <f>SUM(D124,D125,D126,D128)</f>
        <v>560</v>
      </c>
      <c r="E127" s="111"/>
      <c r="F127" s="112"/>
      <c r="G127" s="113">
        <f>SUM(G124,G125,G126,G128)</f>
        <v>10.11</v>
      </c>
      <c r="H127" s="114">
        <f>SUM(H124,H125,H126,H128,)</f>
        <v>11.340000000000002</v>
      </c>
      <c r="I127" s="115">
        <f>SUM(I124,I125,I126,I128)</f>
        <v>65.319999999999993</v>
      </c>
      <c r="J127" s="116">
        <f>SUM(J124,J125,J126,J128)</f>
        <v>426</v>
      </c>
      <c r="K127" s="117">
        <f>SUM(K124,K125,K126,K128)</f>
        <v>11.17</v>
      </c>
      <c r="L127" s="118"/>
      <c r="M127" s="118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33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  <c r="CH127" s="165"/>
      <c r="CI127" s="165"/>
      <c r="CJ127" s="165"/>
      <c r="CK127" s="165"/>
      <c r="CL127" s="16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5"/>
      <c r="FF127" s="165"/>
      <c r="FG127" s="165"/>
      <c r="FH127" s="165"/>
      <c r="FI127" s="165"/>
      <c r="FJ127" s="165"/>
      <c r="FK127" s="165"/>
      <c r="FL127" s="165"/>
      <c r="FM127" s="165"/>
      <c r="FN127" s="165"/>
      <c r="FO127" s="165"/>
      <c r="FP127" s="165"/>
      <c r="FQ127" s="165"/>
      <c r="FR127" s="165"/>
      <c r="FS127" s="165"/>
      <c r="FT127" s="165"/>
      <c r="FU127" s="165"/>
      <c r="FV127" s="165"/>
      <c r="FW127" s="165"/>
      <c r="FX127" s="165"/>
      <c r="FY127" s="165"/>
      <c r="FZ127" s="165"/>
      <c r="GA127" s="165"/>
      <c r="GB127" s="165"/>
      <c r="GC127" s="165"/>
      <c r="GD127" s="165"/>
      <c r="GE127" s="165"/>
      <c r="GF127" s="165"/>
      <c r="GG127" s="165"/>
      <c r="GH127" s="165"/>
      <c r="GI127" s="165"/>
      <c r="GJ127" s="165"/>
      <c r="GK127" s="165"/>
      <c r="GL127" s="165"/>
      <c r="GM127" s="165"/>
      <c r="GN127" s="165"/>
      <c r="GO127" s="165"/>
      <c r="GP127" s="165"/>
      <c r="GQ127" s="165"/>
      <c r="GR127" s="165"/>
      <c r="GS127" s="165"/>
      <c r="GT127" s="165"/>
      <c r="GU127" s="165"/>
      <c r="GV127" s="165"/>
      <c r="GW127" s="165"/>
      <c r="GX127" s="165"/>
      <c r="GY127" s="165"/>
      <c r="GZ127" s="165"/>
      <c r="HA127" s="165"/>
      <c r="HB127" s="165"/>
      <c r="HC127" s="165"/>
      <c r="HD127" s="165"/>
      <c r="HE127" s="165"/>
      <c r="HF127" s="165"/>
      <c r="HG127" s="165"/>
      <c r="HH127" s="165"/>
      <c r="HI127" s="165"/>
      <c r="HJ127" s="165"/>
      <c r="HK127" s="165"/>
      <c r="HL127" s="165"/>
      <c r="HM127" s="165"/>
      <c r="HN127" s="165"/>
      <c r="HO127" s="165"/>
      <c r="HP127" s="165"/>
      <c r="HQ127" s="165"/>
      <c r="HR127" s="165"/>
      <c r="HS127" s="165"/>
      <c r="HT127" s="165"/>
      <c r="HU127" s="165"/>
      <c r="HV127" s="165"/>
      <c r="HW127" s="165"/>
      <c r="HX127" s="165"/>
      <c r="HY127" s="165"/>
      <c r="HZ127" s="165"/>
      <c r="IA127" s="165"/>
      <c r="IB127" s="165"/>
      <c r="IC127" s="165"/>
      <c r="ID127" s="165"/>
      <c r="IE127" s="165"/>
      <c r="IF127" s="165"/>
      <c r="IG127" s="165"/>
      <c r="IH127" s="165"/>
      <c r="II127" s="165"/>
      <c r="IJ127" s="165"/>
      <c r="IK127" s="165"/>
      <c r="IL127" s="165"/>
      <c r="IM127" s="165"/>
      <c r="IN127" s="165"/>
      <c r="IO127" s="165"/>
      <c r="IP127" s="165"/>
      <c r="IQ127" s="165"/>
      <c r="IR127" s="165"/>
      <c r="IS127" s="165"/>
      <c r="IT127" s="165"/>
      <c r="IU127" s="165"/>
      <c r="IV127" s="165"/>
      <c r="IW127" s="165"/>
      <c r="IX127" s="165"/>
      <c r="IY127" s="165"/>
      <c r="IZ127" s="165"/>
      <c r="JA127" s="165"/>
      <c r="JB127" s="165"/>
      <c r="JC127" s="165"/>
      <c r="JD127" s="165"/>
      <c r="JE127" s="165"/>
      <c r="JF127" s="165"/>
      <c r="JG127" s="165"/>
      <c r="JH127" s="165"/>
      <c r="JI127" s="165"/>
      <c r="JJ127" s="165"/>
      <c r="JK127" s="165"/>
      <c r="JL127" s="165"/>
      <c r="JM127" s="165"/>
      <c r="JN127" s="165"/>
      <c r="JO127" s="165"/>
      <c r="JP127" s="165"/>
      <c r="JQ127" s="165"/>
      <c r="JR127" s="165"/>
      <c r="JS127" s="165"/>
      <c r="JT127" s="165"/>
      <c r="JU127" s="165"/>
      <c r="JV127" s="165"/>
      <c r="JW127" s="165"/>
      <c r="JX127" s="165"/>
      <c r="JY127" s="165"/>
      <c r="JZ127" s="165"/>
      <c r="KA127" s="165"/>
      <c r="KB127" s="165"/>
      <c r="KC127" s="165"/>
      <c r="KD127" s="165"/>
      <c r="KE127" s="165"/>
      <c r="KF127" s="165"/>
      <c r="KG127" s="165"/>
      <c r="KH127" s="165"/>
      <c r="KI127" s="165"/>
      <c r="KJ127" s="165"/>
      <c r="KK127" s="165"/>
      <c r="KL127" s="165"/>
      <c r="KM127" s="165"/>
      <c r="KN127" s="165"/>
      <c r="KO127" s="165"/>
      <c r="KP127" s="165"/>
      <c r="KQ127" s="165"/>
      <c r="KR127" s="165"/>
      <c r="KS127" s="165"/>
      <c r="KT127" s="165"/>
      <c r="KU127" s="165"/>
      <c r="KV127" s="165"/>
      <c r="KW127" s="165"/>
      <c r="KX127" s="165"/>
      <c r="KY127" s="165"/>
      <c r="KZ127" s="165"/>
      <c r="LA127" s="165"/>
      <c r="LB127" s="165"/>
      <c r="LC127" s="165"/>
      <c r="LD127" s="165"/>
      <c r="LE127" s="165"/>
      <c r="LF127" s="165"/>
      <c r="LG127" s="165"/>
      <c r="LH127" s="165"/>
      <c r="LI127" s="165"/>
      <c r="LJ127" s="165"/>
      <c r="LK127" s="165"/>
      <c r="LL127" s="165"/>
      <c r="LM127" s="165"/>
      <c r="LN127" s="165"/>
      <c r="LO127" s="165"/>
      <c r="LP127" s="165"/>
      <c r="LQ127" s="165"/>
      <c r="LR127" s="165"/>
      <c r="LS127" s="165"/>
      <c r="LT127" s="165"/>
      <c r="LU127" s="165"/>
      <c r="LV127" s="165"/>
      <c r="LW127" s="165"/>
      <c r="LX127" s="165"/>
      <c r="LY127" s="165"/>
      <c r="LZ127" s="165"/>
      <c r="MA127" s="165"/>
      <c r="MB127" s="165"/>
      <c r="MC127" s="165"/>
      <c r="MD127" s="165"/>
      <c r="ME127" s="165"/>
      <c r="MF127" s="165"/>
      <c r="MG127" s="165"/>
      <c r="MH127" s="165"/>
      <c r="MI127" s="165"/>
      <c r="MJ127" s="165"/>
      <c r="MK127" s="165"/>
      <c r="ML127" s="165"/>
      <c r="MM127" s="165"/>
      <c r="MN127" s="165"/>
      <c r="MO127" s="165"/>
      <c r="MP127" s="165"/>
      <c r="MQ127" s="165"/>
      <c r="MR127" s="165"/>
      <c r="MS127" s="165"/>
      <c r="MT127" s="165"/>
      <c r="MU127" s="165"/>
      <c r="MV127" s="165"/>
      <c r="MW127" s="165"/>
      <c r="MX127" s="165"/>
      <c r="MY127" s="165"/>
      <c r="MZ127" s="165"/>
      <c r="NA127" s="165"/>
      <c r="NB127" s="165"/>
      <c r="NC127" s="165"/>
      <c r="ND127" s="165"/>
      <c r="NE127" s="165"/>
      <c r="NF127" s="165"/>
      <c r="NG127" s="165"/>
      <c r="NH127" s="165"/>
      <c r="NI127" s="165"/>
      <c r="NJ127" s="165"/>
      <c r="NK127" s="165"/>
      <c r="NL127" s="165"/>
      <c r="NM127" s="165"/>
      <c r="NN127" s="165"/>
      <c r="NO127" s="165"/>
      <c r="NP127" s="165"/>
      <c r="NQ127" s="165"/>
      <c r="NR127" s="165"/>
      <c r="NS127" s="165"/>
      <c r="NT127" s="165"/>
      <c r="NU127" s="165"/>
      <c r="NV127" s="165"/>
      <c r="NW127" s="165"/>
      <c r="NX127" s="165"/>
      <c r="NY127" s="165"/>
      <c r="NZ127" s="165"/>
      <c r="OA127" s="165"/>
      <c r="OB127" s="165"/>
      <c r="OC127" s="165"/>
      <c r="OD127" s="165"/>
      <c r="OE127" s="165"/>
      <c r="OF127" s="165"/>
      <c r="OG127" s="165"/>
      <c r="OH127" s="165"/>
      <c r="OI127" s="165"/>
      <c r="OJ127" s="165"/>
      <c r="OK127" s="165"/>
      <c r="OL127" s="165"/>
      <c r="OM127" s="165"/>
      <c r="ON127" s="165"/>
      <c r="OO127" s="165"/>
      <c r="OP127" s="165"/>
      <c r="OQ127" s="165"/>
      <c r="OR127" s="165"/>
      <c r="OS127" s="165"/>
      <c r="OT127" s="165"/>
      <c r="OU127" s="165"/>
      <c r="OV127" s="165"/>
      <c r="OW127" s="165"/>
      <c r="OX127" s="165"/>
      <c r="OY127" s="165"/>
      <c r="OZ127" s="165"/>
      <c r="PA127" s="165"/>
      <c r="PB127" s="165"/>
      <c r="PC127" s="165"/>
      <c r="PD127" s="165"/>
      <c r="PE127" s="165"/>
      <c r="PF127" s="165"/>
      <c r="PG127" s="165"/>
      <c r="PH127" s="165"/>
      <c r="PI127" s="165"/>
      <c r="PJ127" s="165"/>
      <c r="PK127" s="165"/>
      <c r="PL127" s="165"/>
      <c r="PM127" s="165"/>
      <c r="PN127" s="165"/>
      <c r="PO127" s="165"/>
      <c r="PP127" s="165"/>
      <c r="PQ127" s="165"/>
      <c r="PR127" s="165"/>
      <c r="PS127" s="165"/>
      <c r="PT127" s="165"/>
      <c r="PU127" s="165"/>
      <c r="PV127" s="165"/>
      <c r="PW127" s="165"/>
      <c r="PX127" s="165"/>
      <c r="PY127" s="165"/>
      <c r="PZ127" s="165"/>
      <c r="QA127" s="165"/>
      <c r="QB127" s="165"/>
      <c r="QC127" s="165"/>
      <c r="QD127" s="165"/>
      <c r="QE127" s="165"/>
      <c r="QF127" s="165"/>
      <c r="QG127" s="165"/>
      <c r="QH127" s="165"/>
      <c r="QI127" s="165"/>
      <c r="QJ127" s="165"/>
      <c r="QK127" s="165"/>
      <c r="QL127" s="165"/>
      <c r="QM127" s="165"/>
      <c r="QN127" s="165"/>
      <c r="QO127" s="165"/>
      <c r="QP127" s="165"/>
      <c r="QQ127" s="165"/>
      <c r="QR127" s="165"/>
      <c r="QS127" s="165"/>
      <c r="QT127" s="165"/>
      <c r="QU127" s="165"/>
      <c r="QV127" s="165"/>
      <c r="QW127" s="165"/>
      <c r="QX127" s="165"/>
      <c r="QY127" s="165"/>
      <c r="QZ127" s="165"/>
      <c r="RA127" s="165"/>
      <c r="RB127" s="165"/>
      <c r="RC127" s="165"/>
      <c r="RD127" s="165"/>
      <c r="RE127" s="165"/>
      <c r="RF127" s="165"/>
      <c r="RG127" s="165"/>
      <c r="RH127" s="165"/>
      <c r="RI127" s="165"/>
      <c r="RJ127" s="165"/>
      <c r="RK127" s="165"/>
      <c r="RL127" s="165"/>
    </row>
    <row r="128" spans="1:480" ht="15.75" x14ac:dyDescent="0.25">
      <c r="A128" s="29"/>
      <c r="B128" s="368" t="s">
        <v>98</v>
      </c>
      <c r="C128" s="369"/>
      <c r="D128" s="54">
        <v>140</v>
      </c>
      <c r="E128" s="55"/>
      <c r="F128" s="56"/>
      <c r="G128" s="57">
        <v>0.4</v>
      </c>
      <c r="H128" s="58">
        <v>0.4</v>
      </c>
      <c r="I128" s="59">
        <v>9.8000000000000007</v>
      </c>
      <c r="J128" s="60">
        <v>44</v>
      </c>
      <c r="K128" s="61">
        <v>10</v>
      </c>
      <c r="L128" s="88">
        <v>368</v>
      </c>
      <c r="M128" s="88">
        <v>11.1</v>
      </c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3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  <c r="BI128" s="165"/>
      <c r="BJ128" s="165"/>
      <c r="BK128" s="165"/>
      <c r="BL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  <c r="CE128" s="165"/>
      <c r="CF128" s="165"/>
      <c r="CG128" s="165"/>
      <c r="CH128" s="165"/>
      <c r="CI128" s="165"/>
      <c r="CJ128" s="165"/>
      <c r="CK128" s="165"/>
      <c r="CL128" s="165"/>
      <c r="CM128" s="165"/>
      <c r="CN128" s="165"/>
      <c r="CO128" s="165"/>
      <c r="CP128" s="165"/>
      <c r="CQ128" s="165"/>
      <c r="CR128" s="165"/>
      <c r="CS128" s="165"/>
      <c r="CT128" s="165"/>
      <c r="CU128" s="165"/>
      <c r="CV128" s="165"/>
      <c r="CW128" s="165"/>
      <c r="CX128" s="165"/>
      <c r="CY128" s="165"/>
      <c r="CZ128" s="165"/>
      <c r="DA128" s="165"/>
      <c r="DB128" s="165"/>
      <c r="DC128" s="165"/>
      <c r="DD128" s="165"/>
      <c r="DE128" s="165"/>
      <c r="DF128" s="165"/>
      <c r="DG128" s="165"/>
      <c r="DH128" s="165"/>
      <c r="DI128" s="165"/>
      <c r="DJ128" s="165"/>
      <c r="DK128" s="165"/>
      <c r="DL128" s="165"/>
      <c r="DM128" s="165"/>
      <c r="DN128" s="165"/>
      <c r="DO128" s="165"/>
      <c r="DP128" s="165"/>
      <c r="DQ128" s="165"/>
      <c r="DR128" s="165"/>
      <c r="DS128" s="165"/>
      <c r="DT128" s="165"/>
      <c r="DU128" s="165"/>
      <c r="DV128" s="165"/>
      <c r="DW128" s="165"/>
      <c r="DX128" s="165"/>
      <c r="DY128" s="165"/>
      <c r="DZ128" s="165"/>
      <c r="EA128" s="165"/>
      <c r="EB128" s="165"/>
      <c r="EC128" s="165"/>
      <c r="ED128" s="165"/>
      <c r="EE128" s="165"/>
      <c r="EF128" s="165"/>
      <c r="EG128" s="165"/>
      <c r="EH128" s="165"/>
      <c r="EI128" s="165"/>
      <c r="EJ128" s="165"/>
      <c r="EK128" s="165"/>
      <c r="EL128" s="165"/>
      <c r="EM128" s="165"/>
      <c r="EN128" s="165"/>
      <c r="EO128" s="165"/>
      <c r="EP128" s="165"/>
      <c r="EQ128" s="165"/>
      <c r="ER128" s="165"/>
      <c r="ES128" s="165"/>
      <c r="ET128" s="165"/>
      <c r="EU128" s="165"/>
      <c r="EV128" s="165"/>
      <c r="EW128" s="165"/>
      <c r="EX128" s="165"/>
      <c r="EY128" s="165"/>
      <c r="EZ128" s="165"/>
      <c r="FA128" s="165"/>
      <c r="FB128" s="165"/>
      <c r="FC128" s="165"/>
      <c r="FD128" s="165"/>
      <c r="FE128" s="165"/>
      <c r="FF128" s="165"/>
      <c r="FG128" s="165"/>
      <c r="FH128" s="165"/>
      <c r="FI128" s="165"/>
      <c r="FJ128" s="165"/>
      <c r="FK128" s="165"/>
      <c r="FL128" s="165"/>
      <c r="FM128" s="165"/>
      <c r="FN128" s="165"/>
      <c r="FO128" s="165"/>
      <c r="FP128" s="165"/>
      <c r="FQ128" s="165"/>
      <c r="FR128" s="165"/>
      <c r="FS128" s="165"/>
      <c r="FT128" s="165"/>
      <c r="FU128" s="165"/>
      <c r="FV128" s="165"/>
      <c r="FW128" s="165"/>
      <c r="FX128" s="165"/>
      <c r="FY128" s="165"/>
      <c r="FZ128" s="165"/>
      <c r="GA128" s="165"/>
      <c r="GB128" s="165"/>
      <c r="GC128" s="165"/>
      <c r="GD128" s="165"/>
      <c r="GE128" s="165"/>
      <c r="GF128" s="165"/>
      <c r="GG128" s="165"/>
      <c r="GH128" s="165"/>
      <c r="GI128" s="165"/>
      <c r="GJ128" s="165"/>
      <c r="GK128" s="165"/>
      <c r="GL128" s="165"/>
      <c r="GM128" s="165"/>
      <c r="GN128" s="165"/>
      <c r="GO128" s="165"/>
      <c r="GP128" s="165"/>
      <c r="GQ128" s="165"/>
      <c r="GR128" s="165"/>
      <c r="GS128" s="165"/>
      <c r="GT128" s="165"/>
      <c r="GU128" s="165"/>
      <c r="GV128" s="165"/>
      <c r="GW128" s="165"/>
      <c r="GX128" s="165"/>
      <c r="GY128" s="165"/>
      <c r="GZ128" s="165"/>
      <c r="HA128" s="165"/>
      <c r="HB128" s="165"/>
      <c r="HC128" s="165"/>
      <c r="HD128" s="165"/>
      <c r="HE128" s="165"/>
      <c r="HF128" s="165"/>
      <c r="HG128" s="165"/>
      <c r="HH128" s="165"/>
      <c r="HI128" s="165"/>
      <c r="HJ128" s="165"/>
      <c r="HK128" s="165"/>
      <c r="HL128" s="165"/>
      <c r="HM128" s="165"/>
      <c r="HN128" s="165"/>
      <c r="HO128" s="165"/>
      <c r="HP128" s="165"/>
      <c r="HQ128" s="165"/>
      <c r="HR128" s="165"/>
      <c r="HS128" s="165"/>
      <c r="HT128" s="165"/>
      <c r="HU128" s="165"/>
      <c r="HV128" s="165"/>
      <c r="HW128" s="165"/>
      <c r="HX128" s="165"/>
      <c r="HY128" s="165"/>
      <c r="HZ128" s="165"/>
      <c r="IA128" s="165"/>
      <c r="IB128" s="165"/>
      <c r="IC128" s="165"/>
      <c r="ID128" s="165"/>
      <c r="IE128" s="165"/>
      <c r="IF128" s="165"/>
      <c r="IG128" s="165"/>
      <c r="IH128" s="165"/>
      <c r="II128" s="165"/>
      <c r="IJ128" s="165"/>
      <c r="IK128" s="165"/>
      <c r="IL128" s="165"/>
      <c r="IM128" s="165"/>
      <c r="IN128" s="165"/>
      <c r="IO128" s="165"/>
      <c r="IP128" s="165"/>
      <c r="IQ128" s="165"/>
      <c r="IR128" s="165"/>
      <c r="IS128" s="165"/>
      <c r="IT128" s="165"/>
      <c r="IU128" s="165"/>
      <c r="IV128" s="165"/>
      <c r="IW128" s="165"/>
      <c r="IX128" s="165"/>
      <c r="IY128" s="165"/>
      <c r="IZ128" s="165"/>
      <c r="JA128" s="165"/>
      <c r="JB128" s="165"/>
      <c r="JC128" s="165"/>
      <c r="JD128" s="165"/>
      <c r="JE128" s="165"/>
      <c r="JF128" s="165"/>
      <c r="JG128" s="165"/>
      <c r="JH128" s="165"/>
      <c r="JI128" s="165"/>
      <c r="JJ128" s="165"/>
      <c r="JK128" s="165"/>
      <c r="JL128" s="165"/>
      <c r="JM128" s="165"/>
      <c r="JN128" s="165"/>
      <c r="JO128" s="165"/>
      <c r="JP128" s="165"/>
      <c r="JQ128" s="165"/>
      <c r="JR128" s="165"/>
      <c r="JS128" s="165"/>
      <c r="JT128" s="165"/>
      <c r="JU128" s="165"/>
      <c r="JV128" s="165"/>
      <c r="JW128" s="165"/>
      <c r="JX128" s="165"/>
      <c r="JY128" s="165"/>
      <c r="JZ128" s="165"/>
      <c r="KA128" s="165"/>
      <c r="KB128" s="165"/>
      <c r="KC128" s="165"/>
      <c r="KD128" s="165"/>
      <c r="KE128" s="165"/>
      <c r="KF128" s="165"/>
      <c r="KG128" s="165"/>
      <c r="KH128" s="165"/>
      <c r="KI128" s="165"/>
      <c r="KJ128" s="165"/>
      <c r="KK128" s="165"/>
      <c r="KL128" s="165"/>
      <c r="KM128" s="165"/>
      <c r="KN128" s="165"/>
      <c r="KO128" s="165"/>
      <c r="KP128" s="165"/>
      <c r="KQ128" s="165"/>
      <c r="KR128" s="165"/>
      <c r="KS128" s="165"/>
      <c r="KT128" s="165"/>
      <c r="KU128" s="165"/>
      <c r="KV128" s="165"/>
      <c r="KW128" s="165"/>
      <c r="KX128" s="165"/>
      <c r="KY128" s="165"/>
      <c r="KZ128" s="165"/>
      <c r="LA128" s="165"/>
      <c r="LB128" s="165"/>
      <c r="LC128" s="165"/>
      <c r="LD128" s="165"/>
      <c r="LE128" s="165"/>
      <c r="LF128" s="165"/>
      <c r="LG128" s="165"/>
      <c r="LH128" s="165"/>
      <c r="LI128" s="165"/>
      <c r="LJ128" s="165"/>
      <c r="LK128" s="165"/>
      <c r="LL128" s="165"/>
      <c r="LM128" s="165"/>
      <c r="LN128" s="165"/>
      <c r="LO128" s="165"/>
      <c r="LP128" s="165"/>
      <c r="LQ128" s="165"/>
      <c r="LR128" s="165"/>
      <c r="LS128" s="165"/>
      <c r="LT128" s="165"/>
      <c r="LU128" s="165"/>
      <c r="LV128" s="165"/>
      <c r="LW128" s="165"/>
      <c r="LX128" s="165"/>
      <c r="LY128" s="165"/>
      <c r="LZ128" s="165"/>
      <c r="MA128" s="165"/>
      <c r="MB128" s="165"/>
      <c r="MC128" s="165"/>
      <c r="MD128" s="165"/>
      <c r="ME128" s="165"/>
      <c r="MF128" s="165"/>
      <c r="MG128" s="165"/>
      <c r="MH128" s="165"/>
      <c r="MI128" s="165"/>
      <c r="MJ128" s="165"/>
      <c r="MK128" s="165"/>
      <c r="ML128" s="165"/>
      <c r="MM128" s="165"/>
      <c r="MN128" s="165"/>
      <c r="MO128" s="165"/>
      <c r="MP128" s="165"/>
      <c r="MQ128" s="165"/>
      <c r="MR128" s="165"/>
      <c r="MS128" s="165"/>
      <c r="MT128" s="165"/>
      <c r="MU128" s="165"/>
      <c r="MV128" s="165"/>
      <c r="MW128" s="165"/>
      <c r="MX128" s="165"/>
      <c r="MY128" s="165"/>
      <c r="MZ128" s="165"/>
      <c r="NA128" s="165"/>
      <c r="NB128" s="165"/>
      <c r="NC128" s="165"/>
      <c r="ND128" s="165"/>
      <c r="NE128" s="165"/>
      <c r="NF128" s="165"/>
      <c r="NG128" s="165"/>
      <c r="NH128" s="165"/>
      <c r="NI128" s="165"/>
      <c r="NJ128" s="165"/>
      <c r="NK128" s="165"/>
      <c r="NL128" s="165"/>
      <c r="NM128" s="165"/>
      <c r="NN128" s="165"/>
      <c r="NO128" s="165"/>
      <c r="NP128" s="165"/>
      <c r="NQ128" s="165"/>
      <c r="NR128" s="165"/>
      <c r="NS128" s="165"/>
      <c r="NT128" s="165"/>
      <c r="NU128" s="165"/>
      <c r="NV128" s="165"/>
      <c r="NW128" s="165"/>
      <c r="NX128" s="165"/>
      <c r="NY128" s="165"/>
      <c r="NZ128" s="165"/>
      <c r="OA128" s="165"/>
      <c r="OB128" s="165"/>
      <c r="OC128" s="165"/>
      <c r="OD128" s="165"/>
      <c r="OE128" s="165"/>
      <c r="OF128" s="165"/>
      <c r="OG128" s="165"/>
      <c r="OH128" s="165"/>
      <c r="OI128" s="165"/>
      <c r="OJ128" s="165"/>
      <c r="OK128" s="165"/>
      <c r="OL128" s="165"/>
      <c r="OM128" s="165"/>
      <c r="ON128" s="165"/>
      <c r="OO128" s="165"/>
      <c r="OP128" s="165"/>
      <c r="OQ128" s="165"/>
      <c r="OR128" s="165"/>
      <c r="OS128" s="165"/>
      <c r="OT128" s="165"/>
      <c r="OU128" s="165"/>
      <c r="OV128" s="165"/>
      <c r="OW128" s="165"/>
      <c r="OX128" s="165"/>
      <c r="OY128" s="165"/>
      <c r="OZ128" s="165"/>
      <c r="PA128" s="165"/>
      <c r="PB128" s="165"/>
      <c r="PC128" s="165"/>
      <c r="PD128" s="165"/>
      <c r="PE128" s="165"/>
      <c r="PF128" s="165"/>
      <c r="PG128" s="165"/>
      <c r="PH128" s="165"/>
      <c r="PI128" s="165"/>
      <c r="PJ128" s="165"/>
      <c r="PK128" s="165"/>
      <c r="PL128" s="165"/>
      <c r="PM128" s="165"/>
      <c r="PN128" s="165"/>
      <c r="PO128" s="165"/>
      <c r="PP128" s="165"/>
      <c r="PQ128" s="165"/>
      <c r="PR128" s="165"/>
      <c r="PS128" s="165"/>
      <c r="PT128" s="165"/>
      <c r="PU128" s="165"/>
      <c r="PV128" s="165"/>
      <c r="PW128" s="165"/>
      <c r="PX128" s="165"/>
      <c r="PY128" s="165"/>
      <c r="PZ128" s="165"/>
      <c r="QA128" s="165"/>
      <c r="QB128" s="165"/>
      <c r="QC128" s="165"/>
      <c r="QD128" s="165"/>
      <c r="QE128" s="165"/>
      <c r="QF128" s="165"/>
      <c r="QG128" s="165"/>
      <c r="QH128" s="165"/>
      <c r="QI128" s="165"/>
      <c r="QJ128" s="165"/>
      <c r="QK128" s="165"/>
      <c r="QL128" s="165"/>
      <c r="QM128" s="165"/>
      <c r="QN128" s="165"/>
      <c r="QO128" s="165"/>
      <c r="QP128" s="165"/>
      <c r="QQ128" s="165"/>
      <c r="QR128" s="165"/>
      <c r="QS128" s="165"/>
      <c r="QT128" s="165"/>
      <c r="QU128" s="165"/>
      <c r="QV128" s="165"/>
      <c r="QW128" s="165"/>
      <c r="QX128" s="165"/>
      <c r="QY128" s="165"/>
      <c r="QZ128" s="165"/>
      <c r="RA128" s="165"/>
      <c r="RB128" s="165"/>
      <c r="RC128" s="165"/>
      <c r="RD128" s="165"/>
      <c r="RE128" s="165"/>
      <c r="RF128" s="165"/>
      <c r="RG128" s="165"/>
      <c r="RH128" s="165"/>
      <c r="RI128" s="165"/>
      <c r="RJ128" s="165"/>
      <c r="RK128" s="165"/>
      <c r="RL128" s="165"/>
    </row>
    <row r="129" spans="1:480" s="119" customFormat="1" ht="12.75" customHeight="1" x14ac:dyDescent="0.25">
      <c r="A129" s="246" t="e">
        <f>'Тех. карты'!#REF!</f>
        <v>#REF!</v>
      </c>
      <c r="B129" s="356" t="s">
        <v>16</v>
      </c>
      <c r="C129" s="357"/>
      <c r="D129" s="357"/>
      <c r="E129" s="357"/>
      <c r="F129" s="357"/>
      <c r="G129" s="357"/>
      <c r="H129" s="357"/>
      <c r="I129" s="357"/>
      <c r="J129" s="357"/>
      <c r="K129" s="357"/>
      <c r="L129" s="358"/>
      <c r="M129" s="25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  <c r="IP129" s="165"/>
      <c r="IQ129" s="165"/>
      <c r="IR129" s="165"/>
      <c r="IS129" s="165"/>
      <c r="IT129" s="165"/>
      <c r="IU129" s="165"/>
      <c r="IV129" s="165"/>
      <c r="IW129" s="165"/>
      <c r="IX129" s="165"/>
      <c r="IY129" s="165"/>
      <c r="IZ129" s="165"/>
      <c r="JA129" s="165"/>
      <c r="JB129" s="165"/>
      <c r="JC129" s="165"/>
      <c r="JD129" s="165"/>
      <c r="JE129" s="165"/>
      <c r="JF129" s="165"/>
      <c r="JG129" s="165"/>
      <c r="JH129" s="165"/>
      <c r="JI129" s="165"/>
      <c r="JJ129" s="165"/>
      <c r="JK129" s="165"/>
      <c r="JL129" s="165"/>
      <c r="JM129" s="165"/>
      <c r="JN129" s="165"/>
      <c r="JO129" s="165"/>
      <c r="JP129" s="165"/>
      <c r="JQ129" s="165"/>
      <c r="JR129" s="165"/>
      <c r="JS129" s="165"/>
      <c r="JT129" s="165"/>
      <c r="JU129" s="165"/>
      <c r="JV129" s="165"/>
      <c r="JW129" s="165"/>
      <c r="JX129" s="165"/>
      <c r="JY129" s="165"/>
      <c r="JZ129" s="165"/>
      <c r="KA129" s="165"/>
      <c r="KB129" s="165"/>
      <c r="KC129" s="165"/>
      <c r="KD129" s="165"/>
      <c r="KE129" s="165"/>
      <c r="KF129" s="165"/>
      <c r="KG129" s="165"/>
      <c r="KH129" s="165"/>
      <c r="KI129" s="165"/>
      <c r="KJ129" s="165"/>
      <c r="KK129" s="165"/>
      <c r="KL129" s="165"/>
      <c r="KM129" s="165"/>
      <c r="KN129" s="165"/>
      <c r="KO129" s="165"/>
      <c r="KP129" s="165"/>
      <c r="KQ129" s="165"/>
      <c r="KR129" s="165"/>
      <c r="KS129" s="165"/>
      <c r="KT129" s="165"/>
      <c r="KU129" s="165"/>
      <c r="KV129" s="165"/>
      <c r="KW129" s="165"/>
      <c r="KX129" s="165"/>
      <c r="KY129" s="165"/>
      <c r="KZ129" s="165"/>
      <c r="LA129" s="165"/>
      <c r="LB129" s="165"/>
      <c r="LC129" s="165"/>
      <c r="LD129" s="165"/>
      <c r="LE129" s="165"/>
      <c r="LF129" s="165"/>
      <c r="LG129" s="165"/>
      <c r="LH129" s="165"/>
      <c r="LI129" s="165"/>
      <c r="LJ129" s="165"/>
      <c r="LK129" s="165"/>
      <c r="LL129" s="165"/>
      <c r="LM129" s="165"/>
      <c r="LN129" s="165"/>
      <c r="LO129" s="165"/>
      <c r="LP129" s="165"/>
      <c r="LQ129" s="165"/>
      <c r="LR129" s="165"/>
      <c r="LS129" s="165"/>
      <c r="LT129" s="165"/>
      <c r="LU129" s="165"/>
      <c r="LV129" s="165"/>
      <c r="LW129" s="165"/>
      <c r="LX129" s="165"/>
      <c r="LY129" s="165"/>
      <c r="LZ129" s="165"/>
      <c r="MA129" s="165"/>
      <c r="MB129" s="165"/>
      <c r="MC129" s="165"/>
      <c r="MD129" s="165"/>
      <c r="ME129" s="165"/>
      <c r="MF129" s="165"/>
      <c r="MG129" s="165"/>
      <c r="MH129" s="165"/>
      <c r="MI129" s="165"/>
      <c r="MJ129" s="165"/>
      <c r="MK129" s="165"/>
      <c r="ML129" s="165"/>
      <c r="MM129" s="165"/>
      <c r="MN129" s="165"/>
      <c r="MO129" s="165"/>
      <c r="MP129" s="165"/>
      <c r="MQ129" s="165"/>
      <c r="MR129" s="165"/>
      <c r="MS129" s="165"/>
      <c r="MT129" s="165"/>
      <c r="MU129" s="165"/>
      <c r="MV129" s="165"/>
      <c r="MW129" s="165"/>
      <c r="MX129" s="165"/>
      <c r="MY129" s="165"/>
      <c r="MZ129" s="165"/>
      <c r="NA129" s="165"/>
      <c r="NB129" s="165"/>
      <c r="NC129" s="165"/>
      <c r="ND129" s="165"/>
      <c r="NE129" s="165"/>
      <c r="NF129" s="165"/>
      <c r="NG129" s="165"/>
      <c r="NH129" s="165"/>
      <c r="NI129" s="165"/>
      <c r="NJ129" s="165"/>
      <c r="NK129" s="165"/>
      <c r="NL129" s="165"/>
      <c r="NM129" s="165"/>
      <c r="NN129" s="165"/>
      <c r="NO129" s="165"/>
      <c r="NP129" s="165"/>
      <c r="NQ129" s="165"/>
      <c r="NR129" s="165"/>
      <c r="NS129" s="165"/>
      <c r="NT129" s="165"/>
      <c r="NU129" s="165"/>
      <c r="NV129" s="165"/>
      <c r="NW129" s="165"/>
      <c r="NX129" s="165"/>
      <c r="NY129" s="165"/>
      <c r="NZ129" s="165"/>
      <c r="OA129" s="165"/>
      <c r="OB129" s="165"/>
      <c r="OC129" s="165"/>
      <c r="OD129" s="165"/>
      <c r="OE129" s="165"/>
      <c r="OF129" s="165"/>
      <c r="OG129" s="165"/>
      <c r="OH129" s="165"/>
      <c r="OI129" s="165"/>
      <c r="OJ129" s="165"/>
      <c r="OK129" s="165"/>
      <c r="OL129" s="165"/>
      <c r="OM129" s="165"/>
      <c r="ON129" s="165"/>
      <c r="OO129" s="165"/>
      <c r="OP129" s="165"/>
      <c r="OQ129" s="165"/>
      <c r="OR129" s="165"/>
      <c r="OS129" s="165"/>
      <c r="OT129" s="165"/>
      <c r="OU129" s="165"/>
      <c r="OV129" s="165"/>
      <c r="OW129" s="165"/>
      <c r="OX129" s="165"/>
      <c r="OY129" s="165"/>
      <c r="OZ129" s="165"/>
      <c r="PA129" s="165"/>
      <c r="PB129" s="165"/>
      <c r="PC129" s="165"/>
      <c r="PD129" s="165"/>
      <c r="PE129" s="165"/>
      <c r="PF129" s="165"/>
      <c r="PG129" s="165"/>
      <c r="PH129" s="165"/>
      <c r="PI129" s="165"/>
      <c r="PJ129" s="165"/>
      <c r="PK129" s="165"/>
      <c r="PL129" s="165"/>
      <c r="PM129" s="165"/>
      <c r="PN129" s="165"/>
      <c r="PO129" s="165"/>
      <c r="PP129" s="165"/>
      <c r="PQ129" s="165"/>
      <c r="PR129" s="165"/>
      <c r="PS129" s="165"/>
      <c r="PT129" s="165"/>
      <c r="PU129" s="165"/>
      <c r="PV129" s="165"/>
      <c r="PW129" s="165"/>
      <c r="PX129" s="165"/>
      <c r="PY129" s="165"/>
      <c r="PZ129" s="165"/>
      <c r="QA129" s="165"/>
      <c r="QB129" s="165"/>
      <c r="QC129" s="165"/>
      <c r="QD129" s="165"/>
      <c r="QE129" s="165"/>
      <c r="QF129" s="165"/>
      <c r="QG129" s="165"/>
      <c r="QH129" s="165"/>
      <c r="QI129" s="165"/>
      <c r="QJ129" s="165"/>
      <c r="QK129" s="165"/>
      <c r="QL129" s="165"/>
      <c r="QM129" s="165"/>
      <c r="QN129" s="165"/>
      <c r="QO129" s="165"/>
      <c r="QP129" s="165"/>
      <c r="QQ129" s="165"/>
      <c r="QR129" s="165"/>
      <c r="QS129" s="165"/>
      <c r="QT129" s="165"/>
      <c r="QU129" s="165"/>
      <c r="QV129" s="165"/>
      <c r="QW129" s="165"/>
      <c r="QX129" s="165"/>
      <c r="QY129" s="165"/>
      <c r="QZ129" s="165"/>
      <c r="RA129" s="165"/>
      <c r="RB129" s="165"/>
      <c r="RC129" s="165"/>
      <c r="RD129" s="165"/>
      <c r="RE129" s="165"/>
      <c r="RF129" s="165"/>
      <c r="RG129" s="165"/>
      <c r="RH129" s="165"/>
      <c r="RI129" s="165"/>
      <c r="RJ129" s="165"/>
      <c r="RK129" s="165"/>
      <c r="RL129" s="165"/>
    </row>
    <row r="130" spans="1:480" ht="15" x14ac:dyDescent="0.25">
      <c r="A130" s="246" t="e">
        <f>'Тех. карты'!#REF!</f>
        <v>#REF!</v>
      </c>
      <c r="B130" s="354" t="s">
        <v>92</v>
      </c>
      <c r="C130" s="355"/>
      <c r="D130" s="231">
        <v>60</v>
      </c>
      <c r="E130" s="12"/>
      <c r="F130" s="13"/>
      <c r="G130" s="14">
        <v>0.74</v>
      </c>
      <c r="H130" s="15">
        <v>0.05</v>
      </c>
      <c r="I130" s="16">
        <v>6.96</v>
      </c>
      <c r="J130" s="17">
        <v>31.38</v>
      </c>
      <c r="K130" s="18">
        <v>2.88</v>
      </c>
      <c r="L130" s="30">
        <v>41</v>
      </c>
      <c r="M130" s="30">
        <v>1.5</v>
      </c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  <c r="DZ130" s="165"/>
      <c r="EA130" s="165"/>
      <c r="EB130" s="165"/>
      <c r="EC130" s="165"/>
      <c r="ED130" s="165"/>
      <c r="EE130" s="165"/>
      <c r="EF130" s="165"/>
      <c r="EG130" s="165"/>
      <c r="EH130" s="165"/>
      <c r="EI130" s="165"/>
      <c r="EJ130" s="165"/>
      <c r="EK130" s="165"/>
      <c r="EL130" s="165"/>
      <c r="EM130" s="165"/>
      <c r="EN130" s="165"/>
      <c r="EO130" s="165"/>
      <c r="EP130" s="165"/>
      <c r="EQ130" s="165"/>
      <c r="ER130" s="165"/>
      <c r="ES130" s="165"/>
      <c r="ET130" s="165"/>
      <c r="EU130" s="165"/>
      <c r="EV130" s="165"/>
      <c r="EW130" s="165"/>
      <c r="EX130" s="165"/>
      <c r="EY130" s="165"/>
      <c r="EZ130" s="165"/>
      <c r="FA130" s="165"/>
      <c r="FB130" s="165"/>
      <c r="FC130" s="165"/>
      <c r="FD130" s="165"/>
      <c r="FE130" s="165"/>
      <c r="FF130" s="165"/>
      <c r="FG130" s="165"/>
      <c r="FH130" s="165"/>
      <c r="FI130" s="165"/>
      <c r="FJ130" s="165"/>
      <c r="FK130" s="165"/>
      <c r="FL130" s="165"/>
      <c r="FM130" s="165"/>
      <c r="FN130" s="165"/>
      <c r="FO130" s="165"/>
      <c r="FP130" s="165"/>
      <c r="FQ130" s="165"/>
      <c r="FR130" s="165"/>
      <c r="FS130" s="165"/>
      <c r="FT130" s="165"/>
      <c r="FU130" s="165"/>
      <c r="FV130" s="165"/>
      <c r="FW130" s="165"/>
      <c r="FX130" s="165"/>
      <c r="FY130" s="165"/>
      <c r="FZ130" s="165"/>
      <c r="GA130" s="165"/>
      <c r="GB130" s="165"/>
      <c r="GC130" s="165"/>
      <c r="GD130" s="165"/>
      <c r="GE130" s="165"/>
      <c r="GF130" s="165"/>
      <c r="GG130" s="165"/>
      <c r="GH130" s="165"/>
      <c r="GI130" s="165"/>
      <c r="GJ130" s="165"/>
      <c r="GK130" s="165"/>
      <c r="GL130" s="165"/>
      <c r="GM130" s="165"/>
      <c r="GN130" s="165"/>
      <c r="GO130" s="165"/>
      <c r="GP130" s="165"/>
      <c r="GQ130" s="165"/>
      <c r="GR130" s="165"/>
      <c r="GS130" s="165"/>
      <c r="GT130" s="165"/>
      <c r="GU130" s="165"/>
      <c r="GV130" s="165"/>
      <c r="GW130" s="165"/>
      <c r="GX130" s="165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  <c r="HJ130" s="165"/>
      <c r="HK130" s="165"/>
      <c r="HL130" s="165"/>
      <c r="HM130" s="165"/>
      <c r="HN130" s="165"/>
      <c r="HO130" s="165"/>
      <c r="HP130" s="165"/>
      <c r="HQ130" s="165"/>
      <c r="HR130" s="165"/>
      <c r="HS130" s="165"/>
      <c r="HT130" s="165"/>
      <c r="HU130" s="165"/>
      <c r="HV130" s="165"/>
      <c r="HW130" s="165"/>
      <c r="HX130" s="165"/>
      <c r="HY130" s="165"/>
      <c r="HZ130" s="165"/>
      <c r="IA130" s="165"/>
      <c r="IB130" s="165"/>
      <c r="IC130" s="165"/>
      <c r="ID130" s="165"/>
      <c r="IE130" s="165"/>
      <c r="IF130" s="165"/>
      <c r="IG130" s="165"/>
      <c r="IH130" s="165"/>
      <c r="II130" s="165"/>
      <c r="IJ130" s="165"/>
      <c r="IK130" s="165"/>
      <c r="IL130" s="165"/>
      <c r="IM130" s="165"/>
      <c r="IN130" s="165"/>
      <c r="IO130" s="165"/>
      <c r="IP130" s="165"/>
      <c r="IQ130" s="165"/>
      <c r="IR130" s="165"/>
      <c r="IS130" s="165"/>
      <c r="IT130" s="165"/>
      <c r="IU130" s="165"/>
      <c r="IV130" s="165"/>
      <c r="IW130" s="165"/>
      <c r="IX130" s="165"/>
      <c r="IY130" s="165"/>
      <c r="IZ130" s="165"/>
      <c r="JA130" s="165"/>
      <c r="JB130" s="165"/>
      <c r="JC130" s="165"/>
      <c r="JD130" s="165"/>
      <c r="JE130" s="165"/>
      <c r="JF130" s="165"/>
      <c r="JG130" s="165"/>
      <c r="JH130" s="165"/>
      <c r="JI130" s="165"/>
      <c r="JJ130" s="165"/>
      <c r="JK130" s="165"/>
      <c r="JL130" s="165"/>
      <c r="JM130" s="165"/>
      <c r="JN130" s="165"/>
      <c r="JO130" s="165"/>
      <c r="JP130" s="165"/>
      <c r="JQ130" s="165"/>
      <c r="JR130" s="165"/>
      <c r="JS130" s="165"/>
      <c r="JT130" s="165"/>
      <c r="JU130" s="165"/>
      <c r="JV130" s="165"/>
      <c r="JW130" s="165"/>
      <c r="JX130" s="165"/>
      <c r="JY130" s="165"/>
      <c r="JZ130" s="165"/>
      <c r="KA130" s="165"/>
      <c r="KB130" s="165"/>
      <c r="KC130" s="165"/>
      <c r="KD130" s="165"/>
      <c r="KE130" s="165"/>
      <c r="KF130" s="165"/>
      <c r="KG130" s="165"/>
      <c r="KH130" s="165"/>
      <c r="KI130" s="165"/>
      <c r="KJ130" s="165"/>
      <c r="KK130" s="165"/>
      <c r="KL130" s="165"/>
      <c r="KM130" s="165"/>
      <c r="KN130" s="165"/>
      <c r="KO130" s="165"/>
      <c r="KP130" s="165"/>
      <c r="KQ130" s="165"/>
      <c r="KR130" s="165"/>
      <c r="KS130" s="165"/>
      <c r="KT130" s="165"/>
      <c r="KU130" s="165"/>
      <c r="KV130" s="165"/>
      <c r="KW130" s="165"/>
      <c r="KX130" s="165"/>
      <c r="KY130" s="165"/>
      <c r="KZ130" s="165"/>
      <c r="LA130" s="165"/>
      <c r="LB130" s="165"/>
      <c r="LC130" s="165"/>
      <c r="LD130" s="165"/>
      <c r="LE130" s="165"/>
      <c r="LF130" s="165"/>
      <c r="LG130" s="165"/>
      <c r="LH130" s="165"/>
      <c r="LI130" s="165"/>
      <c r="LJ130" s="165"/>
      <c r="LK130" s="165"/>
      <c r="LL130" s="165"/>
      <c r="LM130" s="165"/>
      <c r="LN130" s="165"/>
      <c r="LO130" s="165"/>
      <c r="LP130" s="165"/>
      <c r="LQ130" s="165"/>
      <c r="LR130" s="165"/>
      <c r="LS130" s="165"/>
      <c r="LT130" s="165"/>
      <c r="LU130" s="165"/>
      <c r="LV130" s="165"/>
      <c r="LW130" s="165"/>
      <c r="LX130" s="165"/>
      <c r="LY130" s="165"/>
      <c r="LZ130" s="165"/>
      <c r="MA130" s="165"/>
      <c r="MB130" s="165"/>
      <c r="MC130" s="165"/>
      <c r="MD130" s="165"/>
      <c r="ME130" s="165"/>
      <c r="MF130" s="165"/>
      <c r="MG130" s="165"/>
      <c r="MH130" s="165"/>
      <c r="MI130" s="165"/>
      <c r="MJ130" s="165"/>
      <c r="MK130" s="165"/>
      <c r="ML130" s="165"/>
      <c r="MM130" s="165"/>
      <c r="MN130" s="165"/>
      <c r="MO130" s="165"/>
      <c r="MP130" s="165"/>
      <c r="MQ130" s="165"/>
      <c r="MR130" s="165"/>
      <c r="MS130" s="165"/>
      <c r="MT130" s="165"/>
      <c r="MU130" s="165"/>
      <c r="MV130" s="165"/>
      <c r="MW130" s="165"/>
      <c r="MX130" s="165"/>
      <c r="MY130" s="165"/>
      <c r="MZ130" s="165"/>
      <c r="NA130" s="165"/>
      <c r="NB130" s="165"/>
      <c r="NC130" s="165"/>
      <c r="ND130" s="165"/>
      <c r="NE130" s="165"/>
      <c r="NF130" s="165"/>
      <c r="NG130" s="165"/>
      <c r="NH130" s="165"/>
      <c r="NI130" s="165"/>
      <c r="NJ130" s="165"/>
      <c r="NK130" s="165"/>
      <c r="NL130" s="165"/>
      <c r="NM130" s="165"/>
      <c r="NN130" s="165"/>
      <c r="NO130" s="165"/>
      <c r="NP130" s="165"/>
      <c r="NQ130" s="165"/>
      <c r="NR130" s="165"/>
      <c r="NS130" s="165"/>
      <c r="NT130" s="165"/>
      <c r="NU130" s="165"/>
      <c r="NV130" s="165"/>
      <c r="NW130" s="165"/>
      <c r="NX130" s="165"/>
      <c r="NY130" s="165"/>
      <c r="NZ130" s="165"/>
      <c r="OA130" s="165"/>
      <c r="OB130" s="165"/>
      <c r="OC130" s="165"/>
      <c r="OD130" s="165"/>
      <c r="OE130" s="165"/>
      <c r="OF130" s="165"/>
      <c r="OG130" s="165"/>
      <c r="OH130" s="165"/>
      <c r="OI130" s="165"/>
      <c r="OJ130" s="165"/>
      <c r="OK130" s="165"/>
      <c r="OL130" s="165"/>
      <c r="OM130" s="165"/>
      <c r="ON130" s="165"/>
      <c r="OO130" s="165"/>
      <c r="OP130" s="165"/>
      <c r="OQ130" s="165"/>
      <c r="OR130" s="165"/>
      <c r="OS130" s="165"/>
      <c r="OT130" s="165"/>
      <c r="OU130" s="165"/>
      <c r="OV130" s="165"/>
      <c r="OW130" s="165"/>
      <c r="OX130" s="165"/>
      <c r="OY130" s="165"/>
      <c r="OZ130" s="165"/>
      <c r="PA130" s="165"/>
      <c r="PB130" s="165"/>
      <c r="PC130" s="165"/>
      <c r="PD130" s="165"/>
      <c r="PE130" s="165"/>
      <c r="PF130" s="165"/>
      <c r="PG130" s="165"/>
      <c r="PH130" s="165"/>
      <c r="PI130" s="165"/>
      <c r="PJ130" s="165"/>
      <c r="PK130" s="165"/>
      <c r="PL130" s="165"/>
      <c r="PM130" s="165"/>
      <c r="PN130" s="165"/>
      <c r="PO130" s="165"/>
      <c r="PP130" s="165"/>
      <c r="PQ130" s="165"/>
      <c r="PR130" s="165"/>
      <c r="PS130" s="165"/>
      <c r="PT130" s="165"/>
      <c r="PU130" s="165"/>
      <c r="PV130" s="165"/>
      <c r="PW130" s="165"/>
      <c r="PX130" s="165"/>
      <c r="PY130" s="165"/>
      <c r="PZ130" s="165"/>
      <c r="QA130" s="165"/>
      <c r="QB130" s="165"/>
      <c r="QC130" s="165"/>
      <c r="QD130" s="165"/>
      <c r="QE130" s="165"/>
      <c r="QF130" s="165"/>
      <c r="QG130" s="165"/>
      <c r="QH130" s="165"/>
      <c r="QI130" s="165"/>
      <c r="QJ130" s="165"/>
      <c r="QK130" s="165"/>
      <c r="QL130" s="165"/>
      <c r="QM130" s="165"/>
      <c r="QN130" s="165"/>
      <c r="QO130" s="165"/>
      <c r="QP130" s="165"/>
      <c r="QQ130" s="165"/>
      <c r="QR130" s="165"/>
      <c r="QS130" s="165"/>
      <c r="QT130" s="165"/>
      <c r="QU130" s="165"/>
      <c r="QV130" s="165"/>
      <c r="QW130" s="165"/>
      <c r="QX130" s="165"/>
      <c r="QY130" s="165"/>
      <c r="QZ130" s="165"/>
      <c r="RA130" s="165"/>
      <c r="RB130" s="165"/>
      <c r="RC130" s="165"/>
      <c r="RD130" s="165"/>
      <c r="RE130" s="165"/>
      <c r="RF130" s="165"/>
      <c r="RG130" s="165"/>
      <c r="RH130" s="165"/>
      <c r="RI130" s="165"/>
      <c r="RJ130" s="165"/>
      <c r="RK130" s="165"/>
      <c r="RL130" s="165"/>
    </row>
    <row r="131" spans="1:480" ht="15.75" x14ac:dyDescent="0.25">
      <c r="A131" s="138"/>
      <c r="B131" s="354" t="s">
        <v>99</v>
      </c>
      <c r="C131" s="355"/>
      <c r="D131" s="11">
        <v>250</v>
      </c>
      <c r="E131" s="12"/>
      <c r="F131" s="13"/>
      <c r="G131" s="14">
        <v>7.62</v>
      </c>
      <c r="H131" s="15">
        <v>5.0599999999999996</v>
      </c>
      <c r="I131" s="16">
        <v>10.93</v>
      </c>
      <c r="J131" s="17">
        <v>104</v>
      </c>
      <c r="K131" s="18">
        <v>7.54</v>
      </c>
      <c r="L131" s="30">
        <v>33</v>
      </c>
      <c r="M131" s="30">
        <v>2.1</v>
      </c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33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  <c r="CH131" s="165"/>
      <c r="CI131" s="165"/>
      <c r="CJ131" s="165"/>
      <c r="CK131" s="165"/>
      <c r="CL131" s="165"/>
      <c r="CM131" s="165"/>
      <c r="CN131" s="165"/>
      <c r="CO131" s="165"/>
      <c r="CP131" s="165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165"/>
      <c r="DB131" s="165"/>
      <c r="DC131" s="165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  <c r="DU131" s="165"/>
      <c r="DV131" s="165"/>
      <c r="DW131" s="165"/>
      <c r="DX131" s="165"/>
      <c r="DY131" s="165"/>
      <c r="DZ131" s="165"/>
      <c r="EA131" s="165"/>
      <c r="EB131" s="165"/>
      <c r="EC131" s="165"/>
      <c r="ED131" s="165"/>
      <c r="EE131" s="165"/>
      <c r="EF131" s="165"/>
      <c r="EG131" s="165"/>
      <c r="EH131" s="165"/>
      <c r="EI131" s="165"/>
      <c r="EJ131" s="165"/>
      <c r="EK131" s="165"/>
      <c r="EL131" s="165"/>
      <c r="EM131" s="165"/>
      <c r="EN131" s="165"/>
      <c r="EO131" s="165"/>
      <c r="EP131" s="165"/>
      <c r="EQ131" s="165"/>
      <c r="ER131" s="165"/>
      <c r="ES131" s="165"/>
      <c r="ET131" s="165"/>
      <c r="EU131" s="165"/>
      <c r="EV131" s="165"/>
      <c r="EW131" s="165"/>
      <c r="EX131" s="165"/>
      <c r="EY131" s="165"/>
      <c r="EZ131" s="165"/>
      <c r="FA131" s="165"/>
      <c r="FB131" s="165"/>
      <c r="FC131" s="165"/>
      <c r="FD131" s="165"/>
      <c r="FE131" s="165"/>
      <c r="FF131" s="165"/>
      <c r="FG131" s="165"/>
      <c r="FH131" s="165"/>
      <c r="FI131" s="165"/>
      <c r="FJ131" s="165"/>
      <c r="FK131" s="165"/>
      <c r="FL131" s="165"/>
      <c r="FM131" s="165"/>
      <c r="FN131" s="165"/>
      <c r="FO131" s="165"/>
      <c r="FP131" s="165"/>
      <c r="FQ131" s="165"/>
      <c r="FR131" s="165"/>
      <c r="FS131" s="165"/>
      <c r="FT131" s="165"/>
      <c r="FU131" s="165"/>
      <c r="FV131" s="165"/>
      <c r="FW131" s="165"/>
      <c r="FX131" s="165"/>
      <c r="FY131" s="165"/>
      <c r="FZ131" s="165"/>
      <c r="GA131" s="165"/>
      <c r="GB131" s="165"/>
      <c r="GC131" s="165"/>
      <c r="GD131" s="165"/>
      <c r="GE131" s="165"/>
      <c r="GF131" s="165"/>
      <c r="GG131" s="165"/>
      <c r="GH131" s="165"/>
      <c r="GI131" s="165"/>
      <c r="GJ131" s="165"/>
      <c r="GK131" s="165"/>
      <c r="GL131" s="165"/>
      <c r="GM131" s="165"/>
      <c r="GN131" s="165"/>
      <c r="GO131" s="165"/>
      <c r="GP131" s="165"/>
      <c r="GQ131" s="165"/>
      <c r="GR131" s="165"/>
      <c r="GS131" s="165"/>
      <c r="GT131" s="165"/>
      <c r="GU131" s="165"/>
      <c r="GV131" s="165"/>
      <c r="GW131" s="165"/>
      <c r="GX131" s="165"/>
      <c r="GY131" s="165"/>
      <c r="GZ131" s="165"/>
      <c r="HA131" s="165"/>
      <c r="HB131" s="165"/>
      <c r="HC131" s="165"/>
      <c r="HD131" s="165"/>
      <c r="HE131" s="165"/>
      <c r="HF131" s="165"/>
      <c r="HG131" s="165"/>
      <c r="HH131" s="165"/>
      <c r="HI131" s="165"/>
      <c r="HJ131" s="165"/>
      <c r="HK131" s="165"/>
      <c r="HL131" s="165"/>
      <c r="HM131" s="165"/>
      <c r="HN131" s="165"/>
      <c r="HO131" s="165"/>
      <c r="HP131" s="165"/>
      <c r="HQ131" s="165"/>
      <c r="HR131" s="165"/>
      <c r="HS131" s="165"/>
      <c r="HT131" s="165"/>
      <c r="HU131" s="165"/>
      <c r="HV131" s="165"/>
      <c r="HW131" s="165"/>
      <c r="HX131" s="165"/>
      <c r="HY131" s="165"/>
      <c r="HZ131" s="165"/>
      <c r="IA131" s="165"/>
      <c r="IB131" s="165"/>
      <c r="IC131" s="165"/>
      <c r="ID131" s="165"/>
      <c r="IE131" s="165"/>
      <c r="IF131" s="165"/>
      <c r="IG131" s="165"/>
      <c r="IH131" s="165"/>
      <c r="II131" s="165"/>
      <c r="IJ131" s="165"/>
      <c r="IK131" s="165"/>
      <c r="IL131" s="165"/>
      <c r="IM131" s="165"/>
      <c r="IN131" s="165"/>
      <c r="IO131" s="165"/>
      <c r="IP131" s="165"/>
      <c r="IQ131" s="165"/>
      <c r="IR131" s="165"/>
      <c r="IS131" s="165"/>
      <c r="IT131" s="165"/>
      <c r="IU131" s="165"/>
      <c r="IV131" s="165"/>
      <c r="IW131" s="165"/>
      <c r="IX131" s="165"/>
      <c r="IY131" s="165"/>
      <c r="IZ131" s="165"/>
      <c r="JA131" s="165"/>
      <c r="JB131" s="165"/>
      <c r="JC131" s="165"/>
      <c r="JD131" s="165"/>
      <c r="JE131" s="165"/>
      <c r="JF131" s="165"/>
      <c r="JG131" s="165"/>
      <c r="JH131" s="165"/>
      <c r="JI131" s="165"/>
      <c r="JJ131" s="165"/>
      <c r="JK131" s="165"/>
      <c r="JL131" s="165"/>
      <c r="JM131" s="165"/>
      <c r="JN131" s="165"/>
      <c r="JO131" s="165"/>
      <c r="JP131" s="165"/>
      <c r="JQ131" s="165"/>
      <c r="JR131" s="165"/>
      <c r="JS131" s="165"/>
      <c r="JT131" s="165"/>
      <c r="JU131" s="165"/>
      <c r="JV131" s="165"/>
      <c r="JW131" s="165"/>
      <c r="JX131" s="165"/>
      <c r="JY131" s="165"/>
      <c r="JZ131" s="165"/>
      <c r="KA131" s="165"/>
      <c r="KB131" s="165"/>
      <c r="KC131" s="165"/>
      <c r="KD131" s="165"/>
      <c r="KE131" s="165"/>
      <c r="KF131" s="165"/>
      <c r="KG131" s="165"/>
      <c r="KH131" s="165"/>
      <c r="KI131" s="165"/>
      <c r="KJ131" s="165"/>
      <c r="KK131" s="165"/>
      <c r="KL131" s="165"/>
      <c r="KM131" s="165"/>
      <c r="KN131" s="165"/>
      <c r="KO131" s="165"/>
      <c r="KP131" s="165"/>
      <c r="KQ131" s="165"/>
      <c r="KR131" s="165"/>
      <c r="KS131" s="165"/>
      <c r="KT131" s="165"/>
      <c r="KU131" s="165"/>
      <c r="KV131" s="165"/>
      <c r="KW131" s="165"/>
      <c r="KX131" s="165"/>
      <c r="KY131" s="165"/>
      <c r="KZ131" s="165"/>
      <c r="LA131" s="165"/>
      <c r="LB131" s="165"/>
      <c r="LC131" s="165"/>
      <c r="LD131" s="165"/>
      <c r="LE131" s="165"/>
      <c r="LF131" s="165"/>
      <c r="LG131" s="165"/>
      <c r="LH131" s="165"/>
      <c r="LI131" s="165"/>
      <c r="LJ131" s="165"/>
      <c r="LK131" s="165"/>
      <c r="LL131" s="165"/>
      <c r="LM131" s="165"/>
      <c r="LN131" s="165"/>
      <c r="LO131" s="165"/>
      <c r="LP131" s="165"/>
      <c r="LQ131" s="165"/>
      <c r="LR131" s="165"/>
      <c r="LS131" s="165"/>
      <c r="LT131" s="165"/>
      <c r="LU131" s="165"/>
      <c r="LV131" s="165"/>
      <c r="LW131" s="165"/>
      <c r="LX131" s="165"/>
      <c r="LY131" s="165"/>
      <c r="LZ131" s="165"/>
      <c r="MA131" s="165"/>
      <c r="MB131" s="165"/>
      <c r="MC131" s="165"/>
      <c r="MD131" s="165"/>
      <c r="ME131" s="165"/>
      <c r="MF131" s="165"/>
      <c r="MG131" s="165"/>
      <c r="MH131" s="165"/>
      <c r="MI131" s="165"/>
      <c r="MJ131" s="165"/>
      <c r="MK131" s="165"/>
      <c r="ML131" s="165"/>
      <c r="MM131" s="165"/>
      <c r="MN131" s="165"/>
      <c r="MO131" s="165"/>
      <c r="MP131" s="165"/>
      <c r="MQ131" s="165"/>
      <c r="MR131" s="165"/>
      <c r="MS131" s="165"/>
      <c r="MT131" s="165"/>
      <c r="MU131" s="165"/>
      <c r="MV131" s="165"/>
      <c r="MW131" s="165"/>
      <c r="MX131" s="165"/>
      <c r="MY131" s="165"/>
      <c r="MZ131" s="165"/>
      <c r="NA131" s="165"/>
      <c r="NB131" s="165"/>
      <c r="NC131" s="165"/>
      <c r="ND131" s="165"/>
      <c r="NE131" s="165"/>
      <c r="NF131" s="165"/>
      <c r="NG131" s="165"/>
      <c r="NH131" s="165"/>
      <c r="NI131" s="165"/>
      <c r="NJ131" s="165"/>
      <c r="NK131" s="165"/>
      <c r="NL131" s="165"/>
      <c r="NM131" s="165"/>
      <c r="NN131" s="165"/>
      <c r="NO131" s="165"/>
      <c r="NP131" s="165"/>
      <c r="NQ131" s="165"/>
      <c r="NR131" s="165"/>
      <c r="NS131" s="165"/>
      <c r="NT131" s="165"/>
      <c r="NU131" s="165"/>
      <c r="NV131" s="165"/>
      <c r="NW131" s="165"/>
      <c r="NX131" s="165"/>
      <c r="NY131" s="165"/>
      <c r="NZ131" s="165"/>
      <c r="OA131" s="165"/>
      <c r="OB131" s="165"/>
      <c r="OC131" s="165"/>
      <c r="OD131" s="165"/>
      <c r="OE131" s="165"/>
      <c r="OF131" s="165"/>
      <c r="OG131" s="165"/>
      <c r="OH131" s="165"/>
      <c r="OI131" s="165"/>
      <c r="OJ131" s="165"/>
      <c r="OK131" s="165"/>
      <c r="OL131" s="165"/>
      <c r="OM131" s="165"/>
      <c r="ON131" s="165"/>
      <c r="OO131" s="165"/>
      <c r="OP131" s="165"/>
      <c r="OQ131" s="165"/>
      <c r="OR131" s="165"/>
      <c r="OS131" s="165"/>
      <c r="OT131" s="165"/>
      <c r="OU131" s="165"/>
      <c r="OV131" s="165"/>
      <c r="OW131" s="165"/>
      <c r="OX131" s="165"/>
      <c r="OY131" s="165"/>
      <c r="OZ131" s="165"/>
      <c r="PA131" s="165"/>
      <c r="PB131" s="165"/>
      <c r="PC131" s="165"/>
      <c r="PD131" s="165"/>
      <c r="PE131" s="165"/>
      <c r="PF131" s="165"/>
      <c r="PG131" s="165"/>
      <c r="PH131" s="165"/>
      <c r="PI131" s="165"/>
      <c r="PJ131" s="165"/>
      <c r="PK131" s="165"/>
      <c r="PL131" s="165"/>
      <c r="PM131" s="165"/>
      <c r="PN131" s="165"/>
      <c r="PO131" s="165"/>
      <c r="PP131" s="165"/>
      <c r="PQ131" s="165"/>
      <c r="PR131" s="165"/>
      <c r="PS131" s="165"/>
      <c r="PT131" s="165"/>
      <c r="PU131" s="165"/>
      <c r="PV131" s="165"/>
      <c r="PW131" s="165"/>
      <c r="PX131" s="165"/>
      <c r="PY131" s="165"/>
      <c r="PZ131" s="165"/>
      <c r="QA131" s="165"/>
      <c r="QB131" s="165"/>
      <c r="QC131" s="165"/>
      <c r="QD131" s="165"/>
      <c r="QE131" s="165"/>
      <c r="QF131" s="165"/>
      <c r="QG131" s="165"/>
      <c r="QH131" s="165"/>
      <c r="QI131" s="165"/>
      <c r="QJ131" s="165"/>
      <c r="QK131" s="165"/>
      <c r="QL131" s="165"/>
      <c r="QM131" s="165"/>
      <c r="QN131" s="165"/>
      <c r="QO131" s="165"/>
      <c r="QP131" s="165"/>
      <c r="QQ131" s="165"/>
      <c r="QR131" s="165"/>
      <c r="QS131" s="165"/>
      <c r="QT131" s="165"/>
      <c r="QU131" s="165"/>
      <c r="QV131" s="165"/>
      <c r="QW131" s="165"/>
      <c r="QX131" s="165"/>
      <c r="QY131" s="165"/>
      <c r="QZ131" s="165"/>
      <c r="RA131" s="165"/>
      <c r="RB131" s="165"/>
      <c r="RC131" s="165"/>
      <c r="RD131" s="165"/>
      <c r="RE131" s="165"/>
      <c r="RF131" s="165"/>
      <c r="RG131" s="165"/>
      <c r="RH131" s="165"/>
      <c r="RI131" s="165"/>
      <c r="RJ131" s="165"/>
      <c r="RK131" s="165"/>
      <c r="RL131" s="165"/>
    </row>
    <row r="132" spans="1:480" ht="15" x14ac:dyDescent="0.25">
      <c r="A132" s="246"/>
      <c r="B132" s="370" t="s">
        <v>100</v>
      </c>
      <c r="C132" s="371"/>
      <c r="D132" s="11">
        <v>95</v>
      </c>
      <c r="E132" s="12"/>
      <c r="F132" s="13"/>
      <c r="G132" s="14">
        <v>12.28</v>
      </c>
      <c r="H132" s="15">
        <v>7.07</v>
      </c>
      <c r="I132" s="16">
        <v>8.57</v>
      </c>
      <c r="J132" s="17">
        <v>144.94</v>
      </c>
      <c r="K132" s="18">
        <v>28.35</v>
      </c>
      <c r="L132" s="30">
        <v>82</v>
      </c>
      <c r="M132" s="30">
        <v>7.19</v>
      </c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  <c r="CE132" s="165"/>
      <c r="CF132" s="165"/>
      <c r="CG132" s="165"/>
      <c r="CH132" s="165"/>
      <c r="CI132" s="165"/>
      <c r="CJ132" s="165"/>
      <c r="CK132" s="165"/>
      <c r="CL132" s="165"/>
      <c r="CM132" s="165"/>
      <c r="CN132" s="165"/>
      <c r="CO132" s="165"/>
      <c r="CP132" s="165"/>
      <c r="CQ132" s="165"/>
      <c r="CR132" s="165"/>
      <c r="CS132" s="165"/>
      <c r="CT132" s="165"/>
      <c r="CU132" s="165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  <c r="DU132" s="165"/>
      <c r="DV132" s="165"/>
      <c r="DW132" s="165"/>
      <c r="DX132" s="165"/>
      <c r="DY132" s="165"/>
      <c r="DZ132" s="165"/>
      <c r="EA132" s="165"/>
      <c r="EB132" s="165"/>
      <c r="EC132" s="165"/>
      <c r="ED132" s="165"/>
      <c r="EE132" s="165"/>
      <c r="EF132" s="165"/>
      <c r="EG132" s="165"/>
      <c r="EH132" s="165"/>
      <c r="EI132" s="165"/>
      <c r="EJ132" s="165"/>
      <c r="EK132" s="165"/>
      <c r="EL132" s="165"/>
      <c r="EM132" s="165"/>
      <c r="EN132" s="165"/>
      <c r="EO132" s="165"/>
      <c r="EP132" s="165"/>
      <c r="EQ132" s="165"/>
      <c r="ER132" s="165"/>
      <c r="ES132" s="165"/>
      <c r="ET132" s="165"/>
      <c r="EU132" s="165"/>
      <c r="EV132" s="165"/>
      <c r="EW132" s="165"/>
      <c r="EX132" s="165"/>
      <c r="EY132" s="165"/>
      <c r="EZ132" s="165"/>
      <c r="FA132" s="165"/>
      <c r="FB132" s="165"/>
      <c r="FC132" s="165"/>
      <c r="FD132" s="165"/>
      <c r="FE132" s="165"/>
      <c r="FF132" s="165"/>
      <c r="FG132" s="165"/>
      <c r="FH132" s="165"/>
      <c r="FI132" s="165"/>
      <c r="FJ132" s="165"/>
      <c r="FK132" s="165"/>
      <c r="FL132" s="165"/>
      <c r="FM132" s="165"/>
      <c r="FN132" s="165"/>
      <c r="FO132" s="165"/>
      <c r="FP132" s="165"/>
      <c r="FQ132" s="165"/>
      <c r="FR132" s="165"/>
      <c r="FS132" s="165"/>
      <c r="FT132" s="165"/>
      <c r="FU132" s="165"/>
      <c r="FV132" s="165"/>
      <c r="FW132" s="165"/>
      <c r="FX132" s="165"/>
      <c r="FY132" s="165"/>
      <c r="FZ132" s="165"/>
      <c r="GA132" s="165"/>
      <c r="GB132" s="165"/>
      <c r="GC132" s="165"/>
      <c r="GD132" s="165"/>
      <c r="GE132" s="165"/>
      <c r="GF132" s="165"/>
      <c r="GG132" s="165"/>
      <c r="GH132" s="165"/>
      <c r="GI132" s="165"/>
      <c r="GJ132" s="165"/>
      <c r="GK132" s="165"/>
      <c r="GL132" s="165"/>
      <c r="GM132" s="165"/>
      <c r="GN132" s="165"/>
      <c r="GO132" s="165"/>
      <c r="GP132" s="165"/>
      <c r="GQ132" s="165"/>
      <c r="GR132" s="165"/>
      <c r="GS132" s="165"/>
      <c r="GT132" s="165"/>
      <c r="GU132" s="165"/>
      <c r="GV132" s="165"/>
      <c r="GW132" s="165"/>
      <c r="GX132" s="165"/>
      <c r="GY132" s="165"/>
      <c r="GZ132" s="165"/>
      <c r="HA132" s="165"/>
      <c r="HB132" s="165"/>
      <c r="HC132" s="165"/>
      <c r="HD132" s="165"/>
      <c r="HE132" s="165"/>
      <c r="HF132" s="165"/>
      <c r="HG132" s="165"/>
      <c r="HH132" s="165"/>
      <c r="HI132" s="165"/>
      <c r="HJ132" s="165"/>
      <c r="HK132" s="165"/>
      <c r="HL132" s="165"/>
      <c r="HM132" s="165"/>
      <c r="HN132" s="165"/>
      <c r="HO132" s="165"/>
      <c r="HP132" s="165"/>
      <c r="HQ132" s="165"/>
      <c r="HR132" s="165"/>
      <c r="HS132" s="165"/>
      <c r="HT132" s="165"/>
      <c r="HU132" s="165"/>
      <c r="HV132" s="165"/>
      <c r="HW132" s="165"/>
      <c r="HX132" s="165"/>
      <c r="HY132" s="165"/>
      <c r="HZ132" s="165"/>
      <c r="IA132" s="165"/>
      <c r="IB132" s="165"/>
      <c r="IC132" s="165"/>
      <c r="ID132" s="165"/>
      <c r="IE132" s="165"/>
      <c r="IF132" s="165"/>
      <c r="IG132" s="165"/>
      <c r="IH132" s="165"/>
      <c r="II132" s="165"/>
      <c r="IJ132" s="165"/>
      <c r="IK132" s="165"/>
      <c r="IL132" s="165"/>
      <c r="IM132" s="165"/>
      <c r="IN132" s="165"/>
      <c r="IO132" s="165"/>
      <c r="IP132" s="165"/>
      <c r="IQ132" s="165"/>
      <c r="IR132" s="165"/>
      <c r="IS132" s="165"/>
      <c r="IT132" s="165"/>
      <c r="IU132" s="165"/>
      <c r="IV132" s="165"/>
      <c r="IW132" s="165"/>
      <c r="IX132" s="165"/>
      <c r="IY132" s="165"/>
      <c r="IZ132" s="165"/>
      <c r="JA132" s="165"/>
      <c r="JB132" s="165"/>
      <c r="JC132" s="165"/>
      <c r="JD132" s="165"/>
      <c r="JE132" s="165"/>
      <c r="JF132" s="165"/>
      <c r="JG132" s="165"/>
      <c r="JH132" s="165"/>
      <c r="JI132" s="165"/>
      <c r="JJ132" s="165"/>
      <c r="JK132" s="165"/>
      <c r="JL132" s="165"/>
      <c r="JM132" s="165"/>
      <c r="JN132" s="165"/>
      <c r="JO132" s="165"/>
      <c r="JP132" s="165"/>
      <c r="JQ132" s="165"/>
      <c r="JR132" s="165"/>
      <c r="JS132" s="165"/>
      <c r="JT132" s="165"/>
      <c r="JU132" s="165"/>
      <c r="JV132" s="165"/>
      <c r="JW132" s="165"/>
      <c r="JX132" s="165"/>
      <c r="JY132" s="165"/>
      <c r="JZ132" s="165"/>
      <c r="KA132" s="165"/>
      <c r="KB132" s="165"/>
      <c r="KC132" s="165"/>
      <c r="KD132" s="165"/>
      <c r="KE132" s="165"/>
      <c r="KF132" s="165"/>
      <c r="KG132" s="165"/>
      <c r="KH132" s="165"/>
      <c r="KI132" s="165"/>
      <c r="KJ132" s="165"/>
      <c r="KK132" s="165"/>
      <c r="KL132" s="165"/>
      <c r="KM132" s="165"/>
      <c r="KN132" s="165"/>
      <c r="KO132" s="165"/>
      <c r="KP132" s="165"/>
      <c r="KQ132" s="165"/>
      <c r="KR132" s="165"/>
      <c r="KS132" s="165"/>
      <c r="KT132" s="165"/>
      <c r="KU132" s="165"/>
      <c r="KV132" s="165"/>
      <c r="KW132" s="165"/>
      <c r="KX132" s="165"/>
      <c r="KY132" s="165"/>
      <c r="KZ132" s="165"/>
      <c r="LA132" s="165"/>
      <c r="LB132" s="165"/>
      <c r="LC132" s="165"/>
      <c r="LD132" s="165"/>
      <c r="LE132" s="165"/>
      <c r="LF132" s="165"/>
      <c r="LG132" s="165"/>
      <c r="LH132" s="165"/>
      <c r="LI132" s="165"/>
      <c r="LJ132" s="165"/>
      <c r="LK132" s="165"/>
      <c r="LL132" s="165"/>
      <c r="LM132" s="165"/>
      <c r="LN132" s="165"/>
      <c r="LO132" s="165"/>
      <c r="LP132" s="165"/>
      <c r="LQ132" s="165"/>
      <c r="LR132" s="165"/>
      <c r="LS132" s="165"/>
      <c r="LT132" s="165"/>
      <c r="LU132" s="165"/>
      <c r="LV132" s="165"/>
      <c r="LW132" s="165"/>
      <c r="LX132" s="165"/>
      <c r="LY132" s="165"/>
      <c r="LZ132" s="165"/>
      <c r="MA132" s="165"/>
      <c r="MB132" s="165"/>
      <c r="MC132" s="165"/>
      <c r="MD132" s="165"/>
      <c r="ME132" s="165"/>
      <c r="MF132" s="165"/>
      <c r="MG132" s="165"/>
      <c r="MH132" s="165"/>
      <c r="MI132" s="165"/>
      <c r="MJ132" s="165"/>
      <c r="MK132" s="165"/>
      <c r="ML132" s="165"/>
      <c r="MM132" s="165"/>
      <c r="MN132" s="165"/>
      <c r="MO132" s="165"/>
      <c r="MP132" s="165"/>
      <c r="MQ132" s="165"/>
      <c r="MR132" s="165"/>
      <c r="MS132" s="165"/>
      <c r="MT132" s="165"/>
      <c r="MU132" s="165"/>
      <c r="MV132" s="165"/>
      <c r="MW132" s="165"/>
      <c r="MX132" s="165"/>
      <c r="MY132" s="165"/>
      <c r="MZ132" s="165"/>
      <c r="NA132" s="165"/>
      <c r="NB132" s="165"/>
      <c r="NC132" s="165"/>
      <c r="ND132" s="165"/>
      <c r="NE132" s="165"/>
      <c r="NF132" s="165"/>
      <c r="NG132" s="165"/>
      <c r="NH132" s="165"/>
      <c r="NI132" s="165"/>
      <c r="NJ132" s="165"/>
      <c r="NK132" s="165"/>
      <c r="NL132" s="165"/>
      <c r="NM132" s="165"/>
      <c r="NN132" s="165"/>
      <c r="NO132" s="165"/>
      <c r="NP132" s="165"/>
      <c r="NQ132" s="165"/>
      <c r="NR132" s="165"/>
      <c r="NS132" s="165"/>
      <c r="NT132" s="165"/>
      <c r="NU132" s="165"/>
      <c r="NV132" s="165"/>
      <c r="NW132" s="165"/>
      <c r="NX132" s="165"/>
      <c r="NY132" s="165"/>
      <c r="NZ132" s="165"/>
      <c r="OA132" s="165"/>
      <c r="OB132" s="165"/>
      <c r="OC132" s="165"/>
      <c r="OD132" s="165"/>
      <c r="OE132" s="165"/>
      <c r="OF132" s="165"/>
      <c r="OG132" s="165"/>
      <c r="OH132" s="165"/>
      <c r="OI132" s="165"/>
      <c r="OJ132" s="165"/>
      <c r="OK132" s="165"/>
      <c r="OL132" s="165"/>
      <c r="OM132" s="165"/>
      <c r="ON132" s="165"/>
      <c r="OO132" s="165"/>
      <c r="OP132" s="165"/>
      <c r="OQ132" s="165"/>
      <c r="OR132" s="165"/>
      <c r="OS132" s="165"/>
      <c r="OT132" s="165"/>
      <c r="OU132" s="165"/>
      <c r="OV132" s="165"/>
      <c r="OW132" s="165"/>
      <c r="OX132" s="165"/>
      <c r="OY132" s="165"/>
      <c r="OZ132" s="165"/>
      <c r="PA132" s="165"/>
      <c r="PB132" s="165"/>
      <c r="PC132" s="165"/>
      <c r="PD132" s="165"/>
      <c r="PE132" s="165"/>
      <c r="PF132" s="165"/>
      <c r="PG132" s="165"/>
      <c r="PH132" s="165"/>
      <c r="PI132" s="165"/>
      <c r="PJ132" s="165"/>
      <c r="PK132" s="165"/>
      <c r="PL132" s="165"/>
      <c r="PM132" s="165"/>
      <c r="PN132" s="165"/>
      <c r="PO132" s="165"/>
      <c r="PP132" s="165"/>
      <c r="PQ132" s="165"/>
      <c r="PR132" s="165"/>
      <c r="PS132" s="165"/>
      <c r="PT132" s="165"/>
      <c r="PU132" s="165"/>
      <c r="PV132" s="165"/>
      <c r="PW132" s="165"/>
      <c r="PX132" s="165"/>
      <c r="PY132" s="165"/>
      <c r="PZ132" s="165"/>
      <c r="QA132" s="165"/>
      <c r="QB132" s="165"/>
      <c r="QC132" s="165"/>
      <c r="QD132" s="165"/>
      <c r="QE132" s="165"/>
      <c r="QF132" s="165"/>
      <c r="QG132" s="165"/>
      <c r="QH132" s="165"/>
      <c r="QI132" s="165"/>
      <c r="QJ132" s="165"/>
      <c r="QK132" s="165"/>
      <c r="QL132" s="165"/>
      <c r="QM132" s="165"/>
      <c r="QN132" s="165"/>
      <c r="QO132" s="165"/>
      <c r="QP132" s="165"/>
      <c r="QQ132" s="165"/>
      <c r="QR132" s="165"/>
      <c r="QS132" s="165"/>
      <c r="QT132" s="165"/>
      <c r="QU132" s="165"/>
      <c r="QV132" s="165"/>
      <c r="QW132" s="165"/>
      <c r="QX132" s="165"/>
      <c r="QY132" s="165"/>
      <c r="QZ132" s="165"/>
      <c r="RA132" s="165"/>
      <c r="RB132" s="165"/>
      <c r="RC132" s="165"/>
      <c r="RD132" s="165"/>
      <c r="RE132" s="165"/>
      <c r="RF132" s="165"/>
      <c r="RG132" s="165"/>
      <c r="RH132" s="165"/>
      <c r="RI132" s="165"/>
      <c r="RJ132" s="165"/>
      <c r="RK132" s="165"/>
      <c r="RL132" s="165"/>
    </row>
    <row r="133" spans="1:480" ht="17.25" customHeight="1" x14ac:dyDescent="0.25">
      <c r="A133" s="246" t="s">
        <v>61</v>
      </c>
      <c r="B133" s="354" t="s">
        <v>101</v>
      </c>
      <c r="C133" s="355"/>
      <c r="D133" s="11">
        <v>150</v>
      </c>
      <c r="E133" s="12"/>
      <c r="F133" s="13"/>
      <c r="G133" s="14">
        <v>3.2</v>
      </c>
      <c r="H133" s="15">
        <v>5.5</v>
      </c>
      <c r="I133" s="16">
        <v>11.5</v>
      </c>
      <c r="J133" s="17">
        <v>98</v>
      </c>
      <c r="K133" s="18">
        <v>10.3</v>
      </c>
      <c r="L133" s="30">
        <v>204</v>
      </c>
      <c r="M133" s="30">
        <v>87</v>
      </c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65"/>
      <c r="CU133" s="165"/>
      <c r="CV133" s="165"/>
      <c r="CW133" s="165"/>
      <c r="CX133" s="165"/>
      <c r="CY133" s="165"/>
      <c r="CZ133" s="165"/>
      <c r="DA133" s="165"/>
      <c r="DB133" s="165"/>
      <c r="DC133" s="165"/>
      <c r="DD133" s="165"/>
      <c r="DE133" s="165"/>
      <c r="DF133" s="165"/>
      <c r="DG133" s="165"/>
      <c r="DH133" s="165"/>
      <c r="DI133" s="165"/>
      <c r="DJ133" s="165"/>
      <c r="DK133" s="165"/>
      <c r="DL133" s="165"/>
      <c r="DM133" s="165"/>
      <c r="DN133" s="165"/>
      <c r="DO133" s="165"/>
      <c r="DP133" s="165"/>
      <c r="DQ133" s="165"/>
      <c r="DR133" s="165"/>
      <c r="DS133" s="165"/>
      <c r="DT133" s="165"/>
      <c r="DU133" s="165"/>
      <c r="DV133" s="165"/>
      <c r="DW133" s="165"/>
      <c r="DX133" s="165"/>
      <c r="DY133" s="165"/>
      <c r="DZ133" s="165"/>
      <c r="EA133" s="165"/>
      <c r="EB133" s="165"/>
      <c r="EC133" s="165"/>
      <c r="ED133" s="165"/>
      <c r="EE133" s="165"/>
      <c r="EF133" s="165"/>
      <c r="EG133" s="165"/>
      <c r="EH133" s="165"/>
      <c r="EI133" s="165"/>
      <c r="EJ133" s="165"/>
      <c r="EK133" s="165"/>
      <c r="EL133" s="165"/>
      <c r="EM133" s="165"/>
      <c r="EN133" s="165"/>
      <c r="EO133" s="165"/>
      <c r="EP133" s="165"/>
      <c r="EQ133" s="165"/>
      <c r="ER133" s="165"/>
      <c r="ES133" s="165"/>
      <c r="ET133" s="165"/>
      <c r="EU133" s="165"/>
      <c r="EV133" s="165"/>
      <c r="EW133" s="165"/>
      <c r="EX133" s="165"/>
      <c r="EY133" s="165"/>
      <c r="EZ133" s="165"/>
      <c r="FA133" s="165"/>
      <c r="FB133" s="165"/>
      <c r="FC133" s="165"/>
      <c r="FD133" s="165"/>
      <c r="FE133" s="165"/>
      <c r="FF133" s="165"/>
      <c r="FG133" s="165"/>
      <c r="FH133" s="165"/>
      <c r="FI133" s="165"/>
      <c r="FJ133" s="165"/>
      <c r="FK133" s="165"/>
      <c r="FL133" s="165"/>
      <c r="FM133" s="165"/>
      <c r="FN133" s="165"/>
      <c r="FO133" s="165"/>
      <c r="FP133" s="165"/>
      <c r="FQ133" s="165"/>
      <c r="FR133" s="165"/>
      <c r="FS133" s="165"/>
      <c r="FT133" s="165"/>
      <c r="FU133" s="165"/>
      <c r="FV133" s="165"/>
      <c r="FW133" s="165"/>
      <c r="FX133" s="165"/>
      <c r="FY133" s="165"/>
      <c r="FZ133" s="165"/>
      <c r="GA133" s="165"/>
      <c r="GB133" s="165"/>
      <c r="GC133" s="165"/>
      <c r="GD133" s="165"/>
      <c r="GE133" s="165"/>
      <c r="GF133" s="165"/>
      <c r="GG133" s="165"/>
      <c r="GH133" s="165"/>
      <c r="GI133" s="165"/>
      <c r="GJ133" s="165"/>
      <c r="GK133" s="165"/>
      <c r="GL133" s="165"/>
      <c r="GM133" s="165"/>
      <c r="GN133" s="165"/>
      <c r="GO133" s="165"/>
      <c r="GP133" s="165"/>
      <c r="GQ133" s="165"/>
      <c r="GR133" s="165"/>
      <c r="GS133" s="165"/>
      <c r="GT133" s="165"/>
      <c r="GU133" s="165"/>
      <c r="GV133" s="165"/>
      <c r="GW133" s="165"/>
      <c r="GX133" s="165"/>
      <c r="GY133" s="165"/>
      <c r="GZ133" s="165"/>
      <c r="HA133" s="165"/>
      <c r="HB133" s="165"/>
      <c r="HC133" s="165"/>
      <c r="HD133" s="165"/>
      <c r="HE133" s="165"/>
      <c r="HF133" s="165"/>
      <c r="HG133" s="165"/>
      <c r="HH133" s="165"/>
      <c r="HI133" s="165"/>
      <c r="HJ133" s="165"/>
      <c r="HK133" s="165"/>
      <c r="HL133" s="165"/>
      <c r="HM133" s="165"/>
      <c r="HN133" s="165"/>
      <c r="HO133" s="165"/>
      <c r="HP133" s="165"/>
      <c r="HQ133" s="165"/>
      <c r="HR133" s="165"/>
      <c r="HS133" s="165"/>
      <c r="HT133" s="165"/>
      <c r="HU133" s="165"/>
      <c r="HV133" s="165"/>
      <c r="HW133" s="165"/>
      <c r="HX133" s="165"/>
      <c r="HY133" s="165"/>
      <c r="HZ133" s="165"/>
      <c r="IA133" s="165"/>
      <c r="IB133" s="165"/>
      <c r="IC133" s="165"/>
      <c r="ID133" s="165"/>
      <c r="IE133" s="165"/>
      <c r="IF133" s="165"/>
      <c r="IG133" s="165"/>
      <c r="IH133" s="165"/>
      <c r="II133" s="165"/>
      <c r="IJ133" s="165"/>
      <c r="IK133" s="165"/>
      <c r="IL133" s="165"/>
      <c r="IM133" s="165"/>
      <c r="IN133" s="165"/>
      <c r="IO133" s="165"/>
      <c r="IP133" s="165"/>
      <c r="IQ133" s="165"/>
      <c r="IR133" s="165"/>
      <c r="IS133" s="165"/>
      <c r="IT133" s="165"/>
      <c r="IU133" s="165"/>
      <c r="IV133" s="165"/>
      <c r="IW133" s="165"/>
      <c r="IX133" s="165"/>
      <c r="IY133" s="165"/>
      <c r="IZ133" s="165"/>
      <c r="JA133" s="165"/>
      <c r="JB133" s="165"/>
      <c r="JC133" s="165"/>
      <c r="JD133" s="165"/>
      <c r="JE133" s="165"/>
      <c r="JF133" s="165"/>
      <c r="JG133" s="165"/>
      <c r="JH133" s="165"/>
      <c r="JI133" s="165"/>
      <c r="JJ133" s="165"/>
      <c r="JK133" s="165"/>
      <c r="JL133" s="165"/>
      <c r="JM133" s="165"/>
      <c r="JN133" s="165"/>
      <c r="JO133" s="165"/>
      <c r="JP133" s="165"/>
      <c r="JQ133" s="165"/>
      <c r="JR133" s="165"/>
      <c r="JS133" s="165"/>
      <c r="JT133" s="165"/>
      <c r="JU133" s="165"/>
      <c r="JV133" s="165"/>
      <c r="JW133" s="165"/>
      <c r="JX133" s="165"/>
      <c r="JY133" s="165"/>
      <c r="JZ133" s="165"/>
      <c r="KA133" s="165"/>
      <c r="KB133" s="165"/>
      <c r="KC133" s="165"/>
      <c r="KD133" s="165"/>
      <c r="KE133" s="165"/>
      <c r="KF133" s="165"/>
      <c r="KG133" s="165"/>
      <c r="KH133" s="165"/>
      <c r="KI133" s="165"/>
      <c r="KJ133" s="165"/>
      <c r="KK133" s="165"/>
      <c r="KL133" s="165"/>
      <c r="KM133" s="165"/>
      <c r="KN133" s="165"/>
      <c r="KO133" s="165"/>
      <c r="KP133" s="165"/>
      <c r="KQ133" s="165"/>
      <c r="KR133" s="165"/>
      <c r="KS133" s="165"/>
      <c r="KT133" s="165"/>
      <c r="KU133" s="165"/>
      <c r="KV133" s="165"/>
      <c r="KW133" s="165"/>
      <c r="KX133" s="165"/>
      <c r="KY133" s="165"/>
      <c r="KZ133" s="165"/>
      <c r="LA133" s="165"/>
      <c r="LB133" s="165"/>
      <c r="LC133" s="165"/>
      <c r="LD133" s="165"/>
      <c r="LE133" s="165"/>
      <c r="LF133" s="165"/>
      <c r="LG133" s="165"/>
      <c r="LH133" s="165"/>
      <c r="LI133" s="165"/>
      <c r="LJ133" s="165"/>
      <c r="LK133" s="165"/>
      <c r="LL133" s="165"/>
      <c r="LM133" s="165"/>
      <c r="LN133" s="165"/>
      <c r="LO133" s="165"/>
      <c r="LP133" s="165"/>
      <c r="LQ133" s="165"/>
      <c r="LR133" s="165"/>
      <c r="LS133" s="165"/>
      <c r="LT133" s="165"/>
      <c r="LU133" s="165"/>
      <c r="LV133" s="165"/>
      <c r="LW133" s="165"/>
      <c r="LX133" s="165"/>
      <c r="LY133" s="165"/>
      <c r="LZ133" s="165"/>
      <c r="MA133" s="165"/>
      <c r="MB133" s="165"/>
      <c r="MC133" s="165"/>
      <c r="MD133" s="165"/>
      <c r="ME133" s="165"/>
      <c r="MF133" s="165"/>
      <c r="MG133" s="165"/>
      <c r="MH133" s="165"/>
      <c r="MI133" s="165"/>
      <c r="MJ133" s="165"/>
      <c r="MK133" s="165"/>
      <c r="ML133" s="165"/>
      <c r="MM133" s="165"/>
      <c r="MN133" s="165"/>
      <c r="MO133" s="165"/>
      <c r="MP133" s="165"/>
      <c r="MQ133" s="165"/>
      <c r="MR133" s="165"/>
      <c r="MS133" s="165"/>
      <c r="MT133" s="165"/>
      <c r="MU133" s="165"/>
      <c r="MV133" s="165"/>
      <c r="MW133" s="165"/>
      <c r="MX133" s="165"/>
      <c r="MY133" s="165"/>
      <c r="MZ133" s="165"/>
      <c r="NA133" s="165"/>
      <c r="NB133" s="165"/>
      <c r="NC133" s="165"/>
      <c r="ND133" s="165"/>
      <c r="NE133" s="165"/>
      <c r="NF133" s="165"/>
      <c r="NG133" s="165"/>
      <c r="NH133" s="165"/>
      <c r="NI133" s="165"/>
      <c r="NJ133" s="165"/>
      <c r="NK133" s="165"/>
      <c r="NL133" s="165"/>
      <c r="NM133" s="165"/>
      <c r="NN133" s="165"/>
      <c r="NO133" s="165"/>
      <c r="NP133" s="165"/>
      <c r="NQ133" s="165"/>
      <c r="NR133" s="165"/>
      <c r="NS133" s="165"/>
      <c r="NT133" s="165"/>
      <c r="NU133" s="165"/>
      <c r="NV133" s="165"/>
      <c r="NW133" s="165"/>
      <c r="NX133" s="165"/>
      <c r="NY133" s="165"/>
      <c r="NZ133" s="165"/>
      <c r="OA133" s="165"/>
      <c r="OB133" s="165"/>
      <c r="OC133" s="165"/>
      <c r="OD133" s="165"/>
      <c r="OE133" s="165"/>
      <c r="OF133" s="165"/>
      <c r="OG133" s="165"/>
      <c r="OH133" s="165"/>
      <c r="OI133" s="165"/>
      <c r="OJ133" s="165"/>
      <c r="OK133" s="165"/>
      <c r="OL133" s="165"/>
      <c r="OM133" s="165"/>
      <c r="ON133" s="165"/>
      <c r="OO133" s="165"/>
      <c r="OP133" s="165"/>
      <c r="OQ133" s="165"/>
      <c r="OR133" s="165"/>
      <c r="OS133" s="165"/>
      <c r="OT133" s="165"/>
      <c r="OU133" s="165"/>
      <c r="OV133" s="165"/>
      <c r="OW133" s="165"/>
      <c r="OX133" s="165"/>
      <c r="OY133" s="165"/>
      <c r="OZ133" s="165"/>
      <c r="PA133" s="165"/>
      <c r="PB133" s="165"/>
      <c r="PC133" s="165"/>
      <c r="PD133" s="165"/>
      <c r="PE133" s="165"/>
      <c r="PF133" s="165"/>
      <c r="PG133" s="165"/>
      <c r="PH133" s="165"/>
      <c r="PI133" s="165"/>
      <c r="PJ133" s="165"/>
      <c r="PK133" s="165"/>
      <c r="PL133" s="165"/>
      <c r="PM133" s="165"/>
      <c r="PN133" s="165"/>
      <c r="PO133" s="165"/>
      <c r="PP133" s="165"/>
      <c r="PQ133" s="165"/>
      <c r="PR133" s="165"/>
      <c r="PS133" s="165"/>
      <c r="PT133" s="165"/>
      <c r="PU133" s="165"/>
      <c r="PV133" s="165"/>
      <c r="PW133" s="165"/>
      <c r="PX133" s="165"/>
      <c r="PY133" s="165"/>
      <c r="PZ133" s="165"/>
      <c r="QA133" s="165"/>
      <c r="QB133" s="165"/>
      <c r="QC133" s="165"/>
      <c r="QD133" s="165"/>
      <c r="QE133" s="165"/>
      <c r="QF133" s="165"/>
      <c r="QG133" s="165"/>
      <c r="QH133" s="165"/>
      <c r="QI133" s="165"/>
      <c r="QJ133" s="165"/>
      <c r="QK133" s="165"/>
      <c r="QL133" s="165"/>
      <c r="QM133" s="165"/>
      <c r="QN133" s="165"/>
      <c r="QO133" s="165"/>
      <c r="QP133" s="165"/>
      <c r="QQ133" s="165"/>
      <c r="QR133" s="165"/>
      <c r="QS133" s="165"/>
      <c r="QT133" s="165"/>
      <c r="QU133" s="165"/>
      <c r="QV133" s="165"/>
      <c r="QW133" s="165"/>
      <c r="QX133" s="165"/>
      <c r="QY133" s="165"/>
      <c r="QZ133" s="165"/>
      <c r="RA133" s="165"/>
      <c r="RB133" s="165"/>
      <c r="RC133" s="165"/>
      <c r="RD133" s="165"/>
      <c r="RE133" s="165"/>
      <c r="RF133" s="165"/>
      <c r="RG133" s="165"/>
      <c r="RH133" s="165"/>
      <c r="RI133" s="165"/>
      <c r="RJ133" s="165"/>
      <c r="RK133" s="165"/>
      <c r="RL133" s="165"/>
    </row>
    <row r="134" spans="1:480" s="119" customFormat="1" ht="15" x14ac:dyDescent="0.25">
      <c r="A134" s="246"/>
      <c r="B134" s="354" t="s">
        <v>23</v>
      </c>
      <c r="C134" s="355"/>
      <c r="D134" s="11">
        <v>30</v>
      </c>
      <c r="E134" s="12"/>
      <c r="F134" s="13"/>
      <c r="G134" s="14">
        <v>2.0099999999999998</v>
      </c>
      <c r="H134" s="15">
        <v>0.21</v>
      </c>
      <c r="I134" s="16">
        <v>15.09</v>
      </c>
      <c r="J134" s="17">
        <v>72</v>
      </c>
      <c r="K134" s="18">
        <v>0</v>
      </c>
      <c r="L134" s="30">
        <v>1</v>
      </c>
      <c r="M134" s="30">
        <v>10.1</v>
      </c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  <c r="CE134" s="165"/>
      <c r="CF134" s="165"/>
      <c r="CG134" s="165"/>
      <c r="CH134" s="165"/>
      <c r="CI134" s="165"/>
      <c r="CJ134" s="165"/>
      <c r="CK134" s="165"/>
      <c r="CL134" s="165"/>
      <c r="CM134" s="165"/>
      <c r="CN134" s="165"/>
      <c r="CO134" s="165"/>
      <c r="CP134" s="165"/>
      <c r="CQ134" s="165"/>
      <c r="CR134" s="165"/>
      <c r="CS134" s="165"/>
      <c r="CT134" s="165"/>
      <c r="CU134" s="165"/>
      <c r="CV134" s="165"/>
      <c r="CW134" s="165"/>
      <c r="CX134" s="165"/>
      <c r="CY134" s="165"/>
      <c r="CZ134" s="165"/>
      <c r="DA134" s="165"/>
      <c r="DB134" s="165"/>
      <c r="DC134" s="165"/>
      <c r="DD134" s="165"/>
      <c r="DE134" s="165"/>
      <c r="DF134" s="165"/>
      <c r="DG134" s="165"/>
      <c r="DH134" s="165"/>
      <c r="DI134" s="165"/>
      <c r="DJ134" s="165"/>
      <c r="DK134" s="165"/>
      <c r="DL134" s="165"/>
      <c r="DM134" s="165"/>
      <c r="DN134" s="165"/>
      <c r="DO134" s="165"/>
      <c r="DP134" s="165"/>
      <c r="DQ134" s="165"/>
      <c r="DR134" s="165"/>
      <c r="DS134" s="165"/>
      <c r="DT134" s="165"/>
      <c r="DU134" s="165"/>
      <c r="DV134" s="165"/>
      <c r="DW134" s="165"/>
      <c r="DX134" s="165"/>
      <c r="DY134" s="165"/>
      <c r="DZ134" s="165"/>
      <c r="EA134" s="165"/>
      <c r="EB134" s="165"/>
      <c r="EC134" s="165"/>
      <c r="ED134" s="165"/>
      <c r="EE134" s="165"/>
      <c r="EF134" s="165"/>
      <c r="EG134" s="165"/>
      <c r="EH134" s="165"/>
      <c r="EI134" s="165"/>
      <c r="EJ134" s="165"/>
      <c r="EK134" s="165"/>
      <c r="EL134" s="165"/>
      <c r="EM134" s="165"/>
      <c r="EN134" s="165"/>
      <c r="EO134" s="165"/>
      <c r="EP134" s="165"/>
      <c r="EQ134" s="165"/>
      <c r="ER134" s="165"/>
      <c r="ES134" s="165"/>
      <c r="ET134" s="165"/>
      <c r="EU134" s="165"/>
      <c r="EV134" s="165"/>
      <c r="EW134" s="165"/>
      <c r="EX134" s="165"/>
      <c r="EY134" s="165"/>
      <c r="EZ134" s="165"/>
      <c r="FA134" s="165"/>
      <c r="FB134" s="165"/>
      <c r="FC134" s="165"/>
      <c r="FD134" s="165"/>
      <c r="FE134" s="165"/>
      <c r="FF134" s="165"/>
      <c r="FG134" s="165"/>
      <c r="FH134" s="165"/>
      <c r="FI134" s="165"/>
      <c r="FJ134" s="165"/>
      <c r="FK134" s="165"/>
      <c r="FL134" s="165"/>
      <c r="FM134" s="165"/>
      <c r="FN134" s="165"/>
      <c r="FO134" s="165"/>
      <c r="FP134" s="165"/>
      <c r="FQ134" s="165"/>
      <c r="FR134" s="165"/>
      <c r="FS134" s="165"/>
      <c r="FT134" s="165"/>
      <c r="FU134" s="165"/>
      <c r="FV134" s="165"/>
      <c r="FW134" s="165"/>
      <c r="FX134" s="165"/>
      <c r="FY134" s="165"/>
      <c r="FZ134" s="165"/>
      <c r="GA134" s="165"/>
      <c r="GB134" s="165"/>
      <c r="GC134" s="165"/>
      <c r="GD134" s="165"/>
      <c r="GE134" s="165"/>
      <c r="GF134" s="165"/>
      <c r="GG134" s="165"/>
      <c r="GH134" s="165"/>
      <c r="GI134" s="165"/>
      <c r="GJ134" s="165"/>
      <c r="GK134" s="165"/>
      <c r="GL134" s="165"/>
      <c r="GM134" s="165"/>
      <c r="GN134" s="165"/>
      <c r="GO134" s="165"/>
      <c r="GP134" s="165"/>
      <c r="GQ134" s="165"/>
      <c r="GR134" s="165"/>
      <c r="GS134" s="165"/>
      <c r="GT134" s="165"/>
      <c r="GU134" s="165"/>
      <c r="GV134" s="165"/>
      <c r="GW134" s="165"/>
      <c r="GX134" s="165"/>
      <c r="GY134" s="165"/>
      <c r="GZ134" s="165"/>
      <c r="HA134" s="165"/>
      <c r="HB134" s="165"/>
      <c r="HC134" s="165"/>
      <c r="HD134" s="165"/>
      <c r="HE134" s="165"/>
      <c r="HF134" s="165"/>
      <c r="HG134" s="165"/>
      <c r="HH134" s="165"/>
      <c r="HI134" s="165"/>
      <c r="HJ134" s="165"/>
      <c r="HK134" s="165"/>
      <c r="HL134" s="165"/>
      <c r="HM134" s="165"/>
      <c r="HN134" s="165"/>
      <c r="HO134" s="165"/>
      <c r="HP134" s="165"/>
      <c r="HQ134" s="165"/>
      <c r="HR134" s="165"/>
      <c r="HS134" s="165"/>
      <c r="HT134" s="165"/>
      <c r="HU134" s="165"/>
      <c r="HV134" s="165"/>
      <c r="HW134" s="165"/>
      <c r="HX134" s="165"/>
      <c r="HY134" s="165"/>
      <c r="HZ134" s="165"/>
      <c r="IA134" s="165"/>
      <c r="IB134" s="165"/>
      <c r="IC134" s="165"/>
      <c r="ID134" s="165"/>
      <c r="IE134" s="165"/>
      <c r="IF134" s="165"/>
      <c r="IG134" s="165"/>
      <c r="IH134" s="165"/>
      <c r="II134" s="165"/>
      <c r="IJ134" s="165"/>
      <c r="IK134" s="165"/>
      <c r="IL134" s="165"/>
      <c r="IM134" s="165"/>
      <c r="IN134" s="165"/>
      <c r="IO134" s="165"/>
      <c r="IP134" s="165"/>
      <c r="IQ134" s="165"/>
      <c r="IR134" s="165"/>
      <c r="IS134" s="165"/>
      <c r="IT134" s="165"/>
      <c r="IU134" s="165"/>
      <c r="IV134" s="165"/>
      <c r="IW134" s="165"/>
      <c r="IX134" s="165"/>
      <c r="IY134" s="165"/>
      <c r="IZ134" s="165"/>
      <c r="JA134" s="165"/>
      <c r="JB134" s="165"/>
      <c r="JC134" s="165"/>
      <c r="JD134" s="165"/>
      <c r="JE134" s="165"/>
      <c r="JF134" s="165"/>
      <c r="JG134" s="165"/>
      <c r="JH134" s="165"/>
      <c r="JI134" s="165"/>
      <c r="JJ134" s="165"/>
      <c r="JK134" s="165"/>
      <c r="JL134" s="165"/>
      <c r="JM134" s="165"/>
      <c r="JN134" s="165"/>
      <c r="JO134" s="165"/>
      <c r="JP134" s="165"/>
      <c r="JQ134" s="165"/>
      <c r="JR134" s="165"/>
      <c r="JS134" s="165"/>
      <c r="JT134" s="165"/>
      <c r="JU134" s="165"/>
      <c r="JV134" s="165"/>
      <c r="JW134" s="165"/>
      <c r="JX134" s="165"/>
      <c r="JY134" s="165"/>
      <c r="JZ134" s="165"/>
      <c r="KA134" s="165"/>
      <c r="KB134" s="165"/>
      <c r="KC134" s="165"/>
      <c r="KD134" s="165"/>
      <c r="KE134" s="165"/>
      <c r="KF134" s="165"/>
      <c r="KG134" s="165"/>
      <c r="KH134" s="165"/>
      <c r="KI134" s="165"/>
      <c r="KJ134" s="165"/>
      <c r="KK134" s="165"/>
      <c r="KL134" s="165"/>
      <c r="KM134" s="165"/>
      <c r="KN134" s="165"/>
      <c r="KO134" s="165"/>
      <c r="KP134" s="165"/>
      <c r="KQ134" s="165"/>
      <c r="KR134" s="165"/>
      <c r="KS134" s="165"/>
      <c r="KT134" s="165"/>
      <c r="KU134" s="165"/>
      <c r="KV134" s="165"/>
      <c r="KW134" s="165"/>
      <c r="KX134" s="165"/>
      <c r="KY134" s="165"/>
      <c r="KZ134" s="165"/>
      <c r="LA134" s="165"/>
      <c r="LB134" s="165"/>
      <c r="LC134" s="165"/>
      <c r="LD134" s="165"/>
      <c r="LE134" s="165"/>
      <c r="LF134" s="165"/>
      <c r="LG134" s="165"/>
      <c r="LH134" s="165"/>
      <c r="LI134" s="165"/>
      <c r="LJ134" s="165"/>
      <c r="LK134" s="165"/>
      <c r="LL134" s="165"/>
      <c r="LM134" s="165"/>
      <c r="LN134" s="165"/>
      <c r="LO134" s="165"/>
      <c r="LP134" s="165"/>
      <c r="LQ134" s="165"/>
      <c r="LR134" s="165"/>
      <c r="LS134" s="165"/>
      <c r="LT134" s="165"/>
      <c r="LU134" s="165"/>
      <c r="LV134" s="165"/>
      <c r="LW134" s="165"/>
      <c r="LX134" s="165"/>
      <c r="LY134" s="165"/>
      <c r="LZ134" s="165"/>
      <c r="MA134" s="165"/>
      <c r="MB134" s="165"/>
      <c r="MC134" s="165"/>
      <c r="MD134" s="165"/>
      <c r="ME134" s="165"/>
      <c r="MF134" s="165"/>
      <c r="MG134" s="165"/>
      <c r="MH134" s="165"/>
      <c r="MI134" s="165"/>
      <c r="MJ134" s="165"/>
      <c r="MK134" s="165"/>
      <c r="ML134" s="165"/>
      <c r="MM134" s="165"/>
      <c r="MN134" s="165"/>
      <c r="MO134" s="165"/>
      <c r="MP134" s="165"/>
      <c r="MQ134" s="165"/>
      <c r="MR134" s="165"/>
      <c r="MS134" s="165"/>
      <c r="MT134" s="165"/>
      <c r="MU134" s="165"/>
      <c r="MV134" s="165"/>
      <c r="MW134" s="165"/>
      <c r="MX134" s="165"/>
      <c r="MY134" s="165"/>
      <c r="MZ134" s="165"/>
      <c r="NA134" s="165"/>
      <c r="NB134" s="165"/>
      <c r="NC134" s="165"/>
      <c r="ND134" s="165"/>
      <c r="NE134" s="165"/>
      <c r="NF134" s="165"/>
      <c r="NG134" s="165"/>
      <c r="NH134" s="165"/>
      <c r="NI134" s="165"/>
      <c r="NJ134" s="165"/>
      <c r="NK134" s="165"/>
      <c r="NL134" s="165"/>
      <c r="NM134" s="165"/>
      <c r="NN134" s="165"/>
      <c r="NO134" s="165"/>
      <c r="NP134" s="165"/>
      <c r="NQ134" s="165"/>
      <c r="NR134" s="165"/>
      <c r="NS134" s="165"/>
      <c r="NT134" s="165"/>
      <c r="NU134" s="165"/>
      <c r="NV134" s="165"/>
      <c r="NW134" s="165"/>
      <c r="NX134" s="165"/>
      <c r="NY134" s="165"/>
      <c r="NZ134" s="165"/>
      <c r="OA134" s="165"/>
      <c r="OB134" s="165"/>
      <c r="OC134" s="165"/>
      <c r="OD134" s="165"/>
      <c r="OE134" s="165"/>
      <c r="OF134" s="165"/>
      <c r="OG134" s="165"/>
      <c r="OH134" s="165"/>
      <c r="OI134" s="165"/>
      <c r="OJ134" s="165"/>
      <c r="OK134" s="165"/>
      <c r="OL134" s="165"/>
      <c r="OM134" s="165"/>
      <c r="ON134" s="165"/>
      <c r="OO134" s="165"/>
      <c r="OP134" s="165"/>
      <c r="OQ134" s="165"/>
      <c r="OR134" s="165"/>
      <c r="OS134" s="165"/>
      <c r="OT134" s="165"/>
      <c r="OU134" s="165"/>
      <c r="OV134" s="165"/>
      <c r="OW134" s="165"/>
      <c r="OX134" s="165"/>
      <c r="OY134" s="165"/>
      <c r="OZ134" s="165"/>
      <c r="PA134" s="165"/>
      <c r="PB134" s="165"/>
      <c r="PC134" s="165"/>
      <c r="PD134" s="165"/>
      <c r="PE134" s="165"/>
      <c r="PF134" s="165"/>
      <c r="PG134" s="165"/>
      <c r="PH134" s="165"/>
      <c r="PI134" s="165"/>
      <c r="PJ134" s="165"/>
      <c r="PK134" s="165"/>
      <c r="PL134" s="165"/>
      <c r="PM134" s="165"/>
      <c r="PN134" s="165"/>
      <c r="PO134" s="165"/>
      <c r="PP134" s="165"/>
      <c r="PQ134" s="165"/>
      <c r="PR134" s="165"/>
      <c r="PS134" s="165"/>
      <c r="PT134" s="165"/>
      <c r="PU134" s="165"/>
      <c r="PV134" s="165"/>
      <c r="PW134" s="165"/>
      <c r="PX134" s="165"/>
      <c r="PY134" s="165"/>
      <c r="PZ134" s="165"/>
      <c r="QA134" s="165"/>
      <c r="QB134" s="165"/>
      <c r="QC134" s="165"/>
      <c r="QD134" s="165"/>
      <c r="QE134" s="165"/>
      <c r="QF134" s="165"/>
      <c r="QG134" s="165"/>
      <c r="QH134" s="165"/>
      <c r="QI134" s="165"/>
      <c r="QJ134" s="165"/>
      <c r="QK134" s="165"/>
      <c r="QL134" s="165"/>
      <c r="QM134" s="165"/>
      <c r="QN134" s="165"/>
      <c r="QO134" s="165"/>
      <c r="QP134" s="165"/>
      <c r="QQ134" s="165"/>
      <c r="QR134" s="165"/>
      <c r="QS134" s="165"/>
      <c r="QT134" s="165"/>
      <c r="QU134" s="165"/>
      <c r="QV134" s="165"/>
      <c r="QW134" s="165"/>
      <c r="QX134" s="165"/>
      <c r="QY134" s="165"/>
      <c r="QZ134" s="165"/>
      <c r="RA134" s="165"/>
      <c r="RB134" s="165"/>
      <c r="RC134" s="165"/>
      <c r="RD134" s="165"/>
      <c r="RE134" s="165"/>
      <c r="RF134" s="165"/>
      <c r="RG134" s="165"/>
      <c r="RH134" s="165"/>
      <c r="RI134" s="165"/>
      <c r="RJ134" s="165"/>
      <c r="RK134" s="165"/>
      <c r="RL134" s="165"/>
    </row>
    <row r="135" spans="1:480" ht="15" x14ac:dyDescent="0.25">
      <c r="A135" s="246" t="e">
        <f>'Тех. карты'!#REF!</f>
        <v>#REF!</v>
      </c>
      <c r="B135" s="354" t="s">
        <v>17</v>
      </c>
      <c r="C135" s="355"/>
      <c r="D135" s="11">
        <v>50</v>
      </c>
      <c r="E135" s="12"/>
      <c r="F135" s="13"/>
      <c r="G135" s="14">
        <v>2.5</v>
      </c>
      <c r="H135" s="15">
        <v>0.5</v>
      </c>
      <c r="I135" s="16">
        <v>21.25</v>
      </c>
      <c r="J135" s="17">
        <v>102</v>
      </c>
      <c r="K135" s="18">
        <v>0</v>
      </c>
      <c r="L135" s="30">
        <v>1</v>
      </c>
      <c r="M135" s="30">
        <v>10.1</v>
      </c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33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  <c r="CE135" s="165"/>
      <c r="CF135" s="165"/>
      <c r="CG135" s="165"/>
      <c r="CH135" s="165"/>
      <c r="CI135" s="165"/>
      <c r="CJ135" s="165"/>
      <c r="CK135" s="165"/>
      <c r="CL135" s="165"/>
      <c r="CM135" s="165"/>
      <c r="CN135" s="165"/>
      <c r="CO135" s="165"/>
      <c r="CP135" s="165"/>
      <c r="CQ135" s="165"/>
      <c r="CR135" s="165"/>
      <c r="CS135" s="165"/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165"/>
      <c r="DE135" s="165"/>
      <c r="DF135" s="165"/>
      <c r="DG135" s="165"/>
      <c r="DH135" s="165"/>
      <c r="DI135" s="165"/>
      <c r="DJ135" s="165"/>
      <c r="DK135" s="165"/>
      <c r="DL135" s="165"/>
      <c r="DM135" s="165"/>
      <c r="DN135" s="165"/>
      <c r="DO135" s="165"/>
      <c r="DP135" s="165"/>
      <c r="DQ135" s="165"/>
      <c r="DR135" s="165"/>
      <c r="DS135" s="165"/>
      <c r="DT135" s="165"/>
      <c r="DU135" s="165"/>
      <c r="DV135" s="165"/>
      <c r="DW135" s="165"/>
      <c r="DX135" s="165"/>
      <c r="DY135" s="165"/>
      <c r="DZ135" s="165"/>
      <c r="EA135" s="165"/>
      <c r="EB135" s="165"/>
      <c r="EC135" s="165"/>
      <c r="ED135" s="165"/>
      <c r="EE135" s="165"/>
      <c r="EF135" s="165"/>
      <c r="EG135" s="165"/>
      <c r="EH135" s="165"/>
      <c r="EI135" s="165"/>
      <c r="EJ135" s="165"/>
      <c r="EK135" s="165"/>
      <c r="EL135" s="165"/>
      <c r="EM135" s="165"/>
      <c r="EN135" s="165"/>
      <c r="EO135" s="165"/>
      <c r="EP135" s="165"/>
      <c r="EQ135" s="165"/>
      <c r="ER135" s="165"/>
      <c r="ES135" s="165"/>
      <c r="ET135" s="165"/>
      <c r="EU135" s="165"/>
      <c r="EV135" s="165"/>
      <c r="EW135" s="165"/>
      <c r="EX135" s="165"/>
      <c r="EY135" s="165"/>
      <c r="EZ135" s="165"/>
      <c r="FA135" s="165"/>
      <c r="FB135" s="165"/>
      <c r="FC135" s="165"/>
      <c r="FD135" s="165"/>
      <c r="FE135" s="165"/>
      <c r="FF135" s="165"/>
      <c r="FG135" s="165"/>
      <c r="FH135" s="165"/>
      <c r="FI135" s="165"/>
      <c r="FJ135" s="165"/>
      <c r="FK135" s="165"/>
      <c r="FL135" s="165"/>
      <c r="FM135" s="165"/>
      <c r="FN135" s="165"/>
      <c r="FO135" s="165"/>
      <c r="FP135" s="165"/>
      <c r="FQ135" s="165"/>
      <c r="FR135" s="165"/>
      <c r="FS135" s="165"/>
      <c r="FT135" s="165"/>
      <c r="FU135" s="165"/>
      <c r="FV135" s="165"/>
      <c r="FW135" s="165"/>
      <c r="FX135" s="165"/>
      <c r="FY135" s="165"/>
      <c r="FZ135" s="165"/>
      <c r="GA135" s="165"/>
      <c r="GB135" s="165"/>
      <c r="GC135" s="165"/>
      <c r="GD135" s="165"/>
      <c r="GE135" s="165"/>
      <c r="GF135" s="165"/>
      <c r="GG135" s="165"/>
      <c r="GH135" s="165"/>
      <c r="GI135" s="165"/>
      <c r="GJ135" s="165"/>
      <c r="GK135" s="165"/>
      <c r="GL135" s="165"/>
      <c r="GM135" s="165"/>
      <c r="GN135" s="165"/>
      <c r="GO135" s="165"/>
      <c r="GP135" s="165"/>
      <c r="GQ135" s="165"/>
      <c r="GR135" s="165"/>
      <c r="GS135" s="165"/>
      <c r="GT135" s="165"/>
      <c r="GU135" s="165"/>
      <c r="GV135" s="165"/>
      <c r="GW135" s="165"/>
      <c r="GX135" s="165"/>
      <c r="GY135" s="165"/>
      <c r="GZ135" s="165"/>
      <c r="HA135" s="165"/>
      <c r="HB135" s="165"/>
      <c r="HC135" s="165"/>
      <c r="HD135" s="165"/>
      <c r="HE135" s="165"/>
      <c r="HF135" s="165"/>
      <c r="HG135" s="165"/>
      <c r="HH135" s="165"/>
      <c r="HI135" s="165"/>
      <c r="HJ135" s="165"/>
      <c r="HK135" s="165"/>
      <c r="HL135" s="165"/>
      <c r="HM135" s="165"/>
      <c r="HN135" s="165"/>
      <c r="HO135" s="165"/>
      <c r="HP135" s="165"/>
      <c r="HQ135" s="165"/>
      <c r="HR135" s="165"/>
      <c r="HS135" s="165"/>
      <c r="HT135" s="165"/>
      <c r="HU135" s="165"/>
      <c r="HV135" s="165"/>
      <c r="HW135" s="165"/>
      <c r="HX135" s="165"/>
      <c r="HY135" s="165"/>
      <c r="HZ135" s="165"/>
      <c r="IA135" s="165"/>
      <c r="IB135" s="165"/>
      <c r="IC135" s="165"/>
      <c r="ID135" s="165"/>
      <c r="IE135" s="165"/>
      <c r="IF135" s="165"/>
      <c r="IG135" s="165"/>
      <c r="IH135" s="165"/>
      <c r="II135" s="165"/>
      <c r="IJ135" s="165"/>
      <c r="IK135" s="165"/>
      <c r="IL135" s="165"/>
      <c r="IM135" s="165"/>
      <c r="IN135" s="165"/>
      <c r="IO135" s="165"/>
      <c r="IP135" s="165"/>
      <c r="IQ135" s="165"/>
      <c r="IR135" s="165"/>
      <c r="IS135" s="165"/>
      <c r="IT135" s="165"/>
      <c r="IU135" s="165"/>
      <c r="IV135" s="165"/>
      <c r="IW135" s="165"/>
      <c r="IX135" s="165"/>
      <c r="IY135" s="165"/>
      <c r="IZ135" s="165"/>
      <c r="JA135" s="165"/>
      <c r="JB135" s="165"/>
      <c r="JC135" s="165"/>
      <c r="JD135" s="165"/>
      <c r="JE135" s="165"/>
      <c r="JF135" s="165"/>
      <c r="JG135" s="165"/>
      <c r="JH135" s="165"/>
      <c r="JI135" s="165"/>
      <c r="JJ135" s="165"/>
      <c r="JK135" s="165"/>
      <c r="JL135" s="165"/>
      <c r="JM135" s="165"/>
      <c r="JN135" s="165"/>
      <c r="JO135" s="165"/>
      <c r="JP135" s="165"/>
      <c r="JQ135" s="165"/>
      <c r="JR135" s="165"/>
      <c r="JS135" s="165"/>
      <c r="JT135" s="165"/>
      <c r="JU135" s="165"/>
      <c r="JV135" s="165"/>
      <c r="JW135" s="165"/>
      <c r="JX135" s="165"/>
      <c r="JY135" s="165"/>
      <c r="JZ135" s="165"/>
      <c r="KA135" s="165"/>
      <c r="KB135" s="165"/>
      <c r="KC135" s="165"/>
      <c r="KD135" s="165"/>
      <c r="KE135" s="165"/>
      <c r="KF135" s="165"/>
      <c r="KG135" s="165"/>
      <c r="KH135" s="165"/>
      <c r="KI135" s="165"/>
      <c r="KJ135" s="165"/>
      <c r="KK135" s="165"/>
      <c r="KL135" s="165"/>
      <c r="KM135" s="165"/>
      <c r="KN135" s="165"/>
      <c r="KO135" s="165"/>
      <c r="KP135" s="165"/>
      <c r="KQ135" s="165"/>
      <c r="KR135" s="165"/>
      <c r="KS135" s="165"/>
      <c r="KT135" s="165"/>
      <c r="KU135" s="165"/>
      <c r="KV135" s="165"/>
      <c r="KW135" s="165"/>
      <c r="KX135" s="165"/>
      <c r="KY135" s="165"/>
      <c r="KZ135" s="165"/>
      <c r="LA135" s="165"/>
      <c r="LB135" s="165"/>
      <c r="LC135" s="165"/>
      <c r="LD135" s="165"/>
      <c r="LE135" s="165"/>
      <c r="LF135" s="165"/>
      <c r="LG135" s="165"/>
      <c r="LH135" s="165"/>
      <c r="LI135" s="165"/>
      <c r="LJ135" s="165"/>
      <c r="LK135" s="165"/>
      <c r="LL135" s="165"/>
      <c r="LM135" s="165"/>
      <c r="LN135" s="165"/>
      <c r="LO135" s="165"/>
      <c r="LP135" s="165"/>
      <c r="LQ135" s="165"/>
      <c r="LR135" s="165"/>
      <c r="LS135" s="165"/>
      <c r="LT135" s="165"/>
      <c r="LU135" s="165"/>
      <c r="LV135" s="165"/>
      <c r="LW135" s="165"/>
      <c r="LX135" s="165"/>
      <c r="LY135" s="165"/>
      <c r="LZ135" s="165"/>
      <c r="MA135" s="165"/>
      <c r="MB135" s="165"/>
      <c r="MC135" s="165"/>
      <c r="MD135" s="165"/>
      <c r="ME135" s="165"/>
      <c r="MF135" s="165"/>
      <c r="MG135" s="165"/>
      <c r="MH135" s="165"/>
      <c r="MI135" s="165"/>
      <c r="MJ135" s="165"/>
      <c r="MK135" s="165"/>
      <c r="ML135" s="165"/>
      <c r="MM135" s="165"/>
      <c r="MN135" s="165"/>
      <c r="MO135" s="165"/>
      <c r="MP135" s="165"/>
      <c r="MQ135" s="165"/>
      <c r="MR135" s="165"/>
      <c r="MS135" s="165"/>
      <c r="MT135" s="165"/>
      <c r="MU135" s="165"/>
      <c r="MV135" s="165"/>
      <c r="MW135" s="165"/>
      <c r="MX135" s="165"/>
      <c r="MY135" s="165"/>
      <c r="MZ135" s="165"/>
      <c r="NA135" s="165"/>
      <c r="NB135" s="165"/>
      <c r="NC135" s="165"/>
      <c r="ND135" s="165"/>
      <c r="NE135" s="165"/>
      <c r="NF135" s="165"/>
      <c r="NG135" s="165"/>
      <c r="NH135" s="165"/>
      <c r="NI135" s="165"/>
      <c r="NJ135" s="165"/>
      <c r="NK135" s="165"/>
      <c r="NL135" s="165"/>
      <c r="NM135" s="165"/>
      <c r="NN135" s="165"/>
      <c r="NO135" s="165"/>
      <c r="NP135" s="165"/>
      <c r="NQ135" s="165"/>
      <c r="NR135" s="165"/>
      <c r="NS135" s="165"/>
      <c r="NT135" s="165"/>
      <c r="NU135" s="165"/>
      <c r="NV135" s="165"/>
      <c r="NW135" s="165"/>
      <c r="NX135" s="165"/>
      <c r="NY135" s="165"/>
      <c r="NZ135" s="165"/>
      <c r="OA135" s="165"/>
      <c r="OB135" s="165"/>
      <c r="OC135" s="165"/>
      <c r="OD135" s="165"/>
      <c r="OE135" s="165"/>
      <c r="OF135" s="165"/>
      <c r="OG135" s="165"/>
      <c r="OH135" s="165"/>
      <c r="OI135" s="165"/>
      <c r="OJ135" s="165"/>
      <c r="OK135" s="165"/>
      <c r="OL135" s="165"/>
      <c r="OM135" s="165"/>
      <c r="ON135" s="165"/>
      <c r="OO135" s="165"/>
      <c r="OP135" s="165"/>
      <c r="OQ135" s="165"/>
      <c r="OR135" s="165"/>
      <c r="OS135" s="165"/>
      <c r="OT135" s="165"/>
      <c r="OU135" s="165"/>
      <c r="OV135" s="165"/>
      <c r="OW135" s="165"/>
      <c r="OX135" s="165"/>
      <c r="OY135" s="165"/>
      <c r="OZ135" s="165"/>
      <c r="PA135" s="165"/>
      <c r="PB135" s="165"/>
      <c r="PC135" s="165"/>
      <c r="PD135" s="165"/>
      <c r="PE135" s="165"/>
      <c r="PF135" s="165"/>
      <c r="PG135" s="165"/>
      <c r="PH135" s="165"/>
      <c r="PI135" s="165"/>
      <c r="PJ135" s="165"/>
      <c r="PK135" s="165"/>
      <c r="PL135" s="165"/>
      <c r="PM135" s="165"/>
      <c r="PN135" s="165"/>
      <c r="PO135" s="165"/>
      <c r="PP135" s="165"/>
      <c r="PQ135" s="165"/>
      <c r="PR135" s="165"/>
      <c r="PS135" s="165"/>
      <c r="PT135" s="165"/>
      <c r="PU135" s="165"/>
      <c r="PV135" s="165"/>
      <c r="PW135" s="165"/>
      <c r="PX135" s="165"/>
      <c r="PY135" s="165"/>
      <c r="PZ135" s="165"/>
      <c r="QA135" s="165"/>
      <c r="QB135" s="165"/>
      <c r="QC135" s="165"/>
      <c r="QD135" s="165"/>
      <c r="QE135" s="165"/>
      <c r="QF135" s="165"/>
      <c r="QG135" s="165"/>
      <c r="QH135" s="165"/>
      <c r="QI135" s="165"/>
      <c r="QJ135" s="165"/>
      <c r="QK135" s="165"/>
      <c r="QL135" s="165"/>
      <c r="QM135" s="165"/>
      <c r="QN135" s="165"/>
      <c r="QO135" s="165"/>
      <c r="QP135" s="165"/>
      <c r="QQ135" s="165"/>
      <c r="QR135" s="165"/>
      <c r="QS135" s="165"/>
      <c r="QT135" s="165"/>
      <c r="QU135" s="165"/>
      <c r="QV135" s="165"/>
      <c r="QW135" s="165"/>
      <c r="QX135" s="165"/>
      <c r="QY135" s="165"/>
      <c r="QZ135" s="165"/>
      <c r="RA135" s="165"/>
      <c r="RB135" s="165"/>
      <c r="RC135" s="165"/>
      <c r="RD135" s="165"/>
      <c r="RE135" s="165"/>
      <c r="RF135" s="165"/>
      <c r="RG135" s="165"/>
      <c r="RH135" s="165"/>
      <c r="RI135" s="165"/>
      <c r="RJ135" s="165"/>
      <c r="RK135" s="165"/>
      <c r="RL135" s="165"/>
    </row>
    <row r="136" spans="1:480" ht="15.75" x14ac:dyDescent="0.25">
      <c r="A136" s="20"/>
      <c r="B136" s="354" t="s">
        <v>62</v>
      </c>
      <c r="C136" s="355"/>
      <c r="D136" s="21">
        <v>200</v>
      </c>
      <c r="E136" s="21">
        <f>SUM(E129:E135)</f>
        <v>0</v>
      </c>
      <c r="F136" s="21">
        <f>SUM(F129:F135)</f>
        <v>0</v>
      </c>
      <c r="G136" s="21">
        <v>0</v>
      </c>
      <c r="H136" s="21">
        <v>0</v>
      </c>
      <c r="I136" s="21">
        <v>18</v>
      </c>
      <c r="J136" s="21">
        <v>60</v>
      </c>
      <c r="K136" s="21">
        <v>0</v>
      </c>
      <c r="L136" s="28">
        <v>233</v>
      </c>
      <c r="M136" s="28">
        <v>11.1</v>
      </c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33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  <c r="CE136" s="165"/>
      <c r="CF136" s="165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165"/>
      <c r="DE136" s="165"/>
      <c r="DF136" s="165"/>
      <c r="DG136" s="165"/>
      <c r="DH136" s="165"/>
      <c r="DI136" s="165"/>
      <c r="DJ136" s="165"/>
      <c r="DK136" s="165"/>
      <c r="DL136" s="165"/>
      <c r="DM136" s="165"/>
      <c r="DN136" s="165"/>
      <c r="DO136" s="165"/>
      <c r="DP136" s="165"/>
      <c r="DQ136" s="165"/>
      <c r="DR136" s="165"/>
      <c r="DS136" s="165"/>
      <c r="DT136" s="165"/>
      <c r="DU136" s="165"/>
      <c r="DV136" s="165"/>
      <c r="DW136" s="165"/>
      <c r="DX136" s="165"/>
      <c r="DY136" s="165"/>
      <c r="DZ136" s="165"/>
      <c r="EA136" s="165"/>
      <c r="EB136" s="165"/>
      <c r="EC136" s="165"/>
      <c r="ED136" s="165"/>
      <c r="EE136" s="165"/>
      <c r="EF136" s="165"/>
      <c r="EG136" s="165"/>
      <c r="EH136" s="165"/>
      <c r="EI136" s="165"/>
      <c r="EJ136" s="165"/>
      <c r="EK136" s="165"/>
      <c r="EL136" s="165"/>
      <c r="EM136" s="165"/>
      <c r="EN136" s="165"/>
      <c r="EO136" s="165"/>
      <c r="EP136" s="165"/>
      <c r="EQ136" s="165"/>
      <c r="ER136" s="165"/>
      <c r="ES136" s="165"/>
      <c r="ET136" s="165"/>
      <c r="EU136" s="165"/>
      <c r="EV136" s="165"/>
      <c r="EW136" s="165"/>
      <c r="EX136" s="165"/>
      <c r="EY136" s="165"/>
      <c r="EZ136" s="165"/>
      <c r="FA136" s="165"/>
      <c r="FB136" s="165"/>
      <c r="FC136" s="165"/>
      <c r="FD136" s="165"/>
      <c r="FE136" s="165"/>
      <c r="FF136" s="165"/>
      <c r="FG136" s="165"/>
      <c r="FH136" s="165"/>
      <c r="FI136" s="165"/>
      <c r="FJ136" s="165"/>
      <c r="FK136" s="165"/>
      <c r="FL136" s="165"/>
      <c r="FM136" s="165"/>
      <c r="FN136" s="165"/>
      <c r="FO136" s="165"/>
      <c r="FP136" s="165"/>
      <c r="FQ136" s="165"/>
      <c r="FR136" s="165"/>
      <c r="FS136" s="165"/>
      <c r="FT136" s="165"/>
      <c r="FU136" s="165"/>
      <c r="FV136" s="165"/>
      <c r="FW136" s="165"/>
      <c r="FX136" s="165"/>
      <c r="FY136" s="165"/>
      <c r="FZ136" s="165"/>
      <c r="GA136" s="165"/>
      <c r="GB136" s="165"/>
      <c r="GC136" s="165"/>
      <c r="GD136" s="165"/>
      <c r="GE136" s="165"/>
      <c r="GF136" s="165"/>
      <c r="GG136" s="165"/>
      <c r="GH136" s="165"/>
      <c r="GI136" s="165"/>
      <c r="GJ136" s="165"/>
      <c r="GK136" s="165"/>
      <c r="GL136" s="165"/>
      <c r="GM136" s="165"/>
      <c r="GN136" s="165"/>
      <c r="GO136" s="165"/>
      <c r="GP136" s="165"/>
      <c r="GQ136" s="165"/>
      <c r="GR136" s="165"/>
      <c r="GS136" s="165"/>
      <c r="GT136" s="165"/>
      <c r="GU136" s="165"/>
      <c r="GV136" s="165"/>
      <c r="GW136" s="165"/>
      <c r="GX136" s="165"/>
      <c r="GY136" s="165"/>
      <c r="GZ136" s="165"/>
      <c r="HA136" s="165"/>
      <c r="HB136" s="165"/>
      <c r="HC136" s="165"/>
      <c r="HD136" s="165"/>
      <c r="HE136" s="165"/>
      <c r="HF136" s="165"/>
      <c r="HG136" s="165"/>
      <c r="HH136" s="165"/>
      <c r="HI136" s="165"/>
      <c r="HJ136" s="165"/>
      <c r="HK136" s="165"/>
      <c r="HL136" s="165"/>
      <c r="HM136" s="165"/>
      <c r="HN136" s="165"/>
      <c r="HO136" s="165"/>
      <c r="HP136" s="165"/>
      <c r="HQ136" s="165"/>
      <c r="HR136" s="165"/>
      <c r="HS136" s="165"/>
      <c r="HT136" s="165"/>
      <c r="HU136" s="165"/>
      <c r="HV136" s="165"/>
      <c r="HW136" s="165"/>
      <c r="HX136" s="165"/>
      <c r="HY136" s="165"/>
      <c r="HZ136" s="165"/>
      <c r="IA136" s="165"/>
      <c r="IB136" s="165"/>
      <c r="IC136" s="165"/>
      <c r="ID136" s="165"/>
      <c r="IE136" s="165"/>
      <c r="IF136" s="165"/>
      <c r="IG136" s="165"/>
      <c r="IH136" s="165"/>
      <c r="II136" s="165"/>
      <c r="IJ136" s="165"/>
      <c r="IK136" s="165"/>
      <c r="IL136" s="165"/>
      <c r="IM136" s="165"/>
      <c r="IN136" s="165"/>
      <c r="IO136" s="165"/>
      <c r="IP136" s="165"/>
      <c r="IQ136" s="165"/>
      <c r="IR136" s="165"/>
      <c r="IS136" s="165"/>
      <c r="IT136" s="165"/>
      <c r="IU136" s="165"/>
      <c r="IV136" s="165"/>
      <c r="IW136" s="165"/>
      <c r="IX136" s="165"/>
      <c r="IY136" s="165"/>
      <c r="IZ136" s="165"/>
      <c r="JA136" s="165"/>
      <c r="JB136" s="165"/>
      <c r="JC136" s="165"/>
      <c r="JD136" s="165"/>
      <c r="JE136" s="165"/>
      <c r="JF136" s="165"/>
      <c r="JG136" s="165"/>
      <c r="JH136" s="165"/>
      <c r="JI136" s="165"/>
      <c r="JJ136" s="165"/>
      <c r="JK136" s="165"/>
      <c r="JL136" s="165"/>
      <c r="JM136" s="165"/>
      <c r="JN136" s="165"/>
      <c r="JO136" s="165"/>
      <c r="JP136" s="165"/>
      <c r="JQ136" s="165"/>
      <c r="JR136" s="165"/>
      <c r="JS136" s="165"/>
      <c r="JT136" s="165"/>
      <c r="JU136" s="165"/>
      <c r="JV136" s="165"/>
      <c r="JW136" s="165"/>
      <c r="JX136" s="165"/>
      <c r="JY136" s="165"/>
      <c r="JZ136" s="165"/>
      <c r="KA136" s="165"/>
      <c r="KB136" s="165"/>
      <c r="KC136" s="165"/>
      <c r="KD136" s="165"/>
      <c r="KE136" s="165"/>
      <c r="KF136" s="165"/>
      <c r="KG136" s="165"/>
      <c r="KH136" s="165"/>
      <c r="KI136" s="165"/>
      <c r="KJ136" s="165"/>
      <c r="KK136" s="165"/>
      <c r="KL136" s="165"/>
      <c r="KM136" s="165"/>
      <c r="KN136" s="165"/>
      <c r="KO136" s="165"/>
      <c r="KP136" s="165"/>
      <c r="KQ136" s="165"/>
      <c r="KR136" s="165"/>
      <c r="KS136" s="165"/>
      <c r="KT136" s="165"/>
      <c r="KU136" s="165"/>
      <c r="KV136" s="165"/>
      <c r="KW136" s="165"/>
      <c r="KX136" s="165"/>
      <c r="KY136" s="165"/>
      <c r="KZ136" s="165"/>
      <c r="LA136" s="165"/>
      <c r="LB136" s="165"/>
      <c r="LC136" s="165"/>
      <c r="LD136" s="165"/>
      <c r="LE136" s="165"/>
      <c r="LF136" s="165"/>
      <c r="LG136" s="165"/>
      <c r="LH136" s="165"/>
      <c r="LI136" s="165"/>
      <c r="LJ136" s="165"/>
      <c r="LK136" s="165"/>
      <c r="LL136" s="165"/>
      <c r="LM136" s="165"/>
      <c r="LN136" s="165"/>
      <c r="LO136" s="165"/>
      <c r="LP136" s="165"/>
      <c r="LQ136" s="165"/>
      <c r="LR136" s="165"/>
      <c r="LS136" s="165"/>
      <c r="LT136" s="165"/>
      <c r="LU136" s="165"/>
      <c r="LV136" s="165"/>
      <c r="LW136" s="165"/>
      <c r="LX136" s="165"/>
      <c r="LY136" s="165"/>
      <c r="LZ136" s="165"/>
      <c r="MA136" s="165"/>
      <c r="MB136" s="165"/>
      <c r="MC136" s="165"/>
      <c r="MD136" s="165"/>
      <c r="ME136" s="165"/>
      <c r="MF136" s="165"/>
      <c r="MG136" s="165"/>
      <c r="MH136" s="165"/>
      <c r="MI136" s="165"/>
      <c r="MJ136" s="165"/>
      <c r="MK136" s="165"/>
      <c r="ML136" s="165"/>
      <c r="MM136" s="165"/>
      <c r="MN136" s="165"/>
      <c r="MO136" s="165"/>
      <c r="MP136" s="165"/>
      <c r="MQ136" s="165"/>
      <c r="MR136" s="165"/>
      <c r="MS136" s="165"/>
      <c r="MT136" s="165"/>
      <c r="MU136" s="165"/>
      <c r="MV136" s="165"/>
      <c r="MW136" s="165"/>
      <c r="MX136" s="165"/>
      <c r="MY136" s="165"/>
      <c r="MZ136" s="165"/>
      <c r="NA136" s="165"/>
      <c r="NB136" s="165"/>
      <c r="NC136" s="165"/>
      <c r="ND136" s="165"/>
      <c r="NE136" s="165"/>
      <c r="NF136" s="165"/>
      <c r="NG136" s="165"/>
      <c r="NH136" s="165"/>
      <c r="NI136" s="165"/>
      <c r="NJ136" s="165"/>
      <c r="NK136" s="165"/>
      <c r="NL136" s="165"/>
      <c r="NM136" s="165"/>
      <c r="NN136" s="165"/>
      <c r="NO136" s="165"/>
      <c r="NP136" s="165"/>
      <c r="NQ136" s="165"/>
      <c r="NR136" s="165"/>
      <c r="NS136" s="165"/>
      <c r="NT136" s="165"/>
      <c r="NU136" s="165"/>
      <c r="NV136" s="165"/>
      <c r="NW136" s="165"/>
      <c r="NX136" s="165"/>
      <c r="NY136" s="165"/>
      <c r="NZ136" s="165"/>
      <c r="OA136" s="165"/>
      <c r="OB136" s="165"/>
      <c r="OC136" s="165"/>
      <c r="OD136" s="165"/>
      <c r="OE136" s="165"/>
      <c r="OF136" s="165"/>
      <c r="OG136" s="165"/>
      <c r="OH136" s="165"/>
      <c r="OI136" s="165"/>
      <c r="OJ136" s="165"/>
      <c r="OK136" s="165"/>
      <c r="OL136" s="165"/>
      <c r="OM136" s="165"/>
      <c r="ON136" s="165"/>
      <c r="OO136" s="165"/>
      <c r="OP136" s="165"/>
      <c r="OQ136" s="165"/>
      <c r="OR136" s="165"/>
      <c r="OS136" s="165"/>
      <c r="OT136" s="165"/>
      <c r="OU136" s="165"/>
      <c r="OV136" s="165"/>
      <c r="OW136" s="165"/>
      <c r="OX136" s="165"/>
      <c r="OY136" s="165"/>
      <c r="OZ136" s="165"/>
      <c r="PA136" s="165"/>
      <c r="PB136" s="165"/>
      <c r="PC136" s="165"/>
      <c r="PD136" s="165"/>
      <c r="PE136" s="165"/>
      <c r="PF136" s="165"/>
      <c r="PG136" s="165"/>
      <c r="PH136" s="165"/>
      <c r="PI136" s="165"/>
      <c r="PJ136" s="165"/>
      <c r="PK136" s="165"/>
      <c r="PL136" s="165"/>
      <c r="PM136" s="165"/>
      <c r="PN136" s="165"/>
      <c r="PO136" s="165"/>
      <c r="PP136" s="165"/>
      <c r="PQ136" s="165"/>
      <c r="PR136" s="165"/>
      <c r="PS136" s="165"/>
      <c r="PT136" s="165"/>
      <c r="PU136" s="165"/>
      <c r="PV136" s="165"/>
      <c r="PW136" s="165"/>
      <c r="PX136" s="165"/>
      <c r="PY136" s="165"/>
      <c r="PZ136" s="165"/>
      <c r="QA136" s="165"/>
      <c r="QB136" s="165"/>
      <c r="QC136" s="165"/>
      <c r="QD136" s="165"/>
      <c r="QE136" s="165"/>
      <c r="QF136" s="165"/>
      <c r="QG136" s="165"/>
      <c r="QH136" s="165"/>
      <c r="QI136" s="165"/>
      <c r="QJ136" s="165"/>
      <c r="QK136" s="165"/>
      <c r="QL136" s="165"/>
      <c r="QM136" s="165"/>
      <c r="QN136" s="165"/>
      <c r="QO136" s="165"/>
      <c r="QP136" s="165"/>
      <c r="QQ136" s="165"/>
      <c r="QR136" s="165"/>
      <c r="QS136" s="165"/>
      <c r="QT136" s="165"/>
      <c r="QU136" s="165"/>
      <c r="QV136" s="165"/>
      <c r="QW136" s="165"/>
      <c r="QX136" s="165"/>
      <c r="QY136" s="165"/>
      <c r="QZ136" s="165"/>
      <c r="RA136" s="165"/>
      <c r="RB136" s="165"/>
      <c r="RC136" s="165"/>
      <c r="RD136" s="165"/>
      <c r="RE136" s="165"/>
      <c r="RF136" s="165"/>
      <c r="RG136" s="165"/>
      <c r="RH136" s="165"/>
      <c r="RI136" s="165"/>
      <c r="RJ136" s="165"/>
      <c r="RK136" s="165"/>
      <c r="RL136" s="165"/>
    </row>
    <row r="137" spans="1:480" ht="15.75" x14ac:dyDescent="0.25">
      <c r="A137" s="151"/>
      <c r="B137" s="375" t="s">
        <v>19</v>
      </c>
      <c r="C137" s="376"/>
      <c r="D137" s="122">
        <f>SUM(D130,D131,D132,D133,D134,D135,D136)</f>
        <v>835</v>
      </c>
      <c r="E137" s="123"/>
      <c r="F137" s="124"/>
      <c r="G137" s="125">
        <f>SUM(G130,G131,G132,G133,G134,G135,G136)</f>
        <v>28.35</v>
      </c>
      <c r="H137" s="126">
        <f>SUM(H130,H131,H132,H133,H134,H135,H136)</f>
        <v>18.39</v>
      </c>
      <c r="I137" s="127">
        <f>SUM(I130,I131,I132,I133,I134,I135,I136)</f>
        <v>92.3</v>
      </c>
      <c r="J137" s="128">
        <f>SUM(J130,J131,J132,J133,J134,J135,J136)</f>
        <v>612.31999999999994</v>
      </c>
      <c r="K137" s="129">
        <f>SUM(K130,K131,K132,K133,K134,K135,K136)</f>
        <v>49.070000000000007</v>
      </c>
      <c r="L137" s="141"/>
      <c r="M137" s="141"/>
      <c r="N137" s="233"/>
      <c r="O137" s="233"/>
      <c r="P137" s="233"/>
      <c r="Q137" s="233"/>
      <c r="R137" s="233"/>
      <c r="S137" s="233"/>
      <c r="T137" s="233"/>
      <c r="U137" s="233"/>
      <c r="V137" s="233"/>
      <c r="W137" s="233"/>
      <c r="X137" s="233"/>
      <c r="Y137" s="233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5"/>
      <c r="CF137" s="165"/>
      <c r="CG137" s="165"/>
      <c r="CH137" s="165"/>
      <c r="CI137" s="165"/>
      <c r="CJ137" s="165"/>
      <c r="CK137" s="165"/>
      <c r="CL137" s="165"/>
      <c r="CM137" s="165"/>
      <c r="CN137" s="165"/>
      <c r="CO137" s="165"/>
      <c r="CP137" s="165"/>
      <c r="CQ137" s="165"/>
      <c r="CR137" s="165"/>
      <c r="CS137" s="165"/>
      <c r="CT137" s="165"/>
      <c r="CU137" s="165"/>
      <c r="CV137" s="165"/>
      <c r="CW137" s="165"/>
      <c r="CX137" s="165"/>
      <c r="CY137" s="165"/>
      <c r="CZ137" s="165"/>
      <c r="DA137" s="165"/>
      <c r="DB137" s="165"/>
      <c r="DC137" s="165"/>
      <c r="DD137" s="165"/>
      <c r="DE137" s="165"/>
      <c r="DF137" s="165"/>
      <c r="DG137" s="165"/>
      <c r="DH137" s="165"/>
      <c r="DI137" s="165"/>
      <c r="DJ137" s="165"/>
      <c r="DK137" s="165"/>
      <c r="DL137" s="165"/>
      <c r="DM137" s="165"/>
      <c r="DN137" s="165"/>
      <c r="DO137" s="165"/>
      <c r="DP137" s="165"/>
      <c r="DQ137" s="165"/>
      <c r="DR137" s="165"/>
      <c r="DS137" s="165"/>
      <c r="DT137" s="165"/>
      <c r="DU137" s="165"/>
      <c r="DV137" s="165"/>
      <c r="DW137" s="165"/>
      <c r="DX137" s="165"/>
      <c r="DY137" s="165"/>
      <c r="DZ137" s="165"/>
      <c r="EA137" s="165"/>
      <c r="EB137" s="165"/>
      <c r="EC137" s="165"/>
      <c r="ED137" s="165"/>
      <c r="EE137" s="165"/>
      <c r="EF137" s="165"/>
      <c r="EG137" s="165"/>
      <c r="EH137" s="165"/>
      <c r="EI137" s="165"/>
      <c r="EJ137" s="165"/>
      <c r="EK137" s="165"/>
      <c r="EL137" s="165"/>
      <c r="EM137" s="165"/>
      <c r="EN137" s="165"/>
      <c r="EO137" s="165"/>
      <c r="EP137" s="165"/>
      <c r="EQ137" s="165"/>
      <c r="ER137" s="165"/>
      <c r="ES137" s="165"/>
      <c r="ET137" s="165"/>
      <c r="EU137" s="165"/>
      <c r="EV137" s="165"/>
      <c r="EW137" s="165"/>
      <c r="EX137" s="165"/>
      <c r="EY137" s="165"/>
      <c r="EZ137" s="165"/>
      <c r="FA137" s="165"/>
      <c r="FB137" s="165"/>
      <c r="FC137" s="165"/>
      <c r="FD137" s="165"/>
      <c r="FE137" s="165"/>
      <c r="FF137" s="165"/>
      <c r="FG137" s="165"/>
      <c r="FH137" s="165"/>
      <c r="FI137" s="165"/>
      <c r="FJ137" s="165"/>
      <c r="FK137" s="165"/>
      <c r="FL137" s="165"/>
      <c r="FM137" s="165"/>
      <c r="FN137" s="165"/>
      <c r="FO137" s="165"/>
      <c r="FP137" s="165"/>
      <c r="FQ137" s="165"/>
      <c r="FR137" s="165"/>
      <c r="FS137" s="165"/>
      <c r="FT137" s="165"/>
      <c r="FU137" s="165"/>
      <c r="FV137" s="165"/>
      <c r="FW137" s="165"/>
      <c r="FX137" s="165"/>
      <c r="FY137" s="165"/>
      <c r="FZ137" s="165"/>
      <c r="GA137" s="165"/>
      <c r="GB137" s="165"/>
      <c r="GC137" s="165"/>
      <c r="GD137" s="165"/>
      <c r="GE137" s="165"/>
      <c r="GF137" s="165"/>
      <c r="GG137" s="165"/>
      <c r="GH137" s="165"/>
      <c r="GI137" s="165"/>
      <c r="GJ137" s="165"/>
      <c r="GK137" s="165"/>
      <c r="GL137" s="165"/>
      <c r="GM137" s="165"/>
      <c r="GN137" s="165"/>
      <c r="GO137" s="165"/>
      <c r="GP137" s="165"/>
      <c r="GQ137" s="165"/>
      <c r="GR137" s="165"/>
      <c r="GS137" s="165"/>
      <c r="GT137" s="165"/>
      <c r="GU137" s="165"/>
      <c r="GV137" s="165"/>
      <c r="GW137" s="165"/>
      <c r="GX137" s="165"/>
      <c r="GY137" s="165"/>
      <c r="GZ137" s="165"/>
      <c r="HA137" s="165"/>
      <c r="HB137" s="165"/>
      <c r="HC137" s="165"/>
      <c r="HD137" s="165"/>
      <c r="HE137" s="165"/>
      <c r="HF137" s="165"/>
      <c r="HG137" s="165"/>
      <c r="HH137" s="165"/>
      <c r="HI137" s="165"/>
      <c r="HJ137" s="165"/>
      <c r="HK137" s="165"/>
      <c r="HL137" s="165"/>
      <c r="HM137" s="165"/>
      <c r="HN137" s="165"/>
      <c r="HO137" s="165"/>
      <c r="HP137" s="165"/>
      <c r="HQ137" s="165"/>
      <c r="HR137" s="165"/>
      <c r="HS137" s="165"/>
      <c r="HT137" s="165"/>
      <c r="HU137" s="165"/>
      <c r="HV137" s="165"/>
      <c r="HW137" s="165"/>
      <c r="HX137" s="165"/>
      <c r="HY137" s="165"/>
      <c r="HZ137" s="165"/>
      <c r="IA137" s="165"/>
      <c r="IB137" s="165"/>
      <c r="IC137" s="165"/>
      <c r="ID137" s="165"/>
      <c r="IE137" s="165"/>
      <c r="IF137" s="165"/>
      <c r="IG137" s="165"/>
      <c r="IH137" s="165"/>
      <c r="II137" s="165"/>
      <c r="IJ137" s="165"/>
      <c r="IK137" s="165"/>
      <c r="IL137" s="165"/>
      <c r="IM137" s="165"/>
      <c r="IN137" s="165"/>
      <c r="IO137" s="165"/>
      <c r="IP137" s="165"/>
      <c r="IQ137" s="165"/>
      <c r="IR137" s="165"/>
      <c r="IS137" s="165"/>
      <c r="IT137" s="165"/>
      <c r="IU137" s="165"/>
      <c r="IV137" s="165"/>
      <c r="IW137" s="165"/>
      <c r="IX137" s="165"/>
      <c r="IY137" s="165"/>
      <c r="IZ137" s="165"/>
      <c r="JA137" s="165"/>
      <c r="JB137" s="165"/>
      <c r="JC137" s="165"/>
      <c r="JD137" s="165"/>
      <c r="JE137" s="165"/>
      <c r="JF137" s="165"/>
      <c r="JG137" s="165"/>
      <c r="JH137" s="165"/>
      <c r="JI137" s="165"/>
      <c r="JJ137" s="165"/>
      <c r="JK137" s="165"/>
      <c r="JL137" s="165"/>
      <c r="JM137" s="165"/>
      <c r="JN137" s="165"/>
      <c r="JO137" s="165"/>
      <c r="JP137" s="165"/>
      <c r="JQ137" s="165"/>
      <c r="JR137" s="165"/>
      <c r="JS137" s="165"/>
      <c r="JT137" s="165"/>
      <c r="JU137" s="165"/>
      <c r="JV137" s="165"/>
      <c r="JW137" s="165"/>
      <c r="JX137" s="165"/>
      <c r="JY137" s="165"/>
      <c r="JZ137" s="165"/>
      <c r="KA137" s="165"/>
      <c r="KB137" s="165"/>
      <c r="KC137" s="165"/>
      <c r="KD137" s="165"/>
      <c r="KE137" s="165"/>
      <c r="KF137" s="165"/>
      <c r="KG137" s="165"/>
      <c r="KH137" s="165"/>
      <c r="KI137" s="165"/>
      <c r="KJ137" s="165"/>
      <c r="KK137" s="165"/>
      <c r="KL137" s="165"/>
      <c r="KM137" s="165"/>
      <c r="KN137" s="165"/>
      <c r="KO137" s="165"/>
      <c r="KP137" s="165"/>
      <c r="KQ137" s="165"/>
      <c r="KR137" s="165"/>
      <c r="KS137" s="165"/>
      <c r="KT137" s="165"/>
      <c r="KU137" s="165"/>
      <c r="KV137" s="165"/>
      <c r="KW137" s="165"/>
      <c r="KX137" s="165"/>
      <c r="KY137" s="165"/>
      <c r="KZ137" s="165"/>
      <c r="LA137" s="165"/>
      <c r="LB137" s="165"/>
      <c r="LC137" s="165"/>
      <c r="LD137" s="165"/>
      <c r="LE137" s="165"/>
      <c r="LF137" s="165"/>
      <c r="LG137" s="165"/>
      <c r="LH137" s="165"/>
      <c r="LI137" s="165"/>
      <c r="LJ137" s="165"/>
      <c r="LK137" s="165"/>
      <c r="LL137" s="165"/>
      <c r="LM137" s="165"/>
      <c r="LN137" s="165"/>
      <c r="LO137" s="165"/>
      <c r="LP137" s="165"/>
      <c r="LQ137" s="165"/>
      <c r="LR137" s="165"/>
      <c r="LS137" s="165"/>
      <c r="LT137" s="165"/>
      <c r="LU137" s="165"/>
      <c r="LV137" s="165"/>
      <c r="LW137" s="165"/>
      <c r="LX137" s="165"/>
      <c r="LY137" s="165"/>
      <c r="LZ137" s="165"/>
      <c r="MA137" s="165"/>
      <c r="MB137" s="165"/>
      <c r="MC137" s="165"/>
      <c r="MD137" s="165"/>
      <c r="ME137" s="165"/>
      <c r="MF137" s="165"/>
      <c r="MG137" s="165"/>
      <c r="MH137" s="165"/>
      <c r="MI137" s="165"/>
      <c r="MJ137" s="165"/>
      <c r="MK137" s="165"/>
      <c r="ML137" s="165"/>
      <c r="MM137" s="165"/>
      <c r="MN137" s="165"/>
      <c r="MO137" s="165"/>
      <c r="MP137" s="165"/>
      <c r="MQ137" s="165"/>
      <c r="MR137" s="165"/>
      <c r="MS137" s="165"/>
      <c r="MT137" s="165"/>
      <c r="MU137" s="165"/>
      <c r="MV137" s="165"/>
      <c r="MW137" s="165"/>
      <c r="MX137" s="165"/>
      <c r="MY137" s="165"/>
      <c r="MZ137" s="165"/>
      <c r="NA137" s="165"/>
      <c r="NB137" s="165"/>
      <c r="NC137" s="165"/>
      <c r="ND137" s="165"/>
      <c r="NE137" s="165"/>
      <c r="NF137" s="165"/>
      <c r="NG137" s="165"/>
      <c r="NH137" s="165"/>
      <c r="NI137" s="165"/>
      <c r="NJ137" s="165"/>
      <c r="NK137" s="165"/>
      <c r="NL137" s="165"/>
      <c r="NM137" s="165"/>
      <c r="NN137" s="165"/>
      <c r="NO137" s="165"/>
      <c r="NP137" s="165"/>
      <c r="NQ137" s="165"/>
      <c r="NR137" s="165"/>
      <c r="NS137" s="165"/>
      <c r="NT137" s="165"/>
      <c r="NU137" s="165"/>
      <c r="NV137" s="165"/>
      <c r="NW137" s="165"/>
      <c r="NX137" s="165"/>
      <c r="NY137" s="165"/>
      <c r="NZ137" s="165"/>
      <c r="OA137" s="165"/>
      <c r="OB137" s="165"/>
      <c r="OC137" s="165"/>
      <c r="OD137" s="165"/>
      <c r="OE137" s="165"/>
      <c r="OF137" s="165"/>
      <c r="OG137" s="165"/>
      <c r="OH137" s="165"/>
      <c r="OI137" s="165"/>
      <c r="OJ137" s="165"/>
      <c r="OK137" s="165"/>
      <c r="OL137" s="165"/>
      <c r="OM137" s="165"/>
      <c r="ON137" s="165"/>
      <c r="OO137" s="165"/>
      <c r="OP137" s="165"/>
      <c r="OQ137" s="165"/>
      <c r="OR137" s="165"/>
      <c r="OS137" s="165"/>
      <c r="OT137" s="165"/>
      <c r="OU137" s="165"/>
      <c r="OV137" s="165"/>
      <c r="OW137" s="165"/>
      <c r="OX137" s="165"/>
      <c r="OY137" s="165"/>
      <c r="OZ137" s="165"/>
      <c r="PA137" s="165"/>
      <c r="PB137" s="165"/>
      <c r="PC137" s="165"/>
      <c r="PD137" s="165"/>
      <c r="PE137" s="165"/>
      <c r="PF137" s="165"/>
      <c r="PG137" s="165"/>
      <c r="PH137" s="165"/>
      <c r="PI137" s="165"/>
      <c r="PJ137" s="165"/>
      <c r="PK137" s="165"/>
      <c r="PL137" s="165"/>
      <c r="PM137" s="165"/>
      <c r="PN137" s="165"/>
      <c r="PO137" s="165"/>
      <c r="PP137" s="165"/>
      <c r="PQ137" s="165"/>
      <c r="PR137" s="165"/>
      <c r="PS137" s="165"/>
      <c r="PT137" s="165"/>
      <c r="PU137" s="165"/>
      <c r="PV137" s="165"/>
      <c r="PW137" s="165"/>
      <c r="PX137" s="165"/>
      <c r="PY137" s="165"/>
      <c r="PZ137" s="165"/>
      <c r="QA137" s="165"/>
      <c r="QB137" s="165"/>
      <c r="QC137" s="165"/>
      <c r="QD137" s="165"/>
      <c r="QE137" s="165"/>
      <c r="QF137" s="165"/>
      <c r="QG137" s="165"/>
      <c r="QH137" s="165"/>
      <c r="QI137" s="165"/>
      <c r="QJ137" s="165"/>
      <c r="QK137" s="165"/>
      <c r="QL137" s="165"/>
      <c r="QM137" s="165"/>
      <c r="QN137" s="165"/>
      <c r="QO137" s="165"/>
      <c r="QP137" s="165"/>
      <c r="QQ137" s="165"/>
      <c r="QR137" s="165"/>
      <c r="QS137" s="165"/>
      <c r="QT137" s="165"/>
      <c r="QU137" s="165"/>
      <c r="QV137" s="165"/>
      <c r="QW137" s="165"/>
      <c r="QX137" s="165"/>
      <c r="QY137" s="165"/>
      <c r="QZ137" s="165"/>
      <c r="RA137" s="165"/>
      <c r="RB137" s="165"/>
      <c r="RC137" s="165"/>
      <c r="RD137" s="165"/>
      <c r="RE137" s="165"/>
      <c r="RF137" s="165"/>
      <c r="RG137" s="165"/>
      <c r="RH137" s="165"/>
      <c r="RI137" s="165"/>
      <c r="RJ137" s="165"/>
      <c r="RK137" s="165"/>
      <c r="RL137" s="165"/>
    </row>
    <row r="138" spans="1:480" ht="11.25" customHeight="1" x14ac:dyDescent="0.25">
      <c r="A138" s="138"/>
      <c r="B138" s="356" t="s">
        <v>20</v>
      </c>
      <c r="C138" s="357"/>
      <c r="D138" s="357"/>
      <c r="E138" s="357"/>
      <c r="F138" s="357"/>
      <c r="G138" s="357"/>
      <c r="H138" s="357"/>
      <c r="I138" s="357"/>
      <c r="J138" s="357"/>
      <c r="K138" s="357"/>
      <c r="L138" s="358"/>
      <c r="M138" s="253"/>
      <c r="N138" s="233"/>
      <c r="O138" s="233"/>
      <c r="P138" s="233"/>
      <c r="Q138" s="233"/>
      <c r="R138" s="233"/>
      <c r="S138" s="233"/>
      <c r="T138" s="233"/>
      <c r="U138" s="233"/>
      <c r="V138" s="233"/>
      <c r="W138" s="233"/>
      <c r="X138" s="233"/>
      <c r="Y138" s="233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  <c r="CE138" s="165"/>
      <c r="CF138" s="165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5"/>
      <c r="CR138" s="165"/>
      <c r="CS138" s="165"/>
      <c r="CT138" s="165"/>
      <c r="CU138" s="165"/>
      <c r="CV138" s="165"/>
      <c r="CW138" s="165"/>
      <c r="CX138" s="165"/>
      <c r="CY138" s="165"/>
      <c r="CZ138" s="165"/>
      <c r="DA138" s="165"/>
      <c r="DB138" s="165"/>
      <c r="DC138" s="165"/>
      <c r="DD138" s="165"/>
      <c r="DE138" s="165"/>
      <c r="DF138" s="165"/>
      <c r="DG138" s="165"/>
      <c r="DH138" s="165"/>
      <c r="DI138" s="165"/>
      <c r="DJ138" s="165"/>
      <c r="DK138" s="165"/>
      <c r="DL138" s="165"/>
      <c r="DM138" s="165"/>
      <c r="DN138" s="165"/>
      <c r="DO138" s="165"/>
      <c r="DP138" s="165"/>
      <c r="DQ138" s="165"/>
      <c r="DR138" s="165"/>
      <c r="DS138" s="165"/>
      <c r="DT138" s="165"/>
      <c r="DU138" s="165"/>
      <c r="DV138" s="165"/>
      <c r="DW138" s="165"/>
      <c r="DX138" s="165"/>
      <c r="DY138" s="165"/>
      <c r="DZ138" s="165"/>
      <c r="EA138" s="165"/>
      <c r="EB138" s="165"/>
      <c r="EC138" s="165"/>
      <c r="ED138" s="165"/>
      <c r="EE138" s="165"/>
      <c r="EF138" s="165"/>
      <c r="EG138" s="165"/>
      <c r="EH138" s="165"/>
      <c r="EI138" s="165"/>
      <c r="EJ138" s="165"/>
      <c r="EK138" s="165"/>
      <c r="EL138" s="165"/>
      <c r="EM138" s="165"/>
      <c r="EN138" s="165"/>
      <c r="EO138" s="165"/>
      <c r="EP138" s="165"/>
      <c r="EQ138" s="165"/>
      <c r="ER138" s="165"/>
      <c r="ES138" s="165"/>
      <c r="ET138" s="165"/>
      <c r="EU138" s="165"/>
      <c r="EV138" s="165"/>
      <c r="EW138" s="165"/>
      <c r="EX138" s="165"/>
      <c r="EY138" s="165"/>
      <c r="EZ138" s="165"/>
      <c r="FA138" s="165"/>
      <c r="FB138" s="165"/>
      <c r="FC138" s="165"/>
      <c r="FD138" s="165"/>
      <c r="FE138" s="165"/>
      <c r="FF138" s="165"/>
      <c r="FG138" s="165"/>
      <c r="FH138" s="165"/>
      <c r="FI138" s="165"/>
      <c r="FJ138" s="165"/>
      <c r="FK138" s="165"/>
      <c r="FL138" s="165"/>
      <c r="FM138" s="165"/>
      <c r="FN138" s="165"/>
      <c r="FO138" s="165"/>
      <c r="FP138" s="165"/>
      <c r="FQ138" s="165"/>
      <c r="FR138" s="165"/>
      <c r="FS138" s="165"/>
      <c r="FT138" s="165"/>
      <c r="FU138" s="165"/>
      <c r="FV138" s="165"/>
      <c r="FW138" s="165"/>
      <c r="FX138" s="165"/>
      <c r="FY138" s="165"/>
      <c r="FZ138" s="165"/>
      <c r="GA138" s="165"/>
      <c r="GB138" s="165"/>
      <c r="GC138" s="165"/>
      <c r="GD138" s="165"/>
      <c r="GE138" s="165"/>
      <c r="GF138" s="165"/>
      <c r="GG138" s="165"/>
      <c r="GH138" s="165"/>
      <c r="GI138" s="165"/>
      <c r="GJ138" s="165"/>
      <c r="GK138" s="165"/>
      <c r="GL138" s="165"/>
      <c r="GM138" s="165"/>
      <c r="GN138" s="165"/>
      <c r="GO138" s="165"/>
      <c r="GP138" s="165"/>
      <c r="GQ138" s="165"/>
      <c r="GR138" s="165"/>
      <c r="GS138" s="165"/>
      <c r="GT138" s="165"/>
      <c r="GU138" s="165"/>
      <c r="GV138" s="165"/>
      <c r="GW138" s="165"/>
      <c r="GX138" s="165"/>
      <c r="GY138" s="165"/>
      <c r="GZ138" s="165"/>
      <c r="HA138" s="165"/>
      <c r="HB138" s="165"/>
      <c r="HC138" s="165"/>
      <c r="HD138" s="165"/>
      <c r="HE138" s="165"/>
      <c r="HF138" s="165"/>
      <c r="HG138" s="165"/>
      <c r="HH138" s="165"/>
      <c r="HI138" s="165"/>
      <c r="HJ138" s="165"/>
      <c r="HK138" s="165"/>
      <c r="HL138" s="165"/>
      <c r="HM138" s="165"/>
      <c r="HN138" s="165"/>
      <c r="HO138" s="165"/>
      <c r="HP138" s="165"/>
      <c r="HQ138" s="165"/>
      <c r="HR138" s="165"/>
      <c r="HS138" s="165"/>
      <c r="HT138" s="165"/>
      <c r="HU138" s="165"/>
      <c r="HV138" s="165"/>
      <c r="HW138" s="165"/>
      <c r="HX138" s="165"/>
      <c r="HY138" s="165"/>
      <c r="HZ138" s="165"/>
      <c r="IA138" s="165"/>
      <c r="IB138" s="165"/>
      <c r="IC138" s="165"/>
      <c r="ID138" s="165"/>
      <c r="IE138" s="165"/>
      <c r="IF138" s="165"/>
      <c r="IG138" s="165"/>
      <c r="IH138" s="165"/>
      <c r="II138" s="165"/>
      <c r="IJ138" s="165"/>
      <c r="IK138" s="165"/>
      <c r="IL138" s="165"/>
      <c r="IM138" s="165"/>
      <c r="IN138" s="165"/>
      <c r="IO138" s="165"/>
      <c r="IP138" s="165"/>
      <c r="IQ138" s="165"/>
      <c r="IR138" s="165"/>
      <c r="IS138" s="165"/>
      <c r="IT138" s="165"/>
      <c r="IU138" s="165"/>
      <c r="IV138" s="165"/>
      <c r="IW138" s="165"/>
      <c r="IX138" s="165"/>
      <c r="IY138" s="165"/>
      <c r="IZ138" s="165"/>
      <c r="JA138" s="165"/>
      <c r="JB138" s="165"/>
      <c r="JC138" s="165"/>
      <c r="JD138" s="165"/>
      <c r="JE138" s="165"/>
      <c r="JF138" s="165"/>
      <c r="JG138" s="165"/>
      <c r="JH138" s="165"/>
      <c r="JI138" s="165"/>
      <c r="JJ138" s="165"/>
      <c r="JK138" s="165"/>
      <c r="JL138" s="165"/>
      <c r="JM138" s="165"/>
      <c r="JN138" s="165"/>
      <c r="JO138" s="165"/>
      <c r="JP138" s="165"/>
      <c r="JQ138" s="165"/>
      <c r="JR138" s="165"/>
      <c r="JS138" s="165"/>
      <c r="JT138" s="165"/>
      <c r="JU138" s="165"/>
      <c r="JV138" s="165"/>
      <c r="JW138" s="165"/>
      <c r="JX138" s="165"/>
      <c r="JY138" s="165"/>
      <c r="JZ138" s="165"/>
      <c r="KA138" s="165"/>
      <c r="KB138" s="165"/>
      <c r="KC138" s="165"/>
      <c r="KD138" s="165"/>
      <c r="KE138" s="165"/>
      <c r="KF138" s="165"/>
      <c r="KG138" s="165"/>
      <c r="KH138" s="165"/>
      <c r="KI138" s="165"/>
      <c r="KJ138" s="165"/>
      <c r="KK138" s="165"/>
      <c r="KL138" s="165"/>
      <c r="KM138" s="165"/>
      <c r="KN138" s="165"/>
      <c r="KO138" s="165"/>
      <c r="KP138" s="165"/>
      <c r="KQ138" s="165"/>
      <c r="KR138" s="165"/>
      <c r="KS138" s="165"/>
      <c r="KT138" s="165"/>
      <c r="KU138" s="165"/>
      <c r="KV138" s="165"/>
      <c r="KW138" s="165"/>
      <c r="KX138" s="165"/>
      <c r="KY138" s="165"/>
      <c r="KZ138" s="165"/>
      <c r="LA138" s="165"/>
      <c r="LB138" s="165"/>
      <c r="LC138" s="165"/>
      <c r="LD138" s="165"/>
      <c r="LE138" s="165"/>
      <c r="LF138" s="165"/>
      <c r="LG138" s="165"/>
      <c r="LH138" s="165"/>
      <c r="LI138" s="165"/>
      <c r="LJ138" s="165"/>
      <c r="LK138" s="165"/>
      <c r="LL138" s="165"/>
      <c r="LM138" s="165"/>
      <c r="LN138" s="165"/>
      <c r="LO138" s="165"/>
      <c r="LP138" s="165"/>
      <c r="LQ138" s="165"/>
      <c r="LR138" s="165"/>
      <c r="LS138" s="165"/>
      <c r="LT138" s="165"/>
      <c r="LU138" s="165"/>
      <c r="LV138" s="165"/>
      <c r="LW138" s="165"/>
      <c r="LX138" s="165"/>
      <c r="LY138" s="165"/>
      <c r="LZ138" s="165"/>
      <c r="MA138" s="165"/>
      <c r="MB138" s="165"/>
      <c r="MC138" s="165"/>
      <c r="MD138" s="165"/>
      <c r="ME138" s="165"/>
      <c r="MF138" s="165"/>
      <c r="MG138" s="165"/>
      <c r="MH138" s="165"/>
      <c r="MI138" s="165"/>
      <c r="MJ138" s="165"/>
      <c r="MK138" s="165"/>
      <c r="ML138" s="165"/>
      <c r="MM138" s="165"/>
      <c r="MN138" s="165"/>
      <c r="MO138" s="165"/>
      <c r="MP138" s="165"/>
      <c r="MQ138" s="165"/>
      <c r="MR138" s="165"/>
      <c r="MS138" s="165"/>
      <c r="MT138" s="165"/>
      <c r="MU138" s="165"/>
      <c r="MV138" s="165"/>
      <c r="MW138" s="165"/>
      <c r="MX138" s="165"/>
      <c r="MY138" s="165"/>
      <c r="MZ138" s="165"/>
      <c r="NA138" s="165"/>
      <c r="NB138" s="165"/>
      <c r="NC138" s="165"/>
      <c r="ND138" s="165"/>
      <c r="NE138" s="165"/>
      <c r="NF138" s="165"/>
      <c r="NG138" s="165"/>
      <c r="NH138" s="165"/>
      <c r="NI138" s="165"/>
      <c r="NJ138" s="165"/>
      <c r="NK138" s="165"/>
      <c r="NL138" s="165"/>
      <c r="NM138" s="165"/>
      <c r="NN138" s="165"/>
      <c r="NO138" s="165"/>
      <c r="NP138" s="165"/>
      <c r="NQ138" s="165"/>
      <c r="NR138" s="165"/>
      <c r="NS138" s="165"/>
      <c r="NT138" s="165"/>
      <c r="NU138" s="165"/>
      <c r="NV138" s="165"/>
      <c r="NW138" s="165"/>
      <c r="NX138" s="165"/>
      <c r="NY138" s="165"/>
      <c r="NZ138" s="165"/>
      <c r="OA138" s="165"/>
      <c r="OB138" s="165"/>
      <c r="OC138" s="165"/>
      <c r="OD138" s="165"/>
      <c r="OE138" s="165"/>
      <c r="OF138" s="165"/>
      <c r="OG138" s="165"/>
      <c r="OH138" s="165"/>
      <c r="OI138" s="165"/>
      <c r="OJ138" s="165"/>
      <c r="OK138" s="165"/>
      <c r="OL138" s="165"/>
      <c r="OM138" s="165"/>
      <c r="ON138" s="165"/>
      <c r="OO138" s="165"/>
      <c r="OP138" s="165"/>
      <c r="OQ138" s="165"/>
      <c r="OR138" s="165"/>
      <c r="OS138" s="165"/>
      <c r="OT138" s="165"/>
      <c r="OU138" s="165"/>
      <c r="OV138" s="165"/>
      <c r="OW138" s="165"/>
      <c r="OX138" s="165"/>
      <c r="OY138" s="165"/>
      <c r="OZ138" s="165"/>
      <c r="PA138" s="165"/>
      <c r="PB138" s="165"/>
      <c r="PC138" s="165"/>
      <c r="PD138" s="165"/>
      <c r="PE138" s="165"/>
      <c r="PF138" s="165"/>
      <c r="PG138" s="165"/>
      <c r="PH138" s="165"/>
      <c r="PI138" s="165"/>
      <c r="PJ138" s="165"/>
      <c r="PK138" s="165"/>
      <c r="PL138" s="165"/>
      <c r="PM138" s="165"/>
      <c r="PN138" s="165"/>
      <c r="PO138" s="165"/>
      <c r="PP138" s="165"/>
      <c r="PQ138" s="165"/>
      <c r="PR138" s="165"/>
      <c r="PS138" s="165"/>
      <c r="PT138" s="165"/>
      <c r="PU138" s="165"/>
      <c r="PV138" s="165"/>
      <c r="PW138" s="165"/>
      <c r="PX138" s="165"/>
      <c r="PY138" s="165"/>
      <c r="PZ138" s="165"/>
      <c r="QA138" s="165"/>
      <c r="QB138" s="165"/>
      <c r="QC138" s="165"/>
      <c r="QD138" s="165"/>
      <c r="QE138" s="165"/>
      <c r="QF138" s="165"/>
      <c r="QG138" s="165"/>
      <c r="QH138" s="165"/>
      <c r="QI138" s="165"/>
      <c r="QJ138" s="165"/>
      <c r="QK138" s="165"/>
      <c r="QL138" s="165"/>
      <c r="QM138" s="165"/>
      <c r="QN138" s="165"/>
      <c r="QO138" s="165"/>
      <c r="QP138" s="165"/>
      <c r="QQ138" s="165"/>
      <c r="QR138" s="165"/>
      <c r="QS138" s="165"/>
      <c r="QT138" s="165"/>
      <c r="QU138" s="165"/>
      <c r="QV138" s="165"/>
      <c r="QW138" s="165"/>
      <c r="QX138" s="165"/>
      <c r="QY138" s="165"/>
      <c r="QZ138" s="165"/>
      <c r="RA138" s="165"/>
      <c r="RB138" s="165"/>
      <c r="RC138" s="165"/>
      <c r="RD138" s="165"/>
      <c r="RE138" s="165"/>
      <c r="RF138" s="165"/>
      <c r="RG138" s="165"/>
      <c r="RH138" s="165"/>
      <c r="RI138" s="165"/>
      <c r="RJ138" s="165"/>
      <c r="RK138" s="165"/>
      <c r="RL138" s="165"/>
    </row>
    <row r="139" spans="1:480" s="133" customFormat="1" ht="19.5" customHeight="1" x14ac:dyDescent="0.25">
      <c r="A139" s="246" t="e">
        <f>'Тех. карты'!#REF!</f>
        <v>#REF!</v>
      </c>
      <c r="B139" s="354" t="s">
        <v>87</v>
      </c>
      <c r="C139" s="355"/>
      <c r="D139" s="11">
        <v>150</v>
      </c>
      <c r="E139" s="12"/>
      <c r="F139" s="13"/>
      <c r="G139" s="14">
        <v>6.06</v>
      </c>
      <c r="H139" s="15">
        <v>6.69</v>
      </c>
      <c r="I139" s="16">
        <v>8.36</v>
      </c>
      <c r="J139" s="17">
        <v>123.31</v>
      </c>
      <c r="K139" s="18">
        <v>1.46</v>
      </c>
      <c r="L139" s="30">
        <v>251</v>
      </c>
      <c r="M139" s="30">
        <v>6.4</v>
      </c>
      <c r="N139" s="233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236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69"/>
      <c r="CZ139" s="169"/>
      <c r="DA139" s="169"/>
      <c r="DB139" s="169"/>
      <c r="DC139" s="169"/>
      <c r="DD139" s="169"/>
      <c r="DE139" s="169"/>
      <c r="DF139" s="169"/>
      <c r="DG139" s="169"/>
      <c r="DH139" s="169"/>
      <c r="DI139" s="169"/>
      <c r="DJ139" s="169"/>
      <c r="DK139" s="169"/>
      <c r="DL139" s="169"/>
      <c r="DM139" s="169"/>
      <c r="DN139" s="169"/>
      <c r="DO139" s="169"/>
      <c r="DP139" s="169"/>
      <c r="DQ139" s="169"/>
      <c r="DR139" s="169"/>
      <c r="DS139" s="169"/>
      <c r="DT139" s="169"/>
      <c r="DU139" s="169"/>
      <c r="DV139" s="169"/>
      <c r="DW139" s="169"/>
      <c r="DX139" s="169"/>
      <c r="DY139" s="169"/>
      <c r="DZ139" s="169"/>
      <c r="EA139" s="169"/>
      <c r="EB139" s="169"/>
      <c r="EC139" s="169"/>
      <c r="ED139" s="169"/>
      <c r="EE139" s="169"/>
      <c r="EF139" s="169"/>
      <c r="EG139" s="169"/>
      <c r="EH139" s="169"/>
      <c r="EI139" s="169"/>
      <c r="EJ139" s="169"/>
      <c r="EK139" s="169"/>
      <c r="EL139" s="169"/>
      <c r="EM139" s="169"/>
      <c r="EN139" s="169"/>
      <c r="EO139" s="169"/>
      <c r="EP139" s="169"/>
      <c r="EQ139" s="169"/>
      <c r="ER139" s="169"/>
      <c r="ES139" s="169"/>
      <c r="ET139" s="169"/>
      <c r="EU139" s="169"/>
      <c r="EV139" s="169"/>
      <c r="EW139" s="169"/>
      <c r="EX139" s="169"/>
      <c r="EY139" s="169"/>
      <c r="EZ139" s="169"/>
      <c r="FA139" s="169"/>
      <c r="FB139" s="169"/>
      <c r="FC139" s="169"/>
      <c r="FD139" s="169"/>
      <c r="FE139" s="169"/>
      <c r="FF139" s="169"/>
      <c r="FG139" s="169"/>
      <c r="FH139" s="169"/>
      <c r="FI139" s="169"/>
      <c r="FJ139" s="169"/>
      <c r="FK139" s="169"/>
      <c r="FL139" s="169"/>
      <c r="FM139" s="169"/>
      <c r="FN139" s="169"/>
      <c r="FO139" s="169"/>
      <c r="FP139" s="169"/>
      <c r="FQ139" s="169"/>
      <c r="FR139" s="169"/>
      <c r="FS139" s="169"/>
      <c r="FT139" s="169"/>
      <c r="FU139" s="169"/>
      <c r="FV139" s="169"/>
      <c r="FW139" s="169"/>
      <c r="FX139" s="169"/>
      <c r="FY139" s="169"/>
      <c r="FZ139" s="169"/>
      <c r="GA139" s="169"/>
      <c r="GB139" s="169"/>
      <c r="GC139" s="169"/>
      <c r="GD139" s="169"/>
      <c r="GE139" s="169"/>
      <c r="GF139" s="169"/>
      <c r="GG139" s="169"/>
      <c r="GH139" s="169"/>
      <c r="GI139" s="169"/>
      <c r="GJ139" s="169"/>
      <c r="GK139" s="169"/>
      <c r="GL139" s="169"/>
      <c r="GM139" s="169"/>
      <c r="GN139" s="169"/>
      <c r="GO139" s="169"/>
      <c r="GP139" s="169"/>
      <c r="GQ139" s="169"/>
      <c r="GR139" s="169"/>
      <c r="GS139" s="169"/>
      <c r="GT139" s="169"/>
      <c r="GU139" s="169"/>
      <c r="GV139" s="169"/>
      <c r="GW139" s="169"/>
      <c r="GX139" s="169"/>
      <c r="GY139" s="169"/>
      <c r="GZ139" s="169"/>
      <c r="HA139" s="169"/>
      <c r="HB139" s="169"/>
      <c r="HC139" s="169"/>
      <c r="HD139" s="169"/>
      <c r="HE139" s="169"/>
      <c r="HF139" s="169"/>
      <c r="HG139" s="169"/>
      <c r="HH139" s="169"/>
      <c r="HI139" s="169"/>
      <c r="HJ139" s="169"/>
      <c r="HK139" s="169"/>
      <c r="HL139" s="169"/>
      <c r="HM139" s="169"/>
      <c r="HN139" s="169"/>
      <c r="HO139" s="169"/>
      <c r="HP139" s="169"/>
      <c r="HQ139" s="169"/>
      <c r="HR139" s="169"/>
      <c r="HS139" s="169"/>
      <c r="HT139" s="169"/>
      <c r="HU139" s="169"/>
      <c r="HV139" s="169"/>
      <c r="HW139" s="169"/>
      <c r="HX139" s="169"/>
      <c r="HY139" s="169"/>
      <c r="HZ139" s="169"/>
      <c r="IA139" s="169"/>
      <c r="IB139" s="169"/>
      <c r="IC139" s="169"/>
      <c r="ID139" s="169"/>
      <c r="IE139" s="169"/>
      <c r="IF139" s="169"/>
      <c r="IG139" s="169"/>
      <c r="IH139" s="169"/>
      <c r="II139" s="169"/>
      <c r="IJ139" s="169"/>
      <c r="IK139" s="169"/>
      <c r="IL139" s="169"/>
      <c r="IM139" s="169"/>
      <c r="IN139" s="169"/>
      <c r="IO139" s="169"/>
      <c r="IP139" s="169"/>
      <c r="IQ139" s="169"/>
      <c r="IR139" s="169"/>
      <c r="IS139" s="169"/>
      <c r="IT139" s="169"/>
      <c r="IU139" s="169"/>
      <c r="IV139" s="169"/>
      <c r="IW139" s="169"/>
      <c r="IX139" s="169"/>
      <c r="IY139" s="169"/>
      <c r="IZ139" s="169"/>
      <c r="JA139" s="169"/>
      <c r="JB139" s="169"/>
      <c r="JC139" s="169"/>
      <c r="JD139" s="169"/>
      <c r="JE139" s="169"/>
      <c r="JF139" s="169"/>
      <c r="JG139" s="169"/>
      <c r="JH139" s="169"/>
      <c r="JI139" s="169"/>
      <c r="JJ139" s="169"/>
      <c r="JK139" s="169"/>
      <c r="JL139" s="169"/>
      <c r="JM139" s="169"/>
      <c r="JN139" s="169"/>
      <c r="JO139" s="169"/>
      <c r="JP139" s="169"/>
      <c r="JQ139" s="169"/>
      <c r="JR139" s="169"/>
      <c r="JS139" s="169"/>
      <c r="JT139" s="169"/>
      <c r="JU139" s="169"/>
      <c r="JV139" s="169"/>
      <c r="JW139" s="169"/>
      <c r="JX139" s="169"/>
      <c r="JY139" s="169"/>
      <c r="JZ139" s="169"/>
      <c r="KA139" s="169"/>
      <c r="KB139" s="169"/>
      <c r="KC139" s="169"/>
      <c r="KD139" s="169"/>
      <c r="KE139" s="169"/>
      <c r="KF139" s="169"/>
      <c r="KG139" s="169"/>
      <c r="KH139" s="169"/>
      <c r="KI139" s="169"/>
      <c r="KJ139" s="169"/>
      <c r="KK139" s="169"/>
      <c r="KL139" s="169"/>
      <c r="KM139" s="169"/>
      <c r="KN139" s="169"/>
      <c r="KO139" s="169"/>
      <c r="KP139" s="169"/>
      <c r="KQ139" s="169"/>
      <c r="KR139" s="169"/>
      <c r="KS139" s="169"/>
      <c r="KT139" s="169"/>
      <c r="KU139" s="169"/>
      <c r="KV139" s="169"/>
      <c r="KW139" s="169"/>
      <c r="KX139" s="169"/>
      <c r="KY139" s="169"/>
      <c r="KZ139" s="169"/>
      <c r="LA139" s="169"/>
      <c r="LB139" s="169"/>
      <c r="LC139" s="169"/>
      <c r="LD139" s="169"/>
      <c r="LE139" s="169"/>
      <c r="LF139" s="169"/>
      <c r="LG139" s="169"/>
      <c r="LH139" s="169"/>
      <c r="LI139" s="169"/>
      <c r="LJ139" s="169"/>
      <c r="LK139" s="169"/>
      <c r="LL139" s="169"/>
      <c r="LM139" s="169"/>
      <c r="LN139" s="169"/>
      <c r="LO139" s="169"/>
      <c r="LP139" s="169"/>
      <c r="LQ139" s="169"/>
      <c r="LR139" s="169"/>
      <c r="LS139" s="169"/>
      <c r="LT139" s="169"/>
      <c r="LU139" s="169"/>
      <c r="LV139" s="169"/>
      <c r="LW139" s="169"/>
      <c r="LX139" s="169"/>
      <c r="LY139" s="169"/>
      <c r="LZ139" s="169"/>
      <c r="MA139" s="169"/>
      <c r="MB139" s="169"/>
      <c r="MC139" s="169"/>
      <c r="MD139" s="169"/>
      <c r="ME139" s="169"/>
      <c r="MF139" s="169"/>
      <c r="MG139" s="169"/>
      <c r="MH139" s="169"/>
      <c r="MI139" s="169"/>
      <c r="MJ139" s="169"/>
      <c r="MK139" s="169"/>
      <c r="ML139" s="169"/>
      <c r="MM139" s="169"/>
      <c r="MN139" s="169"/>
      <c r="MO139" s="169"/>
      <c r="MP139" s="169"/>
      <c r="MQ139" s="169"/>
      <c r="MR139" s="169"/>
      <c r="MS139" s="169"/>
      <c r="MT139" s="169"/>
      <c r="MU139" s="169"/>
      <c r="MV139" s="169"/>
      <c r="MW139" s="169"/>
      <c r="MX139" s="169"/>
      <c r="MY139" s="169"/>
      <c r="MZ139" s="169"/>
      <c r="NA139" s="169"/>
      <c r="NB139" s="169"/>
      <c r="NC139" s="169"/>
      <c r="ND139" s="169"/>
      <c r="NE139" s="169"/>
      <c r="NF139" s="169"/>
      <c r="NG139" s="169"/>
      <c r="NH139" s="169"/>
      <c r="NI139" s="169"/>
      <c r="NJ139" s="169"/>
      <c r="NK139" s="169"/>
      <c r="NL139" s="169"/>
      <c r="NM139" s="169"/>
      <c r="NN139" s="169"/>
      <c r="NO139" s="169"/>
      <c r="NP139" s="169"/>
      <c r="NQ139" s="169"/>
      <c r="NR139" s="169"/>
      <c r="NS139" s="169"/>
      <c r="NT139" s="169"/>
      <c r="NU139" s="169"/>
      <c r="NV139" s="169"/>
      <c r="NW139" s="169"/>
      <c r="NX139" s="169"/>
      <c r="NY139" s="169"/>
      <c r="NZ139" s="169"/>
      <c r="OA139" s="169"/>
      <c r="OB139" s="169"/>
      <c r="OC139" s="169"/>
      <c r="OD139" s="169"/>
      <c r="OE139" s="169"/>
      <c r="OF139" s="169"/>
      <c r="OG139" s="169"/>
      <c r="OH139" s="169"/>
      <c r="OI139" s="169"/>
      <c r="OJ139" s="169"/>
      <c r="OK139" s="169"/>
      <c r="OL139" s="169"/>
      <c r="OM139" s="169"/>
      <c r="ON139" s="169"/>
      <c r="OO139" s="169"/>
      <c r="OP139" s="169"/>
      <c r="OQ139" s="169"/>
      <c r="OR139" s="169"/>
      <c r="OS139" s="169"/>
      <c r="OT139" s="169"/>
      <c r="OU139" s="169"/>
      <c r="OV139" s="169"/>
      <c r="OW139" s="169"/>
      <c r="OX139" s="169"/>
      <c r="OY139" s="169"/>
      <c r="OZ139" s="169"/>
      <c r="PA139" s="169"/>
      <c r="PB139" s="169"/>
      <c r="PC139" s="169"/>
      <c r="PD139" s="169"/>
      <c r="PE139" s="169"/>
      <c r="PF139" s="169"/>
      <c r="PG139" s="169"/>
      <c r="PH139" s="169"/>
      <c r="PI139" s="169"/>
      <c r="PJ139" s="169"/>
      <c r="PK139" s="169"/>
      <c r="PL139" s="169"/>
      <c r="PM139" s="169"/>
      <c r="PN139" s="169"/>
      <c r="PO139" s="169"/>
      <c r="PP139" s="169"/>
      <c r="PQ139" s="169"/>
      <c r="PR139" s="169"/>
      <c r="PS139" s="169"/>
      <c r="PT139" s="169"/>
      <c r="PU139" s="169"/>
      <c r="PV139" s="169"/>
      <c r="PW139" s="169"/>
      <c r="PX139" s="169"/>
      <c r="PY139" s="169"/>
      <c r="PZ139" s="169"/>
      <c r="QA139" s="169"/>
      <c r="QB139" s="169"/>
      <c r="QC139" s="169"/>
      <c r="QD139" s="169"/>
      <c r="QE139" s="169"/>
      <c r="QF139" s="169"/>
      <c r="QG139" s="169"/>
      <c r="QH139" s="169"/>
      <c r="QI139" s="169"/>
      <c r="QJ139" s="169"/>
      <c r="QK139" s="169"/>
      <c r="QL139" s="169"/>
      <c r="QM139" s="169"/>
      <c r="QN139" s="169"/>
      <c r="QO139" s="169"/>
      <c r="QP139" s="169"/>
      <c r="QQ139" s="169"/>
      <c r="QR139" s="169"/>
      <c r="QS139" s="169"/>
      <c r="QT139" s="169"/>
      <c r="QU139" s="169"/>
      <c r="QV139" s="169"/>
      <c r="QW139" s="169"/>
      <c r="QX139" s="169"/>
      <c r="QY139" s="169"/>
      <c r="QZ139" s="169"/>
      <c r="RA139" s="169"/>
      <c r="RB139" s="169"/>
      <c r="RC139" s="169"/>
      <c r="RD139" s="169"/>
      <c r="RE139" s="169"/>
      <c r="RF139" s="169"/>
      <c r="RG139" s="169"/>
      <c r="RH139" s="169"/>
      <c r="RI139" s="169"/>
      <c r="RJ139" s="169"/>
      <c r="RK139" s="169"/>
      <c r="RL139" s="169"/>
    </row>
    <row r="140" spans="1:480" s="183" customFormat="1" ht="18" x14ac:dyDescent="0.25">
      <c r="A140" s="20"/>
      <c r="B140" s="354" t="s">
        <v>103</v>
      </c>
      <c r="C140" s="355"/>
      <c r="D140" s="21">
        <v>20</v>
      </c>
      <c r="E140" s="21">
        <f>SUM(E138:E139)</f>
        <v>0</v>
      </c>
      <c r="F140" s="21">
        <f>SUM(F138:F139)</f>
        <v>0</v>
      </c>
      <c r="G140" s="21">
        <v>1</v>
      </c>
      <c r="H140" s="21">
        <v>8.8000000000000007</v>
      </c>
      <c r="I140" s="21">
        <v>18.8</v>
      </c>
      <c r="J140" s="21">
        <v>154.19999999999999</v>
      </c>
      <c r="K140" s="21">
        <v>0</v>
      </c>
      <c r="L140" s="28" t="s">
        <v>76</v>
      </c>
      <c r="M140" s="28">
        <v>9.3000000000000007</v>
      </c>
      <c r="N140" s="233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7"/>
      <c r="CO140" s="167"/>
      <c r="CP140" s="167"/>
      <c r="CQ140" s="167"/>
      <c r="CR140" s="167"/>
      <c r="CS140" s="167"/>
      <c r="CT140" s="167"/>
      <c r="CU140" s="167"/>
      <c r="CV140" s="167"/>
      <c r="CW140" s="167"/>
      <c r="CX140" s="167"/>
      <c r="CY140" s="167"/>
      <c r="CZ140" s="167"/>
      <c r="DA140" s="167"/>
      <c r="DB140" s="167"/>
      <c r="DC140" s="167"/>
      <c r="DD140" s="167"/>
      <c r="DE140" s="167"/>
      <c r="DF140" s="167"/>
      <c r="DG140" s="167"/>
      <c r="DH140" s="167"/>
      <c r="DI140" s="167"/>
      <c r="DJ140" s="167"/>
      <c r="DK140" s="167"/>
      <c r="DL140" s="167"/>
      <c r="DM140" s="167"/>
      <c r="DN140" s="167"/>
      <c r="DO140" s="167"/>
      <c r="DP140" s="167"/>
      <c r="DQ140" s="167"/>
      <c r="DR140" s="167"/>
      <c r="DS140" s="167"/>
      <c r="DT140" s="167"/>
      <c r="DU140" s="167"/>
      <c r="DV140" s="167"/>
      <c r="DW140" s="167"/>
      <c r="DX140" s="167"/>
      <c r="DY140" s="167"/>
      <c r="DZ140" s="167"/>
      <c r="EA140" s="167"/>
      <c r="EB140" s="167"/>
      <c r="EC140" s="167"/>
      <c r="ED140" s="167"/>
      <c r="EE140" s="167"/>
      <c r="EF140" s="167"/>
      <c r="EG140" s="167"/>
      <c r="EH140" s="167"/>
      <c r="EI140" s="167"/>
      <c r="EJ140" s="167"/>
      <c r="EK140" s="167"/>
      <c r="EL140" s="167"/>
      <c r="EM140" s="167"/>
      <c r="EN140" s="167"/>
      <c r="EO140" s="167"/>
      <c r="EP140" s="167"/>
      <c r="EQ140" s="167"/>
      <c r="ER140" s="167"/>
      <c r="ES140" s="167"/>
      <c r="ET140" s="167"/>
      <c r="EU140" s="167"/>
      <c r="EV140" s="167"/>
      <c r="EW140" s="167"/>
      <c r="EX140" s="167"/>
      <c r="EY140" s="167"/>
      <c r="EZ140" s="167"/>
      <c r="FA140" s="167"/>
      <c r="FB140" s="167"/>
      <c r="FC140" s="167"/>
      <c r="FD140" s="167"/>
      <c r="FE140" s="167"/>
      <c r="FF140" s="167"/>
      <c r="FG140" s="167"/>
      <c r="FH140" s="167"/>
      <c r="FI140" s="167"/>
      <c r="FJ140" s="167"/>
      <c r="FK140" s="167"/>
      <c r="FL140" s="167"/>
      <c r="FM140" s="167"/>
      <c r="FN140" s="167"/>
      <c r="FO140" s="167"/>
      <c r="FP140" s="167"/>
      <c r="FQ140" s="167"/>
      <c r="FR140" s="167"/>
      <c r="FS140" s="167"/>
      <c r="FT140" s="167"/>
      <c r="FU140" s="167"/>
      <c r="FV140" s="167"/>
      <c r="FW140" s="167"/>
      <c r="FX140" s="167"/>
      <c r="FY140" s="167"/>
      <c r="FZ140" s="167"/>
      <c r="GA140" s="167"/>
      <c r="GB140" s="167"/>
      <c r="GC140" s="167"/>
      <c r="GD140" s="167"/>
      <c r="GE140" s="167"/>
      <c r="GF140" s="167"/>
      <c r="GG140" s="167"/>
      <c r="GH140" s="167"/>
      <c r="GI140" s="167"/>
      <c r="GJ140" s="167"/>
      <c r="GK140" s="167"/>
      <c r="GL140" s="167"/>
      <c r="GM140" s="167"/>
      <c r="GN140" s="167"/>
      <c r="GO140" s="167"/>
      <c r="GP140" s="167"/>
      <c r="GQ140" s="167"/>
      <c r="GR140" s="167"/>
      <c r="GS140" s="167"/>
      <c r="GT140" s="167"/>
      <c r="GU140" s="167"/>
      <c r="GV140" s="167"/>
      <c r="GW140" s="167"/>
      <c r="GX140" s="167"/>
      <c r="GY140" s="167"/>
      <c r="GZ140" s="167"/>
      <c r="HA140" s="167"/>
      <c r="HB140" s="167"/>
      <c r="HC140" s="167"/>
      <c r="HD140" s="167"/>
      <c r="HE140" s="167"/>
      <c r="HF140" s="167"/>
      <c r="HG140" s="167"/>
      <c r="HH140" s="167"/>
      <c r="HI140" s="167"/>
      <c r="HJ140" s="167"/>
      <c r="HK140" s="167"/>
      <c r="HL140" s="167"/>
      <c r="HM140" s="167"/>
      <c r="HN140" s="167"/>
      <c r="HO140" s="167"/>
      <c r="HP140" s="167"/>
      <c r="HQ140" s="167"/>
      <c r="HR140" s="167"/>
      <c r="HS140" s="167"/>
      <c r="HT140" s="167"/>
      <c r="HU140" s="167"/>
      <c r="HV140" s="167"/>
      <c r="HW140" s="167"/>
      <c r="HX140" s="167"/>
      <c r="HY140" s="167"/>
      <c r="HZ140" s="167"/>
      <c r="IA140" s="167"/>
      <c r="IB140" s="167"/>
      <c r="IC140" s="167"/>
      <c r="ID140" s="167"/>
      <c r="IE140" s="167"/>
      <c r="IF140" s="167"/>
      <c r="IG140" s="167"/>
      <c r="IH140" s="167"/>
      <c r="II140" s="167"/>
      <c r="IJ140" s="167"/>
      <c r="IK140" s="167"/>
      <c r="IL140" s="167"/>
      <c r="IM140" s="167"/>
      <c r="IN140" s="167"/>
      <c r="IO140" s="167"/>
      <c r="IP140" s="167"/>
      <c r="IQ140" s="167"/>
      <c r="IR140" s="167"/>
      <c r="IS140" s="167"/>
      <c r="IT140" s="167"/>
      <c r="IU140" s="167"/>
      <c r="IV140" s="167"/>
      <c r="IW140" s="167"/>
      <c r="IX140" s="167"/>
      <c r="IY140" s="167"/>
      <c r="IZ140" s="167"/>
      <c r="JA140" s="167"/>
      <c r="JB140" s="167"/>
      <c r="JC140" s="167"/>
      <c r="JD140" s="167"/>
      <c r="JE140" s="167"/>
      <c r="JF140" s="167"/>
      <c r="JG140" s="167"/>
      <c r="JH140" s="167"/>
      <c r="JI140" s="167"/>
      <c r="JJ140" s="167"/>
      <c r="JK140" s="167"/>
      <c r="JL140" s="167"/>
      <c r="JM140" s="167"/>
      <c r="JN140" s="167"/>
      <c r="JO140" s="167"/>
      <c r="JP140" s="167"/>
      <c r="JQ140" s="167"/>
      <c r="JR140" s="167"/>
      <c r="JS140" s="167"/>
      <c r="JT140" s="167"/>
      <c r="JU140" s="167"/>
      <c r="JV140" s="167"/>
      <c r="JW140" s="167"/>
      <c r="JX140" s="167"/>
      <c r="JY140" s="167"/>
      <c r="JZ140" s="167"/>
      <c r="KA140" s="167"/>
      <c r="KB140" s="167"/>
      <c r="KC140" s="167"/>
      <c r="KD140" s="167"/>
      <c r="KE140" s="167"/>
      <c r="KF140" s="167"/>
      <c r="KG140" s="167"/>
      <c r="KH140" s="167"/>
      <c r="KI140" s="167"/>
      <c r="KJ140" s="167"/>
      <c r="KK140" s="167"/>
      <c r="KL140" s="167"/>
      <c r="KM140" s="167"/>
      <c r="KN140" s="167"/>
      <c r="KO140" s="167"/>
      <c r="KP140" s="167"/>
      <c r="KQ140" s="167"/>
      <c r="KR140" s="167"/>
      <c r="KS140" s="167"/>
      <c r="KT140" s="167"/>
      <c r="KU140" s="167"/>
      <c r="KV140" s="167"/>
      <c r="KW140" s="167"/>
      <c r="KX140" s="167"/>
      <c r="KY140" s="167"/>
      <c r="KZ140" s="167"/>
      <c r="LA140" s="167"/>
      <c r="LB140" s="167"/>
      <c r="LC140" s="167"/>
      <c r="LD140" s="167"/>
      <c r="LE140" s="167"/>
      <c r="LF140" s="167"/>
      <c r="LG140" s="167"/>
      <c r="LH140" s="167"/>
      <c r="LI140" s="167"/>
      <c r="LJ140" s="167"/>
      <c r="LK140" s="167"/>
      <c r="LL140" s="167"/>
      <c r="LM140" s="167"/>
      <c r="LN140" s="167"/>
      <c r="LO140" s="167"/>
      <c r="LP140" s="167"/>
      <c r="LQ140" s="167"/>
      <c r="LR140" s="167"/>
      <c r="LS140" s="167"/>
      <c r="LT140" s="167"/>
      <c r="LU140" s="167"/>
      <c r="LV140" s="167"/>
      <c r="LW140" s="167"/>
      <c r="LX140" s="167"/>
      <c r="LY140" s="167"/>
      <c r="LZ140" s="167"/>
      <c r="MA140" s="167"/>
      <c r="MB140" s="167"/>
      <c r="MC140" s="167"/>
      <c r="MD140" s="167"/>
      <c r="ME140" s="167"/>
      <c r="MF140" s="167"/>
      <c r="MG140" s="167"/>
      <c r="MH140" s="167"/>
      <c r="MI140" s="167"/>
      <c r="MJ140" s="167"/>
      <c r="MK140" s="167"/>
      <c r="ML140" s="167"/>
      <c r="MM140" s="167"/>
      <c r="MN140" s="167"/>
      <c r="MO140" s="167"/>
      <c r="MP140" s="167"/>
      <c r="MQ140" s="167"/>
      <c r="MR140" s="167"/>
      <c r="MS140" s="167"/>
      <c r="MT140" s="167"/>
      <c r="MU140" s="167"/>
      <c r="MV140" s="167"/>
      <c r="MW140" s="167"/>
      <c r="MX140" s="167"/>
      <c r="MY140" s="167"/>
      <c r="MZ140" s="167"/>
      <c r="NA140" s="167"/>
      <c r="NB140" s="167"/>
      <c r="NC140" s="167"/>
      <c r="ND140" s="167"/>
      <c r="NE140" s="167"/>
      <c r="NF140" s="167"/>
      <c r="NG140" s="167"/>
      <c r="NH140" s="167"/>
      <c r="NI140" s="167"/>
      <c r="NJ140" s="167"/>
      <c r="NK140" s="167"/>
      <c r="NL140" s="167"/>
      <c r="NM140" s="167"/>
      <c r="NN140" s="167"/>
      <c r="NO140" s="167"/>
      <c r="NP140" s="167"/>
      <c r="NQ140" s="167"/>
      <c r="NR140" s="167"/>
      <c r="NS140" s="167"/>
      <c r="NT140" s="167"/>
      <c r="NU140" s="167"/>
      <c r="NV140" s="167"/>
      <c r="NW140" s="167"/>
      <c r="NX140" s="167"/>
      <c r="NY140" s="167"/>
      <c r="NZ140" s="167"/>
      <c r="OA140" s="167"/>
      <c r="OB140" s="167"/>
      <c r="OC140" s="167"/>
      <c r="OD140" s="167"/>
      <c r="OE140" s="167"/>
      <c r="OF140" s="167"/>
      <c r="OG140" s="167"/>
      <c r="OH140" s="167"/>
      <c r="OI140" s="167"/>
      <c r="OJ140" s="167"/>
      <c r="OK140" s="167"/>
      <c r="OL140" s="167"/>
      <c r="OM140" s="167"/>
      <c r="ON140" s="167"/>
      <c r="OO140" s="167"/>
      <c r="OP140" s="167"/>
      <c r="OQ140" s="167"/>
      <c r="OR140" s="167"/>
      <c r="OS140" s="167"/>
      <c r="OT140" s="167"/>
      <c r="OU140" s="167"/>
      <c r="OV140" s="167"/>
      <c r="OW140" s="167"/>
      <c r="OX140" s="167"/>
      <c r="OY140" s="167"/>
      <c r="OZ140" s="167"/>
      <c r="PA140" s="167"/>
      <c r="PB140" s="167"/>
      <c r="PC140" s="167"/>
      <c r="PD140" s="167"/>
      <c r="PE140" s="167"/>
      <c r="PF140" s="167"/>
      <c r="PG140" s="167"/>
      <c r="PH140" s="167"/>
      <c r="PI140" s="167"/>
      <c r="PJ140" s="167"/>
      <c r="PK140" s="167"/>
      <c r="PL140" s="167"/>
      <c r="PM140" s="167"/>
      <c r="PN140" s="167"/>
      <c r="PO140" s="167"/>
      <c r="PP140" s="167"/>
      <c r="PQ140" s="167"/>
      <c r="PR140" s="167"/>
      <c r="PS140" s="167"/>
      <c r="PT140" s="167"/>
      <c r="PU140" s="167"/>
      <c r="PV140" s="167"/>
      <c r="PW140" s="167"/>
      <c r="PX140" s="167"/>
      <c r="PY140" s="167"/>
      <c r="PZ140" s="167"/>
      <c r="QA140" s="167"/>
      <c r="QB140" s="167"/>
      <c r="QC140" s="167"/>
      <c r="QD140" s="167"/>
      <c r="QE140" s="167"/>
      <c r="QF140" s="167"/>
      <c r="QG140" s="167"/>
      <c r="QH140" s="167"/>
      <c r="QI140" s="167"/>
      <c r="QJ140" s="167"/>
      <c r="QK140" s="167"/>
      <c r="QL140" s="167"/>
      <c r="QM140" s="167"/>
      <c r="QN140" s="167"/>
      <c r="QO140" s="167"/>
      <c r="QP140" s="167"/>
      <c r="QQ140" s="167"/>
      <c r="QR140" s="167"/>
      <c r="QS140" s="167"/>
      <c r="QT140" s="167"/>
      <c r="QU140" s="167"/>
      <c r="QV140" s="167"/>
      <c r="QW140" s="167"/>
      <c r="QX140" s="167"/>
      <c r="QY140" s="167"/>
      <c r="QZ140" s="167"/>
      <c r="RA140" s="167"/>
      <c r="RB140" s="167"/>
      <c r="RC140" s="167"/>
      <c r="RD140" s="167"/>
      <c r="RE140" s="167"/>
      <c r="RF140" s="167"/>
      <c r="RG140" s="167"/>
      <c r="RH140" s="167"/>
      <c r="RI140" s="167"/>
      <c r="RJ140" s="167"/>
      <c r="RK140" s="167"/>
      <c r="RL140" s="167"/>
    </row>
    <row r="141" spans="1:480" ht="15.75" x14ac:dyDescent="0.25">
      <c r="A141" s="151"/>
      <c r="B141" s="375" t="s">
        <v>21</v>
      </c>
      <c r="C141" s="376"/>
      <c r="D141" s="122">
        <f>SUM(D139,D140)</f>
        <v>170</v>
      </c>
      <c r="E141" s="123"/>
      <c r="F141" s="124"/>
      <c r="G141" s="125">
        <f>SUM(G139,G140)</f>
        <v>7.06</v>
      </c>
      <c r="H141" s="126">
        <f>SUM(H139,H140)</f>
        <v>15.490000000000002</v>
      </c>
      <c r="I141" s="127">
        <f>SUM(I139,I140)</f>
        <v>27.16</v>
      </c>
      <c r="J141" s="128">
        <f>SUM(J139,J140)</f>
        <v>277.51</v>
      </c>
      <c r="K141" s="129">
        <f>SUM(K139,K140)</f>
        <v>1.46</v>
      </c>
      <c r="L141" s="141"/>
      <c r="M141" s="141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  <c r="DZ141" s="165"/>
      <c r="EA141" s="165"/>
      <c r="EB141" s="165"/>
      <c r="EC141" s="165"/>
      <c r="ED141" s="165"/>
      <c r="EE141" s="165"/>
      <c r="EF141" s="165"/>
      <c r="EG141" s="165"/>
      <c r="EH141" s="165"/>
      <c r="EI141" s="165"/>
      <c r="EJ141" s="165"/>
      <c r="EK141" s="165"/>
      <c r="EL141" s="165"/>
      <c r="EM141" s="165"/>
      <c r="EN141" s="165"/>
      <c r="EO141" s="165"/>
      <c r="EP141" s="165"/>
      <c r="EQ141" s="165"/>
      <c r="ER141" s="165"/>
      <c r="ES141" s="165"/>
      <c r="ET141" s="165"/>
      <c r="EU141" s="165"/>
      <c r="EV141" s="165"/>
      <c r="EW141" s="165"/>
      <c r="EX141" s="165"/>
      <c r="EY141" s="165"/>
      <c r="EZ141" s="165"/>
      <c r="FA141" s="165"/>
      <c r="FB141" s="165"/>
      <c r="FC141" s="165"/>
      <c r="FD141" s="165"/>
      <c r="FE141" s="165"/>
      <c r="FF141" s="165"/>
      <c r="FG141" s="165"/>
      <c r="FH141" s="165"/>
      <c r="FI141" s="165"/>
      <c r="FJ141" s="165"/>
      <c r="FK141" s="165"/>
      <c r="FL141" s="165"/>
      <c r="FM141" s="165"/>
      <c r="FN141" s="165"/>
      <c r="FO141" s="165"/>
      <c r="FP141" s="165"/>
      <c r="FQ141" s="165"/>
      <c r="FR141" s="165"/>
      <c r="FS141" s="165"/>
      <c r="FT141" s="165"/>
      <c r="FU141" s="165"/>
      <c r="FV141" s="165"/>
      <c r="FW141" s="165"/>
      <c r="FX141" s="165"/>
      <c r="FY141" s="165"/>
      <c r="FZ141" s="165"/>
      <c r="GA141" s="165"/>
      <c r="GB141" s="165"/>
      <c r="GC141" s="165"/>
      <c r="GD141" s="165"/>
      <c r="GE141" s="165"/>
      <c r="GF141" s="165"/>
      <c r="GG141" s="165"/>
      <c r="GH141" s="165"/>
      <c r="GI141" s="165"/>
      <c r="GJ141" s="165"/>
      <c r="GK141" s="165"/>
      <c r="GL141" s="165"/>
      <c r="GM141" s="165"/>
      <c r="GN141" s="165"/>
      <c r="GO141" s="165"/>
      <c r="GP141" s="165"/>
      <c r="GQ141" s="165"/>
      <c r="GR141" s="165"/>
      <c r="GS141" s="165"/>
      <c r="GT141" s="165"/>
      <c r="GU141" s="165"/>
      <c r="GV141" s="165"/>
      <c r="GW141" s="165"/>
      <c r="GX141" s="165"/>
      <c r="GY141" s="165"/>
      <c r="GZ141" s="165"/>
      <c r="HA141" s="165"/>
      <c r="HB141" s="165"/>
      <c r="HC141" s="165"/>
      <c r="HD141" s="165"/>
      <c r="HE141" s="165"/>
      <c r="HF141" s="165"/>
      <c r="HG141" s="165"/>
      <c r="HH141" s="165"/>
      <c r="HI141" s="165"/>
      <c r="HJ141" s="165"/>
      <c r="HK141" s="165"/>
      <c r="HL141" s="165"/>
      <c r="HM141" s="165"/>
      <c r="HN141" s="165"/>
      <c r="HO141" s="165"/>
      <c r="HP141" s="165"/>
      <c r="HQ141" s="165"/>
      <c r="HR141" s="165"/>
      <c r="HS141" s="165"/>
      <c r="HT141" s="165"/>
      <c r="HU141" s="165"/>
      <c r="HV141" s="165"/>
      <c r="HW141" s="165"/>
      <c r="HX141" s="165"/>
      <c r="HY141" s="165"/>
      <c r="HZ141" s="165"/>
      <c r="IA141" s="165"/>
      <c r="IB141" s="165"/>
      <c r="IC141" s="165"/>
      <c r="ID141" s="165"/>
      <c r="IE141" s="165"/>
      <c r="IF141" s="165"/>
      <c r="IG141" s="165"/>
      <c r="IH141" s="165"/>
      <c r="II141" s="165"/>
      <c r="IJ141" s="165"/>
      <c r="IK141" s="165"/>
      <c r="IL141" s="165"/>
      <c r="IM141" s="165"/>
      <c r="IN141" s="165"/>
      <c r="IO141" s="165"/>
      <c r="IP141" s="165"/>
      <c r="IQ141" s="165"/>
      <c r="IR141" s="165"/>
      <c r="IS141" s="165"/>
      <c r="IT141" s="165"/>
      <c r="IU141" s="165"/>
      <c r="IV141" s="165"/>
      <c r="IW141" s="165"/>
      <c r="IX141" s="165"/>
      <c r="IY141" s="165"/>
      <c r="IZ141" s="165"/>
      <c r="JA141" s="165"/>
      <c r="JB141" s="165"/>
      <c r="JC141" s="165"/>
      <c r="JD141" s="165"/>
      <c r="JE141" s="165"/>
      <c r="JF141" s="165"/>
      <c r="JG141" s="165"/>
      <c r="JH141" s="165"/>
      <c r="JI141" s="165"/>
      <c r="JJ141" s="165"/>
      <c r="JK141" s="165"/>
      <c r="JL141" s="165"/>
      <c r="JM141" s="165"/>
      <c r="JN141" s="165"/>
      <c r="JO141" s="165"/>
      <c r="JP141" s="165"/>
      <c r="JQ141" s="165"/>
      <c r="JR141" s="165"/>
      <c r="JS141" s="165"/>
      <c r="JT141" s="165"/>
      <c r="JU141" s="165"/>
      <c r="JV141" s="165"/>
      <c r="JW141" s="165"/>
      <c r="JX141" s="165"/>
      <c r="JY141" s="165"/>
      <c r="JZ141" s="165"/>
      <c r="KA141" s="165"/>
      <c r="KB141" s="165"/>
      <c r="KC141" s="165"/>
      <c r="KD141" s="165"/>
      <c r="KE141" s="165"/>
      <c r="KF141" s="165"/>
      <c r="KG141" s="165"/>
      <c r="KH141" s="165"/>
      <c r="KI141" s="165"/>
      <c r="KJ141" s="165"/>
      <c r="KK141" s="165"/>
      <c r="KL141" s="165"/>
      <c r="KM141" s="165"/>
      <c r="KN141" s="165"/>
      <c r="KO141" s="165"/>
      <c r="KP141" s="165"/>
      <c r="KQ141" s="165"/>
      <c r="KR141" s="165"/>
      <c r="KS141" s="165"/>
      <c r="KT141" s="165"/>
      <c r="KU141" s="165"/>
      <c r="KV141" s="165"/>
      <c r="KW141" s="165"/>
      <c r="KX141" s="165"/>
      <c r="KY141" s="165"/>
      <c r="KZ141" s="165"/>
      <c r="LA141" s="165"/>
      <c r="LB141" s="165"/>
      <c r="LC141" s="165"/>
      <c r="LD141" s="165"/>
      <c r="LE141" s="165"/>
      <c r="LF141" s="165"/>
      <c r="LG141" s="165"/>
      <c r="LH141" s="165"/>
      <c r="LI141" s="165"/>
      <c r="LJ141" s="165"/>
      <c r="LK141" s="165"/>
      <c r="LL141" s="165"/>
      <c r="LM141" s="165"/>
      <c r="LN141" s="165"/>
      <c r="LO141" s="165"/>
      <c r="LP141" s="165"/>
      <c r="LQ141" s="165"/>
      <c r="LR141" s="165"/>
      <c r="LS141" s="165"/>
      <c r="LT141" s="165"/>
      <c r="LU141" s="165"/>
      <c r="LV141" s="165"/>
      <c r="LW141" s="165"/>
      <c r="LX141" s="165"/>
      <c r="LY141" s="165"/>
      <c r="LZ141" s="165"/>
      <c r="MA141" s="165"/>
      <c r="MB141" s="165"/>
      <c r="MC141" s="165"/>
      <c r="MD141" s="165"/>
      <c r="ME141" s="165"/>
      <c r="MF141" s="165"/>
      <c r="MG141" s="165"/>
      <c r="MH141" s="165"/>
      <c r="MI141" s="165"/>
      <c r="MJ141" s="165"/>
      <c r="MK141" s="165"/>
      <c r="ML141" s="165"/>
      <c r="MM141" s="165"/>
      <c r="MN141" s="165"/>
      <c r="MO141" s="165"/>
      <c r="MP141" s="165"/>
      <c r="MQ141" s="165"/>
      <c r="MR141" s="165"/>
      <c r="MS141" s="165"/>
      <c r="MT141" s="165"/>
      <c r="MU141" s="165"/>
      <c r="MV141" s="165"/>
      <c r="MW141" s="165"/>
      <c r="MX141" s="165"/>
      <c r="MY141" s="165"/>
      <c r="MZ141" s="165"/>
      <c r="NA141" s="165"/>
      <c r="NB141" s="165"/>
      <c r="NC141" s="165"/>
      <c r="ND141" s="165"/>
      <c r="NE141" s="165"/>
      <c r="NF141" s="165"/>
      <c r="NG141" s="165"/>
      <c r="NH141" s="165"/>
      <c r="NI141" s="165"/>
      <c r="NJ141" s="165"/>
      <c r="NK141" s="165"/>
      <c r="NL141" s="165"/>
      <c r="NM141" s="165"/>
      <c r="NN141" s="165"/>
      <c r="NO141" s="165"/>
      <c r="NP141" s="165"/>
      <c r="NQ141" s="165"/>
      <c r="NR141" s="165"/>
      <c r="NS141" s="165"/>
      <c r="NT141" s="165"/>
      <c r="NU141" s="165"/>
      <c r="NV141" s="165"/>
      <c r="NW141" s="165"/>
      <c r="NX141" s="165"/>
      <c r="NY141" s="165"/>
      <c r="NZ141" s="165"/>
      <c r="OA141" s="165"/>
      <c r="OB141" s="165"/>
      <c r="OC141" s="165"/>
      <c r="OD141" s="165"/>
      <c r="OE141" s="165"/>
      <c r="OF141" s="165"/>
      <c r="OG141" s="165"/>
      <c r="OH141" s="165"/>
      <c r="OI141" s="165"/>
      <c r="OJ141" s="165"/>
      <c r="OK141" s="165"/>
      <c r="OL141" s="165"/>
      <c r="OM141" s="165"/>
      <c r="ON141" s="165"/>
      <c r="OO141" s="165"/>
      <c r="OP141" s="165"/>
      <c r="OQ141" s="165"/>
      <c r="OR141" s="165"/>
      <c r="OS141" s="165"/>
      <c r="OT141" s="165"/>
      <c r="OU141" s="165"/>
      <c r="OV141" s="165"/>
      <c r="OW141" s="165"/>
      <c r="OX141" s="165"/>
      <c r="OY141" s="165"/>
      <c r="OZ141" s="165"/>
      <c r="PA141" s="165"/>
      <c r="PB141" s="165"/>
      <c r="PC141" s="165"/>
      <c r="PD141" s="165"/>
      <c r="PE141" s="165"/>
      <c r="PF141" s="165"/>
      <c r="PG141" s="165"/>
      <c r="PH141" s="165"/>
      <c r="PI141" s="165"/>
      <c r="PJ141" s="165"/>
      <c r="PK141" s="165"/>
      <c r="PL141" s="165"/>
      <c r="PM141" s="165"/>
      <c r="PN141" s="165"/>
      <c r="PO141" s="165"/>
      <c r="PP141" s="165"/>
      <c r="PQ141" s="165"/>
      <c r="PR141" s="165"/>
      <c r="PS141" s="165"/>
      <c r="PT141" s="165"/>
      <c r="PU141" s="165"/>
      <c r="PV141" s="165"/>
      <c r="PW141" s="165"/>
      <c r="PX141" s="165"/>
      <c r="PY141" s="165"/>
      <c r="PZ141" s="165"/>
      <c r="QA141" s="165"/>
      <c r="QB141" s="165"/>
      <c r="QC141" s="165"/>
      <c r="QD141" s="165"/>
      <c r="QE141" s="165"/>
      <c r="QF141" s="165"/>
      <c r="QG141" s="165"/>
      <c r="QH141" s="165"/>
      <c r="QI141" s="165"/>
      <c r="QJ141" s="165"/>
      <c r="QK141" s="165"/>
      <c r="QL141" s="165"/>
      <c r="QM141" s="165"/>
      <c r="QN141" s="165"/>
      <c r="QO141" s="165"/>
      <c r="QP141" s="165"/>
      <c r="QQ141" s="165"/>
      <c r="QR141" s="165"/>
      <c r="QS141" s="165"/>
      <c r="QT141" s="165"/>
      <c r="QU141" s="165"/>
      <c r="QV141" s="165"/>
      <c r="QW141" s="165"/>
      <c r="QX141" s="165"/>
      <c r="QY141" s="165"/>
      <c r="QZ141" s="165"/>
      <c r="RA141" s="165"/>
      <c r="RB141" s="165"/>
      <c r="RC141" s="165"/>
      <c r="RD141" s="165"/>
      <c r="RE141" s="165"/>
      <c r="RF141" s="165"/>
      <c r="RG141" s="165"/>
      <c r="RH141" s="165"/>
      <c r="RI141" s="165"/>
      <c r="RJ141" s="165"/>
      <c r="RK141" s="165"/>
      <c r="RL141" s="165"/>
    </row>
    <row r="142" spans="1:480" ht="12" customHeight="1" x14ac:dyDescent="0.25">
      <c r="A142" s="246" t="e">
        <f>'Тех. карты'!#REF!</f>
        <v>#REF!</v>
      </c>
      <c r="B142" s="356" t="s">
        <v>22</v>
      </c>
      <c r="C142" s="357"/>
      <c r="D142" s="357"/>
      <c r="E142" s="357"/>
      <c r="F142" s="357"/>
      <c r="G142" s="357"/>
      <c r="H142" s="357"/>
      <c r="I142" s="357"/>
      <c r="J142" s="357"/>
      <c r="K142" s="357"/>
      <c r="L142" s="358"/>
      <c r="M142" s="25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  <c r="CE142" s="165"/>
      <c r="CF142" s="165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  <c r="CT142" s="165"/>
      <c r="CU142" s="165"/>
      <c r="CV142" s="165"/>
      <c r="CW142" s="165"/>
      <c r="CX142" s="165"/>
      <c r="CY142" s="165"/>
      <c r="CZ142" s="165"/>
      <c r="DA142" s="165"/>
      <c r="DB142" s="165"/>
      <c r="DC142" s="165"/>
      <c r="DD142" s="165"/>
      <c r="DE142" s="165"/>
      <c r="DF142" s="165"/>
      <c r="DG142" s="165"/>
      <c r="DH142" s="165"/>
      <c r="DI142" s="165"/>
      <c r="DJ142" s="165"/>
      <c r="DK142" s="165"/>
      <c r="DL142" s="165"/>
      <c r="DM142" s="165"/>
      <c r="DN142" s="165"/>
      <c r="DO142" s="165"/>
      <c r="DP142" s="165"/>
      <c r="DQ142" s="165"/>
      <c r="DR142" s="165"/>
      <c r="DS142" s="165"/>
      <c r="DT142" s="165"/>
      <c r="DU142" s="165"/>
      <c r="DV142" s="165"/>
      <c r="DW142" s="165"/>
      <c r="DX142" s="165"/>
      <c r="DY142" s="165"/>
      <c r="DZ142" s="165"/>
      <c r="EA142" s="165"/>
      <c r="EB142" s="165"/>
      <c r="EC142" s="165"/>
      <c r="ED142" s="165"/>
      <c r="EE142" s="165"/>
      <c r="EF142" s="165"/>
      <c r="EG142" s="165"/>
      <c r="EH142" s="165"/>
      <c r="EI142" s="165"/>
      <c r="EJ142" s="165"/>
      <c r="EK142" s="165"/>
      <c r="EL142" s="165"/>
      <c r="EM142" s="165"/>
      <c r="EN142" s="165"/>
      <c r="EO142" s="165"/>
      <c r="EP142" s="165"/>
      <c r="EQ142" s="165"/>
      <c r="ER142" s="165"/>
      <c r="ES142" s="165"/>
      <c r="ET142" s="165"/>
      <c r="EU142" s="165"/>
      <c r="EV142" s="165"/>
      <c r="EW142" s="165"/>
      <c r="EX142" s="165"/>
      <c r="EY142" s="165"/>
      <c r="EZ142" s="165"/>
      <c r="FA142" s="165"/>
      <c r="FB142" s="165"/>
      <c r="FC142" s="165"/>
      <c r="FD142" s="165"/>
      <c r="FE142" s="165"/>
      <c r="FF142" s="165"/>
      <c r="FG142" s="165"/>
      <c r="FH142" s="165"/>
      <c r="FI142" s="165"/>
      <c r="FJ142" s="165"/>
      <c r="FK142" s="165"/>
      <c r="FL142" s="165"/>
      <c r="FM142" s="165"/>
      <c r="FN142" s="165"/>
      <c r="FO142" s="165"/>
      <c r="FP142" s="165"/>
      <c r="FQ142" s="165"/>
      <c r="FR142" s="165"/>
      <c r="FS142" s="165"/>
      <c r="FT142" s="165"/>
      <c r="FU142" s="165"/>
      <c r="FV142" s="165"/>
      <c r="FW142" s="165"/>
      <c r="FX142" s="165"/>
      <c r="FY142" s="165"/>
      <c r="FZ142" s="165"/>
      <c r="GA142" s="165"/>
      <c r="GB142" s="165"/>
      <c r="GC142" s="165"/>
      <c r="GD142" s="165"/>
      <c r="GE142" s="165"/>
      <c r="GF142" s="165"/>
      <c r="GG142" s="165"/>
      <c r="GH142" s="165"/>
      <c r="GI142" s="165"/>
      <c r="GJ142" s="165"/>
      <c r="GK142" s="165"/>
      <c r="GL142" s="165"/>
      <c r="GM142" s="165"/>
      <c r="GN142" s="165"/>
      <c r="GO142" s="165"/>
      <c r="GP142" s="165"/>
      <c r="GQ142" s="165"/>
      <c r="GR142" s="165"/>
      <c r="GS142" s="165"/>
      <c r="GT142" s="165"/>
      <c r="GU142" s="165"/>
      <c r="GV142" s="165"/>
      <c r="GW142" s="165"/>
      <c r="GX142" s="165"/>
      <c r="GY142" s="165"/>
      <c r="GZ142" s="165"/>
      <c r="HA142" s="165"/>
      <c r="HB142" s="165"/>
      <c r="HC142" s="165"/>
      <c r="HD142" s="165"/>
      <c r="HE142" s="165"/>
      <c r="HF142" s="165"/>
      <c r="HG142" s="165"/>
      <c r="HH142" s="165"/>
      <c r="HI142" s="165"/>
      <c r="HJ142" s="165"/>
      <c r="HK142" s="165"/>
      <c r="HL142" s="165"/>
      <c r="HM142" s="165"/>
      <c r="HN142" s="165"/>
      <c r="HO142" s="165"/>
      <c r="HP142" s="165"/>
      <c r="HQ142" s="165"/>
      <c r="HR142" s="165"/>
      <c r="HS142" s="165"/>
      <c r="HT142" s="165"/>
      <c r="HU142" s="165"/>
      <c r="HV142" s="165"/>
      <c r="HW142" s="165"/>
      <c r="HX142" s="165"/>
      <c r="HY142" s="165"/>
      <c r="HZ142" s="165"/>
      <c r="IA142" s="165"/>
      <c r="IB142" s="165"/>
      <c r="IC142" s="165"/>
      <c r="ID142" s="165"/>
      <c r="IE142" s="165"/>
      <c r="IF142" s="165"/>
      <c r="IG142" s="165"/>
      <c r="IH142" s="165"/>
      <c r="II142" s="165"/>
      <c r="IJ142" s="165"/>
      <c r="IK142" s="165"/>
      <c r="IL142" s="165"/>
      <c r="IM142" s="165"/>
      <c r="IN142" s="165"/>
      <c r="IO142" s="165"/>
      <c r="IP142" s="165"/>
      <c r="IQ142" s="165"/>
      <c r="IR142" s="165"/>
      <c r="IS142" s="165"/>
      <c r="IT142" s="165"/>
      <c r="IU142" s="165"/>
      <c r="IV142" s="165"/>
      <c r="IW142" s="165"/>
      <c r="IX142" s="165"/>
      <c r="IY142" s="165"/>
      <c r="IZ142" s="165"/>
      <c r="JA142" s="165"/>
      <c r="JB142" s="165"/>
      <c r="JC142" s="165"/>
      <c r="JD142" s="165"/>
      <c r="JE142" s="165"/>
      <c r="JF142" s="165"/>
      <c r="JG142" s="165"/>
      <c r="JH142" s="165"/>
      <c r="JI142" s="165"/>
      <c r="JJ142" s="165"/>
      <c r="JK142" s="165"/>
      <c r="JL142" s="165"/>
      <c r="JM142" s="165"/>
      <c r="JN142" s="165"/>
      <c r="JO142" s="165"/>
      <c r="JP142" s="165"/>
      <c r="JQ142" s="165"/>
      <c r="JR142" s="165"/>
      <c r="JS142" s="165"/>
      <c r="JT142" s="165"/>
      <c r="JU142" s="165"/>
      <c r="JV142" s="165"/>
      <c r="JW142" s="165"/>
      <c r="JX142" s="165"/>
      <c r="JY142" s="165"/>
      <c r="JZ142" s="165"/>
      <c r="KA142" s="165"/>
      <c r="KB142" s="165"/>
      <c r="KC142" s="165"/>
      <c r="KD142" s="165"/>
      <c r="KE142" s="165"/>
      <c r="KF142" s="165"/>
      <c r="KG142" s="165"/>
      <c r="KH142" s="165"/>
      <c r="KI142" s="165"/>
      <c r="KJ142" s="165"/>
      <c r="KK142" s="165"/>
      <c r="KL142" s="165"/>
      <c r="KM142" s="165"/>
      <c r="KN142" s="165"/>
      <c r="KO142" s="165"/>
      <c r="KP142" s="165"/>
      <c r="KQ142" s="165"/>
      <c r="KR142" s="165"/>
      <c r="KS142" s="165"/>
      <c r="KT142" s="165"/>
      <c r="KU142" s="165"/>
      <c r="KV142" s="165"/>
      <c r="KW142" s="165"/>
      <c r="KX142" s="165"/>
      <c r="KY142" s="165"/>
      <c r="KZ142" s="165"/>
      <c r="LA142" s="165"/>
      <c r="LB142" s="165"/>
      <c r="LC142" s="165"/>
      <c r="LD142" s="165"/>
      <c r="LE142" s="165"/>
      <c r="LF142" s="165"/>
      <c r="LG142" s="165"/>
      <c r="LH142" s="165"/>
      <c r="LI142" s="165"/>
      <c r="LJ142" s="165"/>
      <c r="LK142" s="165"/>
      <c r="LL142" s="165"/>
      <c r="LM142" s="165"/>
      <c r="LN142" s="165"/>
      <c r="LO142" s="165"/>
      <c r="LP142" s="165"/>
      <c r="LQ142" s="165"/>
      <c r="LR142" s="165"/>
      <c r="LS142" s="165"/>
      <c r="LT142" s="165"/>
      <c r="LU142" s="165"/>
      <c r="LV142" s="165"/>
      <c r="LW142" s="165"/>
      <c r="LX142" s="165"/>
      <c r="LY142" s="165"/>
      <c r="LZ142" s="165"/>
      <c r="MA142" s="165"/>
      <c r="MB142" s="165"/>
      <c r="MC142" s="165"/>
      <c r="MD142" s="165"/>
      <c r="ME142" s="165"/>
      <c r="MF142" s="165"/>
      <c r="MG142" s="165"/>
      <c r="MH142" s="165"/>
      <c r="MI142" s="165"/>
      <c r="MJ142" s="165"/>
      <c r="MK142" s="165"/>
      <c r="ML142" s="165"/>
      <c r="MM142" s="165"/>
      <c r="MN142" s="165"/>
      <c r="MO142" s="165"/>
      <c r="MP142" s="165"/>
      <c r="MQ142" s="165"/>
      <c r="MR142" s="165"/>
      <c r="MS142" s="165"/>
      <c r="MT142" s="165"/>
      <c r="MU142" s="165"/>
      <c r="MV142" s="165"/>
      <c r="MW142" s="165"/>
      <c r="MX142" s="165"/>
      <c r="MY142" s="165"/>
      <c r="MZ142" s="165"/>
      <c r="NA142" s="165"/>
      <c r="NB142" s="165"/>
      <c r="NC142" s="165"/>
      <c r="ND142" s="165"/>
      <c r="NE142" s="165"/>
      <c r="NF142" s="165"/>
      <c r="NG142" s="165"/>
      <c r="NH142" s="165"/>
      <c r="NI142" s="165"/>
      <c r="NJ142" s="165"/>
      <c r="NK142" s="165"/>
      <c r="NL142" s="165"/>
      <c r="NM142" s="165"/>
      <c r="NN142" s="165"/>
      <c r="NO142" s="165"/>
      <c r="NP142" s="165"/>
      <c r="NQ142" s="165"/>
      <c r="NR142" s="165"/>
      <c r="NS142" s="165"/>
      <c r="NT142" s="165"/>
      <c r="NU142" s="165"/>
      <c r="NV142" s="165"/>
      <c r="NW142" s="165"/>
      <c r="NX142" s="165"/>
      <c r="NY142" s="165"/>
      <c r="NZ142" s="165"/>
      <c r="OA142" s="165"/>
      <c r="OB142" s="165"/>
      <c r="OC142" s="165"/>
      <c r="OD142" s="165"/>
      <c r="OE142" s="165"/>
      <c r="OF142" s="165"/>
      <c r="OG142" s="165"/>
      <c r="OH142" s="165"/>
      <c r="OI142" s="165"/>
      <c r="OJ142" s="165"/>
      <c r="OK142" s="165"/>
      <c r="OL142" s="165"/>
      <c r="OM142" s="165"/>
      <c r="ON142" s="165"/>
      <c r="OO142" s="165"/>
      <c r="OP142" s="165"/>
      <c r="OQ142" s="165"/>
      <c r="OR142" s="165"/>
      <c r="OS142" s="165"/>
      <c r="OT142" s="165"/>
      <c r="OU142" s="165"/>
      <c r="OV142" s="165"/>
      <c r="OW142" s="165"/>
      <c r="OX142" s="165"/>
      <c r="OY142" s="165"/>
      <c r="OZ142" s="165"/>
      <c r="PA142" s="165"/>
      <c r="PB142" s="165"/>
      <c r="PC142" s="165"/>
      <c r="PD142" s="165"/>
      <c r="PE142" s="165"/>
      <c r="PF142" s="165"/>
      <c r="PG142" s="165"/>
      <c r="PH142" s="165"/>
      <c r="PI142" s="165"/>
      <c r="PJ142" s="165"/>
      <c r="PK142" s="165"/>
      <c r="PL142" s="165"/>
      <c r="PM142" s="165"/>
      <c r="PN142" s="165"/>
      <c r="PO142" s="165"/>
      <c r="PP142" s="165"/>
      <c r="PQ142" s="165"/>
      <c r="PR142" s="165"/>
      <c r="PS142" s="165"/>
      <c r="PT142" s="165"/>
      <c r="PU142" s="165"/>
      <c r="PV142" s="165"/>
      <c r="PW142" s="165"/>
      <c r="PX142" s="165"/>
      <c r="PY142" s="165"/>
      <c r="PZ142" s="165"/>
      <c r="QA142" s="165"/>
      <c r="QB142" s="165"/>
      <c r="QC142" s="165"/>
      <c r="QD142" s="165"/>
      <c r="QE142" s="165"/>
      <c r="QF142" s="165"/>
      <c r="QG142" s="165"/>
      <c r="QH142" s="165"/>
      <c r="QI142" s="165"/>
      <c r="QJ142" s="165"/>
      <c r="QK142" s="165"/>
      <c r="QL142" s="165"/>
      <c r="QM142" s="165"/>
      <c r="QN142" s="165"/>
      <c r="QO142" s="165"/>
      <c r="QP142" s="165"/>
      <c r="QQ142" s="165"/>
      <c r="QR142" s="165"/>
      <c r="QS142" s="165"/>
      <c r="QT142" s="165"/>
      <c r="QU142" s="165"/>
      <c r="QV142" s="165"/>
      <c r="QW142" s="165"/>
      <c r="QX142" s="165"/>
      <c r="QY142" s="165"/>
      <c r="QZ142" s="165"/>
      <c r="RA142" s="165"/>
      <c r="RB142" s="165"/>
      <c r="RC142" s="165"/>
      <c r="RD142" s="165"/>
      <c r="RE142" s="165"/>
      <c r="RF142" s="165"/>
      <c r="RG142" s="165"/>
      <c r="RH142" s="165"/>
      <c r="RI142" s="165"/>
      <c r="RJ142" s="165"/>
      <c r="RK142" s="165"/>
      <c r="RL142" s="165"/>
    </row>
    <row r="143" spans="1:480" ht="15.75" x14ac:dyDescent="0.25">
      <c r="A143" s="138"/>
      <c r="B143" s="354" t="s">
        <v>73</v>
      </c>
      <c r="C143" s="355"/>
      <c r="D143" s="11">
        <v>60</v>
      </c>
      <c r="E143" s="12"/>
      <c r="F143" s="13"/>
      <c r="G143" s="14">
        <v>0.84</v>
      </c>
      <c r="H143" s="15">
        <v>3.64</v>
      </c>
      <c r="I143" s="16">
        <v>5.41</v>
      </c>
      <c r="J143" s="17">
        <v>52.44</v>
      </c>
      <c r="K143" s="18">
        <v>19.47</v>
      </c>
      <c r="L143" s="30">
        <v>20</v>
      </c>
      <c r="M143" s="30">
        <v>1.6</v>
      </c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  <c r="CT143" s="165"/>
      <c r="CU143" s="165"/>
      <c r="CV143" s="165"/>
      <c r="CW143" s="165"/>
      <c r="CX143" s="165"/>
      <c r="CY143" s="165"/>
      <c r="CZ143" s="165"/>
      <c r="DA143" s="165"/>
      <c r="DB143" s="165"/>
      <c r="DC143" s="165"/>
      <c r="DD143" s="165"/>
      <c r="DE143" s="165"/>
      <c r="DF143" s="165"/>
      <c r="DG143" s="165"/>
      <c r="DH143" s="165"/>
      <c r="DI143" s="165"/>
      <c r="DJ143" s="165"/>
      <c r="DK143" s="165"/>
      <c r="DL143" s="165"/>
      <c r="DM143" s="165"/>
      <c r="DN143" s="165"/>
      <c r="DO143" s="165"/>
      <c r="DP143" s="165"/>
      <c r="DQ143" s="165"/>
      <c r="DR143" s="165"/>
      <c r="DS143" s="165"/>
      <c r="DT143" s="165"/>
      <c r="DU143" s="165"/>
      <c r="DV143" s="165"/>
      <c r="DW143" s="165"/>
      <c r="DX143" s="165"/>
      <c r="DY143" s="165"/>
      <c r="DZ143" s="165"/>
      <c r="EA143" s="165"/>
      <c r="EB143" s="165"/>
      <c r="EC143" s="165"/>
      <c r="ED143" s="165"/>
      <c r="EE143" s="165"/>
      <c r="EF143" s="165"/>
      <c r="EG143" s="165"/>
      <c r="EH143" s="165"/>
      <c r="EI143" s="165"/>
      <c r="EJ143" s="165"/>
      <c r="EK143" s="165"/>
      <c r="EL143" s="165"/>
      <c r="EM143" s="165"/>
      <c r="EN143" s="165"/>
      <c r="EO143" s="165"/>
      <c r="EP143" s="165"/>
      <c r="EQ143" s="165"/>
      <c r="ER143" s="165"/>
      <c r="ES143" s="165"/>
      <c r="ET143" s="165"/>
      <c r="EU143" s="165"/>
      <c r="EV143" s="165"/>
      <c r="EW143" s="165"/>
      <c r="EX143" s="165"/>
      <c r="EY143" s="165"/>
      <c r="EZ143" s="165"/>
      <c r="FA143" s="165"/>
      <c r="FB143" s="165"/>
      <c r="FC143" s="165"/>
      <c r="FD143" s="165"/>
      <c r="FE143" s="165"/>
      <c r="FF143" s="165"/>
      <c r="FG143" s="165"/>
      <c r="FH143" s="165"/>
      <c r="FI143" s="165"/>
      <c r="FJ143" s="165"/>
      <c r="FK143" s="165"/>
      <c r="FL143" s="165"/>
      <c r="FM143" s="165"/>
      <c r="FN143" s="165"/>
      <c r="FO143" s="165"/>
      <c r="FP143" s="165"/>
      <c r="FQ143" s="165"/>
      <c r="FR143" s="165"/>
      <c r="FS143" s="165"/>
      <c r="FT143" s="165"/>
      <c r="FU143" s="165"/>
      <c r="FV143" s="165"/>
      <c r="FW143" s="165"/>
      <c r="FX143" s="165"/>
      <c r="FY143" s="165"/>
      <c r="FZ143" s="165"/>
      <c r="GA143" s="165"/>
      <c r="GB143" s="165"/>
      <c r="GC143" s="165"/>
      <c r="GD143" s="165"/>
      <c r="GE143" s="165"/>
      <c r="GF143" s="165"/>
      <c r="GG143" s="165"/>
      <c r="GH143" s="165"/>
      <c r="GI143" s="165"/>
      <c r="GJ143" s="165"/>
      <c r="GK143" s="165"/>
      <c r="GL143" s="165"/>
      <c r="GM143" s="165"/>
      <c r="GN143" s="165"/>
      <c r="GO143" s="165"/>
      <c r="GP143" s="165"/>
      <c r="GQ143" s="165"/>
      <c r="GR143" s="165"/>
      <c r="GS143" s="165"/>
      <c r="GT143" s="165"/>
      <c r="GU143" s="165"/>
      <c r="GV143" s="165"/>
      <c r="GW143" s="165"/>
      <c r="GX143" s="165"/>
      <c r="GY143" s="165"/>
      <c r="GZ143" s="165"/>
      <c r="HA143" s="165"/>
      <c r="HB143" s="165"/>
      <c r="HC143" s="165"/>
      <c r="HD143" s="165"/>
      <c r="HE143" s="165"/>
      <c r="HF143" s="165"/>
      <c r="HG143" s="165"/>
      <c r="HH143" s="165"/>
      <c r="HI143" s="165"/>
      <c r="HJ143" s="165"/>
      <c r="HK143" s="165"/>
      <c r="HL143" s="165"/>
      <c r="HM143" s="165"/>
      <c r="HN143" s="165"/>
      <c r="HO143" s="165"/>
      <c r="HP143" s="165"/>
      <c r="HQ143" s="165"/>
      <c r="HR143" s="165"/>
      <c r="HS143" s="165"/>
      <c r="HT143" s="165"/>
      <c r="HU143" s="165"/>
      <c r="HV143" s="165"/>
      <c r="HW143" s="165"/>
      <c r="HX143" s="165"/>
      <c r="HY143" s="165"/>
      <c r="HZ143" s="165"/>
      <c r="IA143" s="165"/>
      <c r="IB143" s="165"/>
      <c r="IC143" s="165"/>
      <c r="ID143" s="165"/>
      <c r="IE143" s="165"/>
      <c r="IF143" s="165"/>
      <c r="IG143" s="165"/>
      <c r="IH143" s="165"/>
      <c r="II143" s="165"/>
      <c r="IJ143" s="165"/>
      <c r="IK143" s="165"/>
      <c r="IL143" s="165"/>
      <c r="IM143" s="165"/>
      <c r="IN143" s="165"/>
      <c r="IO143" s="165"/>
      <c r="IP143" s="165"/>
      <c r="IQ143" s="165"/>
      <c r="IR143" s="165"/>
      <c r="IS143" s="165"/>
      <c r="IT143" s="165"/>
      <c r="IU143" s="165"/>
      <c r="IV143" s="165"/>
      <c r="IW143" s="165"/>
      <c r="IX143" s="165"/>
      <c r="IY143" s="165"/>
      <c r="IZ143" s="165"/>
      <c r="JA143" s="165"/>
      <c r="JB143" s="165"/>
      <c r="JC143" s="165"/>
      <c r="JD143" s="165"/>
      <c r="JE143" s="165"/>
      <c r="JF143" s="165"/>
      <c r="JG143" s="165"/>
      <c r="JH143" s="165"/>
      <c r="JI143" s="165"/>
      <c r="JJ143" s="165"/>
      <c r="JK143" s="165"/>
      <c r="JL143" s="165"/>
      <c r="JM143" s="165"/>
      <c r="JN143" s="165"/>
      <c r="JO143" s="165"/>
      <c r="JP143" s="165"/>
      <c r="JQ143" s="165"/>
      <c r="JR143" s="165"/>
      <c r="JS143" s="165"/>
      <c r="JT143" s="165"/>
      <c r="JU143" s="165"/>
      <c r="JV143" s="165"/>
      <c r="JW143" s="165"/>
      <c r="JX143" s="165"/>
      <c r="JY143" s="165"/>
      <c r="JZ143" s="165"/>
      <c r="KA143" s="165"/>
      <c r="KB143" s="165"/>
      <c r="KC143" s="165"/>
      <c r="KD143" s="165"/>
      <c r="KE143" s="165"/>
      <c r="KF143" s="165"/>
      <c r="KG143" s="165"/>
      <c r="KH143" s="165"/>
      <c r="KI143" s="165"/>
      <c r="KJ143" s="165"/>
      <c r="KK143" s="165"/>
      <c r="KL143" s="165"/>
      <c r="KM143" s="165"/>
      <c r="KN143" s="165"/>
      <c r="KO143" s="165"/>
      <c r="KP143" s="165"/>
      <c r="KQ143" s="165"/>
      <c r="KR143" s="165"/>
      <c r="KS143" s="165"/>
      <c r="KT143" s="165"/>
      <c r="KU143" s="165"/>
      <c r="KV143" s="165"/>
      <c r="KW143" s="165"/>
      <c r="KX143" s="165"/>
      <c r="KY143" s="165"/>
      <c r="KZ143" s="165"/>
      <c r="LA143" s="165"/>
      <c r="LB143" s="165"/>
      <c r="LC143" s="165"/>
      <c r="LD143" s="165"/>
      <c r="LE143" s="165"/>
      <c r="LF143" s="165"/>
      <c r="LG143" s="165"/>
      <c r="LH143" s="165"/>
      <c r="LI143" s="165"/>
      <c r="LJ143" s="165"/>
      <c r="LK143" s="165"/>
      <c r="LL143" s="165"/>
      <c r="LM143" s="165"/>
      <c r="LN143" s="165"/>
      <c r="LO143" s="165"/>
      <c r="LP143" s="165"/>
      <c r="LQ143" s="165"/>
      <c r="LR143" s="165"/>
      <c r="LS143" s="165"/>
      <c r="LT143" s="165"/>
      <c r="LU143" s="165"/>
      <c r="LV143" s="165"/>
      <c r="LW143" s="165"/>
      <c r="LX143" s="165"/>
      <c r="LY143" s="165"/>
      <c r="LZ143" s="165"/>
      <c r="MA143" s="165"/>
      <c r="MB143" s="165"/>
      <c r="MC143" s="165"/>
      <c r="MD143" s="165"/>
      <c r="ME143" s="165"/>
      <c r="MF143" s="165"/>
      <c r="MG143" s="165"/>
      <c r="MH143" s="165"/>
      <c r="MI143" s="165"/>
      <c r="MJ143" s="165"/>
      <c r="MK143" s="165"/>
      <c r="ML143" s="165"/>
      <c r="MM143" s="165"/>
      <c r="MN143" s="165"/>
      <c r="MO143" s="165"/>
      <c r="MP143" s="165"/>
      <c r="MQ143" s="165"/>
      <c r="MR143" s="165"/>
      <c r="MS143" s="165"/>
      <c r="MT143" s="165"/>
      <c r="MU143" s="165"/>
      <c r="MV143" s="165"/>
      <c r="MW143" s="165"/>
      <c r="MX143" s="165"/>
      <c r="MY143" s="165"/>
      <c r="MZ143" s="165"/>
      <c r="NA143" s="165"/>
      <c r="NB143" s="165"/>
      <c r="NC143" s="165"/>
      <c r="ND143" s="165"/>
      <c r="NE143" s="165"/>
      <c r="NF143" s="165"/>
      <c r="NG143" s="165"/>
      <c r="NH143" s="165"/>
      <c r="NI143" s="165"/>
      <c r="NJ143" s="165"/>
      <c r="NK143" s="165"/>
      <c r="NL143" s="165"/>
      <c r="NM143" s="165"/>
      <c r="NN143" s="165"/>
      <c r="NO143" s="165"/>
      <c r="NP143" s="165"/>
      <c r="NQ143" s="165"/>
      <c r="NR143" s="165"/>
      <c r="NS143" s="165"/>
      <c r="NT143" s="165"/>
      <c r="NU143" s="165"/>
      <c r="NV143" s="165"/>
      <c r="NW143" s="165"/>
      <c r="NX143" s="165"/>
      <c r="NY143" s="165"/>
      <c r="NZ143" s="165"/>
      <c r="OA143" s="165"/>
      <c r="OB143" s="165"/>
      <c r="OC143" s="165"/>
      <c r="OD143" s="165"/>
      <c r="OE143" s="165"/>
      <c r="OF143" s="165"/>
      <c r="OG143" s="165"/>
      <c r="OH143" s="165"/>
      <c r="OI143" s="165"/>
      <c r="OJ143" s="165"/>
      <c r="OK143" s="165"/>
      <c r="OL143" s="165"/>
      <c r="OM143" s="165"/>
      <c r="ON143" s="165"/>
      <c r="OO143" s="165"/>
      <c r="OP143" s="165"/>
      <c r="OQ143" s="165"/>
      <c r="OR143" s="165"/>
      <c r="OS143" s="165"/>
      <c r="OT143" s="165"/>
      <c r="OU143" s="165"/>
      <c r="OV143" s="165"/>
      <c r="OW143" s="165"/>
      <c r="OX143" s="165"/>
      <c r="OY143" s="165"/>
      <c r="OZ143" s="165"/>
      <c r="PA143" s="165"/>
      <c r="PB143" s="165"/>
      <c r="PC143" s="165"/>
      <c r="PD143" s="165"/>
      <c r="PE143" s="165"/>
      <c r="PF143" s="165"/>
      <c r="PG143" s="165"/>
      <c r="PH143" s="165"/>
      <c r="PI143" s="165"/>
      <c r="PJ143" s="165"/>
      <c r="PK143" s="165"/>
      <c r="PL143" s="165"/>
      <c r="PM143" s="165"/>
      <c r="PN143" s="165"/>
      <c r="PO143" s="165"/>
      <c r="PP143" s="165"/>
      <c r="PQ143" s="165"/>
      <c r="PR143" s="165"/>
      <c r="PS143" s="165"/>
      <c r="PT143" s="165"/>
      <c r="PU143" s="165"/>
      <c r="PV143" s="165"/>
      <c r="PW143" s="165"/>
      <c r="PX143" s="165"/>
      <c r="PY143" s="165"/>
      <c r="PZ143" s="165"/>
      <c r="QA143" s="165"/>
      <c r="QB143" s="165"/>
      <c r="QC143" s="165"/>
      <c r="QD143" s="165"/>
      <c r="QE143" s="165"/>
      <c r="QF143" s="165"/>
      <c r="QG143" s="165"/>
      <c r="QH143" s="165"/>
      <c r="QI143" s="165"/>
      <c r="QJ143" s="165"/>
      <c r="QK143" s="165"/>
      <c r="QL143" s="165"/>
      <c r="QM143" s="165"/>
      <c r="QN143" s="165"/>
      <c r="QO143" s="165"/>
      <c r="QP143" s="165"/>
      <c r="QQ143" s="165"/>
      <c r="QR143" s="165"/>
      <c r="QS143" s="165"/>
      <c r="QT143" s="165"/>
      <c r="QU143" s="165"/>
      <c r="QV143" s="165"/>
      <c r="QW143" s="165"/>
      <c r="QX143" s="165"/>
      <c r="QY143" s="165"/>
      <c r="QZ143" s="165"/>
      <c r="RA143" s="165"/>
      <c r="RB143" s="165"/>
      <c r="RC143" s="165"/>
      <c r="RD143" s="165"/>
      <c r="RE143" s="165"/>
      <c r="RF143" s="165"/>
      <c r="RG143" s="165"/>
      <c r="RH143" s="165"/>
      <c r="RI143" s="165"/>
      <c r="RJ143" s="165"/>
      <c r="RK143" s="165"/>
      <c r="RL143" s="165"/>
    </row>
    <row r="144" spans="1:480" ht="15.75" x14ac:dyDescent="0.25">
      <c r="A144" s="246"/>
      <c r="B144" s="354" t="s">
        <v>104</v>
      </c>
      <c r="C144" s="355"/>
      <c r="D144" s="11">
        <v>80</v>
      </c>
      <c r="E144" s="12"/>
      <c r="F144" s="13"/>
      <c r="G144" s="14">
        <v>11.11</v>
      </c>
      <c r="H144" s="15">
        <v>3.82</v>
      </c>
      <c r="I144" s="16">
        <v>2.2400000000000002</v>
      </c>
      <c r="J144" s="17">
        <v>82</v>
      </c>
      <c r="K144" s="18">
        <v>0.26</v>
      </c>
      <c r="L144" s="30">
        <v>249</v>
      </c>
      <c r="M144" s="30">
        <v>8.1999999999999993</v>
      </c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33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  <c r="CZ144" s="165"/>
      <c r="DA144" s="165"/>
      <c r="DB144" s="165"/>
      <c r="DC144" s="165"/>
      <c r="DD144" s="165"/>
      <c r="DE144" s="165"/>
      <c r="DF144" s="165"/>
      <c r="DG144" s="165"/>
      <c r="DH144" s="165"/>
      <c r="DI144" s="165"/>
      <c r="DJ144" s="165"/>
      <c r="DK144" s="165"/>
      <c r="DL144" s="165"/>
      <c r="DM144" s="165"/>
      <c r="DN144" s="165"/>
      <c r="DO144" s="165"/>
      <c r="DP144" s="165"/>
      <c r="DQ144" s="165"/>
      <c r="DR144" s="165"/>
      <c r="DS144" s="165"/>
      <c r="DT144" s="165"/>
      <c r="DU144" s="165"/>
      <c r="DV144" s="165"/>
      <c r="DW144" s="165"/>
      <c r="DX144" s="165"/>
      <c r="DY144" s="165"/>
      <c r="DZ144" s="165"/>
      <c r="EA144" s="165"/>
      <c r="EB144" s="165"/>
      <c r="EC144" s="165"/>
      <c r="ED144" s="165"/>
      <c r="EE144" s="165"/>
      <c r="EF144" s="165"/>
      <c r="EG144" s="165"/>
      <c r="EH144" s="165"/>
      <c r="EI144" s="165"/>
      <c r="EJ144" s="165"/>
      <c r="EK144" s="165"/>
      <c r="EL144" s="165"/>
      <c r="EM144" s="165"/>
      <c r="EN144" s="165"/>
      <c r="EO144" s="165"/>
      <c r="EP144" s="165"/>
      <c r="EQ144" s="165"/>
      <c r="ER144" s="165"/>
      <c r="ES144" s="165"/>
      <c r="ET144" s="165"/>
      <c r="EU144" s="165"/>
      <c r="EV144" s="165"/>
      <c r="EW144" s="165"/>
      <c r="EX144" s="165"/>
      <c r="EY144" s="165"/>
      <c r="EZ144" s="165"/>
      <c r="FA144" s="165"/>
      <c r="FB144" s="165"/>
      <c r="FC144" s="165"/>
      <c r="FD144" s="165"/>
      <c r="FE144" s="165"/>
      <c r="FF144" s="165"/>
      <c r="FG144" s="165"/>
      <c r="FH144" s="165"/>
      <c r="FI144" s="165"/>
      <c r="FJ144" s="165"/>
      <c r="FK144" s="165"/>
      <c r="FL144" s="165"/>
      <c r="FM144" s="165"/>
      <c r="FN144" s="165"/>
      <c r="FO144" s="165"/>
      <c r="FP144" s="165"/>
      <c r="FQ144" s="165"/>
      <c r="FR144" s="165"/>
      <c r="FS144" s="165"/>
      <c r="FT144" s="165"/>
      <c r="FU144" s="165"/>
      <c r="FV144" s="165"/>
      <c r="FW144" s="165"/>
      <c r="FX144" s="165"/>
      <c r="FY144" s="165"/>
      <c r="FZ144" s="165"/>
      <c r="GA144" s="165"/>
      <c r="GB144" s="165"/>
      <c r="GC144" s="165"/>
      <c r="GD144" s="165"/>
      <c r="GE144" s="165"/>
      <c r="GF144" s="165"/>
      <c r="GG144" s="165"/>
      <c r="GH144" s="165"/>
      <c r="GI144" s="165"/>
      <c r="GJ144" s="165"/>
      <c r="GK144" s="165"/>
      <c r="GL144" s="165"/>
      <c r="GM144" s="165"/>
      <c r="GN144" s="165"/>
      <c r="GO144" s="165"/>
      <c r="GP144" s="165"/>
      <c r="GQ144" s="165"/>
      <c r="GR144" s="165"/>
      <c r="GS144" s="165"/>
      <c r="GT144" s="165"/>
      <c r="GU144" s="165"/>
      <c r="GV144" s="165"/>
      <c r="GW144" s="165"/>
      <c r="GX144" s="165"/>
      <c r="GY144" s="165"/>
      <c r="GZ144" s="165"/>
      <c r="HA144" s="165"/>
      <c r="HB144" s="165"/>
      <c r="HC144" s="165"/>
      <c r="HD144" s="165"/>
      <c r="HE144" s="165"/>
      <c r="HF144" s="165"/>
      <c r="HG144" s="165"/>
      <c r="HH144" s="165"/>
      <c r="HI144" s="165"/>
      <c r="HJ144" s="165"/>
      <c r="HK144" s="165"/>
      <c r="HL144" s="165"/>
      <c r="HM144" s="165"/>
      <c r="HN144" s="165"/>
      <c r="HO144" s="165"/>
      <c r="HP144" s="165"/>
      <c r="HQ144" s="165"/>
      <c r="HR144" s="165"/>
      <c r="HS144" s="165"/>
      <c r="HT144" s="165"/>
      <c r="HU144" s="165"/>
      <c r="HV144" s="165"/>
      <c r="HW144" s="165"/>
      <c r="HX144" s="165"/>
      <c r="HY144" s="165"/>
      <c r="HZ144" s="165"/>
      <c r="IA144" s="165"/>
      <c r="IB144" s="165"/>
      <c r="IC144" s="165"/>
      <c r="ID144" s="165"/>
      <c r="IE144" s="165"/>
      <c r="IF144" s="165"/>
      <c r="IG144" s="165"/>
      <c r="IH144" s="165"/>
      <c r="II144" s="165"/>
      <c r="IJ144" s="165"/>
      <c r="IK144" s="165"/>
      <c r="IL144" s="165"/>
      <c r="IM144" s="165"/>
      <c r="IN144" s="165"/>
      <c r="IO144" s="165"/>
      <c r="IP144" s="165"/>
      <c r="IQ144" s="165"/>
      <c r="IR144" s="165"/>
      <c r="IS144" s="165"/>
      <c r="IT144" s="165"/>
      <c r="IU144" s="165"/>
      <c r="IV144" s="165"/>
      <c r="IW144" s="165"/>
      <c r="IX144" s="165"/>
      <c r="IY144" s="165"/>
      <c r="IZ144" s="165"/>
      <c r="JA144" s="165"/>
      <c r="JB144" s="165"/>
      <c r="JC144" s="165"/>
      <c r="JD144" s="165"/>
      <c r="JE144" s="165"/>
      <c r="JF144" s="165"/>
      <c r="JG144" s="165"/>
      <c r="JH144" s="165"/>
      <c r="JI144" s="165"/>
      <c r="JJ144" s="165"/>
      <c r="JK144" s="165"/>
      <c r="JL144" s="165"/>
      <c r="JM144" s="165"/>
      <c r="JN144" s="165"/>
      <c r="JO144" s="165"/>
      <c r="JP144" s="165"/>
      <c r="JQ144" s="165"/>
      <c r="JR144" s="165"/>
      <c r="JS144" s="165"/>
      <c r="JT144" s="165"/>
      <c r="JU144" s="165"/>
      <c r="JV144" s="165"/>
      <c r="JW144" s="165"/>
      <c r="JX144" s="165"/>
      <c r="JY144" s="165"/>
      <c r="JZ144" s="165"/>
      <c r="KA144" s="165"/>
      <c r="KB144" s="165"/>
      <c r="KC144" s="165"/>
      <c r="KD144" s="165"/>
      <c r="KE144" s="165"/>
      <c r="KF144" s="165"/>
      <c r="KG144" s="165"/>
      <c r="KH144" s="165"/>
      <c r="KI144" s="165"/>
      <c r="KJ144" s="165"/>
      <c r="KK144" s="165"/>
      <c r="KL144" s="165"/>
      <c r="KM144" s="165"/>
      <c r="KN144" s="165"/>
      <c r="KO144" s="165"/>
      <c r="KP144" s="165"/>
      <c r="KQ144" s="165"/>
      <c r="KR144" s="165"/>
      <c r="KS144" s="165"/>
      <c r="KT144" s="165"/>
      <c r="KU144" s="165"/>
      <c r="KV144" s="165"/>
      <c r="KW144" s="165"/>
      <c r="KX144" s="165"/>
      <c r="KY144" s="165"/>
      <c r="KZ144" s="165"/>
      <c r="LA144" s="165"/>
      <c r="LB144" s="165"/>
      <c r="LC144" s="165"/>
      <c r="LD144" s="165"/>
      <c r="LE144" s="165"/>
      <c r="LF144" s="165"/>
      <c r="LG144" s="165"/>
      <c r="LH144" s="165"/>
      <c r="LI144" s="165"/>
      <c r="LJ144" s="165"/>
      <c r="LK144" s="165"/>
      <c r="LL144" s="165"/>
      <c r="LM144" s="165"/>
      <c r="LN144" s="165"/>
      <c r="LO144" s="165"/>
      <c r="LP144" s="165"/>
      <c r="LQ144" s="165"/>
      <c r="LR144" s="165"/>
      <c r="LS144" s="165"/>
      <c r="LT144" s="165"/>
      <c r="LU144" s="165"/>
      <c r="LV144" s="165"/>
      <c r="LW144" s="165"/>
      <c r="LX144" s="165"/>
      <c r="LY144" s="165"/>
      <c r="LZ144" s="165"/>
      <c r="MA144" s="165"/>
      <c r="MB144" s="165"/>
      <c r="MC144" s="165"/>
      <c r="MD144" s="165"/>
      <c r="ME144" s="165"/>
      <c r="MF144" s="165"/>
      <c r="MG144" s="165"/>
      <c r="MH144" s="165"/>
      <c r="MI144" s="165"/>
      <c r="MJ144" s="165"/>
      <c r="MK144" s="165"/>
      <c r="ML144" s="165"/>
      <c r="MM144" s="165"/>
      <c r="MN144" s="165"/>
      <c r="MO144" s="165"/>
      <c r="MP144" s="165"/>
      <c r="MQ144" s="165"/>
      <c r="MR144" s="165"/>
      <c r="MS144" s="165"/>
      <c r="MT144" s="165"/>
      <c r="MU144" s="165"/>
      <c r="MV144" s="165"/>
      <c r="MW144" s="165"/>
      <c r="MX144" s="165"/>
      <c r="MY144" s="165"/>
      <c r="MZ144" s="165"/>
      <c r="NA144" s="165"/>
      <c r="NB144" s="165"/>
      <c r="NC144" s="165"/>
      <c r="ND144" s="165"/>
      <c r="NE144" s="165"/>
      <c r="NF144" s="165"/>
      <c r="NG144" s="165"/>
      <c r="NH144" s="165"/>
      <c r="NI144" s="165"/>
      <c r="NJ144" s="165"/>
      <c r="NK144" s="165"/>
      <c r="NL144" s="165"/>
      <c r="NM144" s="165"/>
      <c r="NN144" s="165"/>
      <c r="NO144" s="165"/>
      <c r="NP144" s="165"/>
      <c r="NQ144" s="165"/>
      <c r="NR144" s="165"/>
      <c r="NS144" s="165"/>
      <c r="NT144" s="165"/>
      <c r="NU144" s="165"/>
      <c r="NV144" s="165"/>
      <c r="NW144" s="165"/>
      <c r="NX144" s="165"/>
      <c r="NY144" s="165"/>
      <c r="NZ144" s="165"/>
      <c r="OA144" s="165"/>
      <c r="OB144" s="165"/>
      <c r="OC144" s="165"/>
      <c r="OD144" s="165"/>
      <c r="OE144" s="165"/>
      <c r="OF144" s="165"/>
      <c r="OG144" s="165"/>
      <c r="OH144" s="165"/>
      <c r="OI144" s="165"/>
      <c r="OJ144" s="165"/>
      <c r="OK144" s="165"/>
      <c r="OL144" s="165"/>
      <c r="OM144" s="165"/>
      <c r="ON144" s="165"/>
      <c r="OO144" s="165"/>
      <c r="OP144" s="165"/>
      <c r="OQ144" s="165"/>
      <c r="OR144" s="165"/>
      <c r="OS144" s="165"/>
      <c r="OT144" s="165"/>
      <c r="OU144" s="165"/>
      <c r="OV144" s="165"/>
      <c r="OW144" s="165"/>
      <c r="OX144" s="165"/>
      <c r="OY144" s="165"/>
      <c r="OZ144" s="165"/>
      <c r="PA144" s="165"/>
      <c r="PB144" s="165"/>
      <c r="PC144" s="165"/>
      <c r="PD144" s="165"/>
      <c r="PE144" s="165"/>
      <c r="PF144" s="165"/>
      <c r="PG144" s="165"/>
      <c r="PH144" s="165"/>
      <c r="PI144" s="165"/>
      <c r="PJ144" s="165"/>
      <c r="PK144" s="165"/>
      <c r="PL144" s="165"/>
      <c r="PM144" s="165"/>
      <c r="PN144" s="165"/>
      <c r="PO144" s="165"/>
      <c r="PP144" s="165"/>
      <c r="PQ144" s="165"/>
      <c r="PR144" s="165"/>
      <c r="PS144" s="165"/>
      <c r="PT144" s="165"/>
      <c r="PU144" s="165"/>
      <c r="PV144" s="165"/>
      <c r="PW144" s="165"/>
      <c r="PX144" s="165"/>
      <c r="PY144" s="165"/>
      <c r="PZ144" s="165"/>
      <c r="QA144" s="165"/>
      <c r="QB144" s="165"/>
      <c r="QC144" s="165"/>
      <c r="QD144" s="165"/>
      <c r="QE144" s="165"/>
      <c r="QF144" s="165"/>
      <c r="QG144" s="165"/>
      <c r="QH144" s="165"/>
      <c r="QI144" s="165"/>
      <c r="QJ144" s="165"/>
      <c r="QK144" s="165"/>
      <c r="QL144" s="165"/>
      <c r="QM144" s="165"/>
      <c r="QN144" s="165"/>
      <c r="QO144" s="165"/>
      <c r="QP144" s="165"/>
      <c r="QQ144" s="165"/>
      <c r="QR144" s="165"/>
      <c r="QS144" s="165"/>
      <c r="QT144" s="165"/>
      <c r="QU144" s="165"/>
      <c r="QV144" s="165"/>
      <c r="QW144" s="165"/>
      <c r="QX144" s="165"/>
      <c r="QY144" s="165"/>
      <c r="QZ144" s="165"/>
      <c r="RA144" s="165"/>
      <c r="RB144" s="165"/>
      <c r="RC144" s="165"/>
      <c r="RD144" s="165"/>
      <c r="RE144" s="165"/>
      <c r="RF144" s="165"/>
      <c r="RG144" s="165"/>
      <c r="RH144" s="165"/>
      <c r="RI144" s="165"/>
      <c r="RJ144" s="165"/>
      <c r="RK144" s="165"/>
      <c r="RL144" s="165"/>
    </row>
    <row r="145" spans="1:480" ht="15" x14ac:dyDescent="0.25">
      <c r="A145" s="246"/>
      <c r="B145" s="354" t="s">
        <v>105</v>
      </c>
      <c r="C145" s="355"/>
      <c r="D145" s="11">
        <v>200</v>
      </c>
      <c r="E145" s="12"/>
      <c r="F145" s="13"/>
      <c r="G145" s="14">
        <v>4.0999999999999996</v>
      </c>
      <c r="H145" s="15">
        <v>7.8</v>
      </c>
      <c r="I145" s="16">
        <v>32.24</v>
      </c>
      <c r="J145" s="17">
        <v>216</v>
      </c>
      <c r="K145" s="18">
        <v>28.7</v>
      </c>
      <c r="L145" s="30">
        <v>204</v>
      </c>
      <c r="M145" s="30">
        <v>3.7</v>
      </c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3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165"/>
      <c r="DG145" s="165"/>
      <c r="DH145" s="165"/>
      <c r="DI145" s="165"/>
      <c r="DJ145" s="165"/>
      <c r="DK145" s="165"/>
      <c r="DL145" s="165"/>
      <c r="DM145" s="165"/>
      <c r="DN145" s="165"/>
      <c r="DO145" s="165"/>
      <c r="DP145" s="165"/>
      <c r="DQ145" s="165"/>
      <c r="DR145" s="165"/>
      <c r="DS145" s="165"/>
      <c r="DT145" s="165"/>
      <c r="DU145" s="165"/>
      <c r="DV145" s="165"/>
      <c r="DW145" s="165"/>
      <c r="DX145" s="165"/>
      <c r="DY145" s="165"/>
      <c r="DZ145" s="165"/>
      <c r="EA145" s="165"/>
      <c r="EB145" s="165"/>
      <c r="EC145" s="165"/>
      <c r="ED145" s="165"/>
      <c r="EE145" s="165"/>
      <c r="EF145" s="165"/>
      <c r="EG145" s="165"/>
      <c r="EH145" s="165"/>
      <c r="EI145" s="165"/>
      <c r="EJ145" s="165"/>
      <c r="EK145" s="165"/>
      <c r="EL145" s="165"/>
      <c r="EM145" s="165"/>
      <c r="EN145" s="165"/>
      <c r="EO145" s="165"/>
      <c r="EP145" s="165"/>
      <c r="EQ145" s="165"/>
      <c r="ER145" s="165"/>
      <c r="ES145" s="165"/>
      <c r="ET145" s="165"/>
      <c r="EU145" s="165"/>
      <c r="EV145" s="165"/>
      <c r="EW145" s="165"/>
      <c r="EX145" s="165"/>
      <c r="EY145" s="165"/>
      <c r="EZ145" s="165"/>
      <c r="FA145" s="165"/>
      <c r="FB145" s="165"/>
      <c r="FC145" s="165"/>
      <c r="FD145" s="165"/>
      <c r="FE145" s="165"/>
      <c r="FF145" s="165"/>
      <c r="FG145" s="165"/>
      <c r="FH145" s="165"/>
      <c r="FI145" s="165"/>
      <c r="FJ145" s="165"/>
      <c r="FK145" s="165"/>
      <c r="FL145" s="165"/>
      <c r="FM145" s="165"/>
      <c r="FN145" s="165"/>
      <c r="FO145" s="165"/>
      <c r="FP145" s="165"/>
      <c r="FQ145" s="165"/>
      <c r="FR145" s="165"/>
      <c r="FS145" s="165"/>
      <c r="FT145" s="165"/>
      <c r="FU145" s="165"/>
      <c r="FV145" s="165"/>
      <c r="FW145" s="165"/>
      <c r="FX145" s="165"/>
      <c r="FY145" s="165"/>
      <c r="FZ145" s="165"/>
      <c r="GA145" s="165"/>
      <c r="GB145" s="165"/>
      <c r="GC145" s="165"/>
      <c r="GD145" s="165"/>
      <c r="GE145" s="165"/>
      <c r="GF145" s="165"/>
      <c r="GG145" s="165"/>
      <c r="GH145" s="165"/>
      <c r="GI145" s="165"/>
      <c r="GJ145" s="165"/>
      <c r="GK145" s="165"/>
      <c r="GL145" s="165"/>
      <c r="GM145" s="165"/>
      <c r="GN145" s="165"/>
      <c r="GO145" s="165"/>
      <c r="GP145" s="165"/>
      <c r="GQ145" s="165"/>
      <c r="GR145" s="165"/>
      <c r="GS145" s="165"/>
      <c r="GT145" s="165"/>
      <c r="GU145" s="165"/>
      <c r="GV145" s="165"/>
      <c r="GW145" s="165"/>
      <c r="GX145" s="165"/>
      <c r="GY145" s="165"/>
      <c r="GZ145" s="165"/>
      <c r="HA145" s="165"/>
      <c r="HB145" s="165"/>
      <c r="HC145" s="165"/>
      <c r="HD145" s="165"/>
      <c r="HE145" s="165"/>
      <c r="HF145" s="165"/>
      <c r="HG145" s="165"/>
      <c r="HH145" s="165"/>
      <c r="HI145" s="165"/>
      <c r="HJ145" s="165"/>
      <c r="HK145" s="165"/>
      <c r="HL145" s="165"/>
      <c r="HM145" s="165"/>
      <c r="HN145" s="165"/>
      <c r="HO145" s="165"/>
      <c r="HP145" s="165"/>
      <c r="HQ145" s="165"/>
      <c r="HR145" s="165"/>
      <c r="HS145" s="165"/>
      <c r="HT145" s="165"/>
      <c r="HU145" s="165"/>
      <c r="HV145" s="165"/>
      <c r="HW145" s="165"/>
      <c r="HX145" s="165"/>
      <c r="HY145" s="165"/>
      <c r="HZ145" s="165"/>
      <c r="IA145" s="165"/>
      <c r="IB145" s="165"/>
      <c r="IC145" s="165"/>
      <c r="ID145" s="165"/>
      <c r="IE145" s="165"/>
      <c r="IF145" s="165"/>
      <c r="IG145" s="165"/>
      <c r="IH145" s="165"/>
      <c r="II145" s="165"/>
      <c r="IJ145" s="165"/>
      <c r="IK145" s="165"/>
      <c r="IL145" s="165"/>
      <c r="IM145" s="165"/>
      <c r="IN145" s="165"/>
      <c r="IO145" s="165"/>
      <c r="IP145" s="165"/>
      <c r="IQ145" s="165"/>
      <c r="IR145" s="165"/>
      <c r="IS145" s="165"/>
      <c r="IT145" s="165"/>
      <c r="IU145" s="165"/>
      <c r="IV145" s="165"/>
      <c r="IW145" s="165"/>
      <c r="IX145" s="165"/>
      <c r="IY145" s="165"/>
      <c r="IZ145" s="165"/>
      <c r="JA145" s="165"/>
      <c r="JB145" s="165"/>
      <c r="JC145" s="165"/>
      <c r="JD145" s="165"/>
      <c r="JE145" s="165"/>
      <c r="JF145" s="165"/>
      <c r="JG145" s="165"/>
      <c r="JH145" s="165"/>
      <c r="JI145" s="165"/>
      <c r="JJ145" s="165"/>
      <c r="JK145" s="165"/>
      <c r="JL145" s="165"/>
      <c r="JM145" s="165"/>
      <c r="JN145" s="165"/>
      <c r="JO145" s="165"/>
      <c r="JP145" s="165"/>
      <c r="JQ145" s="165"/>
      <c r="JR145" s="165"/>
      <c r="JS145" s="165"/>
      <c r="JT145" s="165"/>
      <c r="JU145" s="165"/>
      <c r="JV145" s="165"/>
      <c r="JW145" s="165"/>
      <c r="JX145" s="165"/>
      <c r="JY145" s="165"/>
      <c r="JZ145" s="165"/>
      <c r="KA145" s="165"/>
      <c r="KB145" s="165"/>
      <c r="KC145" s="165"/>
      <c r="KD145" s="165"/>
      <c r="KE145" s="165"/>
      <c r="KF145" s="165"/>
      <c r="KG145" s="165"/>
      <c r="KH145" s="165"/>
      <c r="KI145" s="165"/>
      <c r="KJ145" s="165"/>
      <c r="KK145" s="165"/>
      <c r="KL145" s="165"/>
      <c r="KM145" s="165"/>
      <c r="KN145" s="165"/>
      <c r="KO145" s="165"/>
      <c r="KP145" s="165"/>
      <c r="KQ145" s="165"/>
      <c r="KR145" s="165"/>
      <c r="KS145" s="165"/>
      <c r="KT145" s="165"/>
      <c r="KU145" s="165"/>
      <c r="KV145" s="165"/>
      <c r="KW145" s="165"/>
      <c r="KX145" s="165"/>
      <c r="KY145" s="165"/>
      <c r="KZ145" s="165"/>
      <c r="LA145" s="165"/>
      <c r="LB145" s="165"/>
      <c r="LC145" s="165"/>
      <c r="LD145" s="165"/>
      <c r="LE145" s="165"/>
      <c r="LF145" s="165"/>
      <c r="LG145" s="165"/>
      <c r="LH145" s="165"/>
      <c r="LI145" s="165"/>
      <c r="LJ145" s="165"/>
      <c r="LK145" s="165"/>
      <c r="LL145" s="165"/>
      <c r="LM145" s="165"/>
      <c r="LN145" s="165"/>
      <c r="LO145" s="165"/>
      <c r="LP145" s="165"/>
      <c r="LQ145" s="165"/>
      <c r="LR145" s="165"/>
      <c r="LS145" s="165"/>
      <c r="LT145" s="165"/>
      <c r="LU145" s="165"/>
      <c r="LV145" s="165"/>
      <c r="LW145" s="165"/>
      <c r="LX145" s="165"/>
      <c r="LY145" s="165"/>
      <c r="LZ145" s="165"/>
      <c r="MA145" s="165"/>
      <c r="MB145" s="165"/>
      <c r="MC145" s="165"/>
      <c r="MD145" s="165"/>
      <c r="ME145" s="165"/>
      <c r="MF145" s="165"/>
      <c r="MG145" s="165"/>
      <c r="MH145" s="165"/>
      <c r="MI145" s="165"/>
      <c r="MJ145" s="165"/>
      <c r="MK145" s="165"/>
      <c r="ML145" s="165"/>
      <c r="MM145" s="165"/>
      <c r="MN145" s="165"/>
      <c r="MO145" s="165"/>
      <c r="MP145" s="165"/>
      <c r="MQ145" s="165"/>
      <c r="MR145" s="165"/>
      <c r="MS145" s="165"/>
      <c r="MT145" s="165"/>
      <c r="MU145" s="165"/>
      <c r="MV145" s="165"/>
      <c r="MW145" s="165"/>
      <c r="MX145" s="165"/>
      <c r="MY145" s="165"/>
      <c r="MZ145" s="165"/>
      <c r="NA145" s="165"/>
      <c r="NB145" s="165"/>
      <c r="NC145" s="165"/>
      <c r="ND145" s="165"/>
      <c r="NE145" s="165"/>
      <c r="NF145" s="165"/>
      <c r="NG145" s="165"/>
      <c r="NH145" s="165"/>
      <c r="NI145" s="165"/>
      <c r="NJ145" s="165"/>
      <c r="NK145" s="165"/>
      <c r="NL145" s="165"/>
      <c r="NM145" s="165"/>
      <c r="NN145" s="165"/>
      <c r="NO145" s="165"/>
      <c r="NP145" s="165"/>
      <c r="NQ145" s="165"/>
      <c r="NR145" s="165"/>
      <c r="NS145" s="165"/>
      <c r="NT145" s="165"/>
      <c r="NU145" s="165"/>
      <c r="NV145" s="165"/>
      <c r="NW145" s="165"/>
      <c r="NX145" s="165"/>
      <c r="NY145" s="165"/>
      <c r="NZ145" s="165"/>
      <c r="OA145" s="165"/>
      <c r="OB145" s="165"/>
      <c r="OC145" s="165"/>
      <c r="OD145" s="165"/>
      <c r="OE145" s="165"/>
      <c r="OF145" s="165"/>
      <c r="OG145" s="165"/>
      <c r="OH145" s="165"/>
      <c r="OI145" s="165"/>
      <c r="OJ145" s="165"/>
      <c r="OK145" s="165"/>
      <c r="OL145" s="165"/>
      <c r="OM145" s="165"/>
      <c r="ON145" s="165"/>
      <c r="OO145" s="165"/>
      <c r="OP145" s="165"/>
      <c r="OQ145" s="165"/>
      <c r="OR145" s="165"/>
      <c r="OS145" s="165"/>
      <c r="OT145" s="165"/>
      <c r="OU145" s="165"/>
      <c r="OV145" s="165"/>
      <c r="OW145" s="165"/>
      <c r="OX145" s="165"/>
      <c r="OY145" s="165"/>
      <c r="OZ145" s="165"/>
      <c r="PA145" s="165"/>
      <c r="PB145" s="165"/>
      <c r="PC145" s="165"/>
      <c r="PD145" s="165"/>
      <c r="PE145" s="165"/>
      <c r="PF145" s="165"/>
      <c r="PG145" s="165"/>
      <c r="PH145" s="165"/>
      <c r="PI145" s="165"/>
      <c r="PJ145" s="165"/>
      <c r="PK145" s="165"/>
      <c r="PL145" s="165"/>
      <c r="PM145" s="165"/>
      <c r="PN145" s="165"/>
      <c r="PO145" s="165"/>
      <c r="PP145" s="165"/>
      <c r="PQ145" s="165"/>
      <c r="PR145" s="165"/>
      <c r="PS145" s="165"/>
      <c r="PT145" s="165"/>
      <c r="PU145" s="165"/>
      <c r="PV145" s="165"/>
      <c r="PW145" s="165"/>
      <c r="PX145" s="165"/>
      <c r="PY145" s="165"/>
      <c r="PZ145" s="165"/>
      <c r="QA145" s="165"/>
      <c r="QB145" s="165"/>
      <c r="QC145" s="165"/>
      <c r="QD145" s="165"/>
      <c r="QE145" s="165"/>
      <c r="QF145" s="165"/>
      <c r="QG145" s="165"/>
      <c r="QH145" s="165"/>
      <c r="QI145" s="165"/>
      <c r="QJ145" s="165"/>
      <c r="QK145" s="165"/>
      <c r="QL145" s="165"/>
      <c r="QM145" s="165"/>
      <c r="QN145" s="165"/>
      <c r="QO145" s="165"/>
      <c r="QP145" s="165"/>
      <c r="QQ145" s="165"/>
      <c r="QR145" s="165"/>
      <c r="QS145" s="165"/>
      <c r="QT145" s="165"/>
      <c r="QU145" s="165"/>
      <c r="QV145" s="165"/>
      <c r="QW145" s="165"/>
      <c r="QX145" s="165"/>
      <c r="QY145" s="165"/>
      <c r="QZ145" s="165"/>
      <c r="RA145" s="165"/>
      <c r="RB145" s="165"/>
      <c r="RC145" s="165"/>
      <c r="RD145" s="165"/>
      <c r="RE145" s="165"/>
      <c r="RF145" s="165"/>
      <c r="RG145" s="165"/>
      <c r="RH145" s="165"/>
      <c r="RI145" s="165"/>
      <c r="RJ145" s="165"/>
      <c r="RK145" s="165"/>
      <c r="RL145" s="165"/>
    </row>
    <row r="146" spans="1:480" ht="15" x14ac:dyDescent="0.25">
      <c r="A146" s="246" t="e">
        <f>'Тех. карты'!#REF!</f>
        <v>#REF!</v>
      </c>
      <c r="B146" s="354" t="s">
        <v>60</v>
      </c>
      <c r="C146" s="355"/>
      <c r="D146" s="11">
        <v>20</v>
      </c>
      <c r="E146" s="12"/>
      <c r="F146" s="13"/>
      <c r="G146" s="14">
        <v>3</v>
      </c>
      <c r="H146" s="15">
        <v>1.1599999999999999</v>
      </c>
      <c r="I146" s="16">
        <v>20.56</v>
      </c>
      <c r="J146" s="17">
        <v>104.8</v>
      </c>
      <c r="K146" s="18">
        <v>0</v>
      </c>
      <c r="L146" s="30">
        <v>152</v>
      </c>
      <c r="M146" s="30">
        <v>212</v>
      </c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3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5"/>
      <c r="CR146" s="165"/>
      <c r="CS146" s="165"/>
      <c r="CT146" s="165"/>
      <c r="CU146" s="165"/>
      <c r="CV146" s="165"/>
      <c r="CW146" s="165"/>
      <c r="CX146" s="165"/>
      <c r="CY146" s="165"/>
      <c r="CZ146" s="165"/>
      <c r="DA146" s="165"/>
      <c r="DB146" s="165"/>
      <c r="DC146" s="165"/>
      <c r="DD146" s="165"/>
      <c r="DE146" s="165"/>
      <c r="DF146" s="165"/>
      <c r="DG146" s="165"/>
      <c r="DH146" s="165"/>
      <c r="DI146" s="165"/>
      <c r="DJ146" s="165"/>
      <c r="DK146" s="165"/>
      <c r="DL146" s="165"/>
      <c r="DM146" s="165"/>
      <c r="DN146" s="165"/>
      <c r="DO146" s="165"/>
      <c r="DP146" s="165"/>
      <c r="DQ146" s="165"/>
      <c r="DR146" s="165"/>
      <c r="DS146" s="165"/>
      <c r="DT146" s="165"/>
      <c r="DU146" s="165"/>
      <c r="DV146" s="165"/>
      <c r="DW146" s="165"/>
      <c r="DX146" s="165"/>
      <c r="DY146" s="165"/>
      <c r="DZ146" s="165"/>
      <c r="EA146" s="165"/>
      <c r="EB146" s="165"/>
      <c r="EC146" s="165"/>
      <c r="ED146" s="165"/>
      <c r="EE146" s="165"/>
      <c r="EF146" s="165"/>
      <c r="EG146" s="165"/>
      <c r="EH146" s="165"/>
      <c r="EI146" s="165"/>
      <c r="EJ146" s="165"/>
      <c r="EK146" s="165"/>
      <c r="EL146" s="165"/>
      <c r="EM146" s="165"/>
      <c r="EN146" s="165"/>
      <c r="EO146" s="165"/>
      <c r="EP146" s="165"/>
      <c r="EQ146" s="165"/>
      <c r="ER146" s="165"/>
      <c r="ES146" s="165"/>
      <c r="ET146" s="165"/>
      <c r="EU146" s="165"/>
      <c r="EV146" s="165"/>
      <c r="EW146" s="165"/>
      <c r="EX146" s="165"/>
      <c r="EY146" s="165"/>
      <c r="EZ146" s="165"/>
      <c r="FA146" s="165"/>
      <c r="FB146" s="165"/>
      <c r="FC146" s="165"/>
      <c r="FD146" s="165"/>
      <c r="FE146" s="165"/>
      <c r="FF146" s="165"/>
      <c r="FG146" s="165"/>
      <c r="FH146" s="165"/>
      <c r="FI146" s="165"/>
      <c r="FJ146" s="165"/>
      <c r="FK146" s="165"/>
      <c r="FL146" s="165"/>
      <c r="FM146" s="165"/>
      <c r="FN146" s="165"/>
      <c r="FO146" s="165"/>
      <c r="FP146" s="165"/>
      <c r="FQ146" s="165"/>
      <c r="FR146" s="165"/>
      <c r="FS146" s="165"/>
      <c r="FT146" s="165"/>
      <c r="FU146" s="165"/>
      <c r="FV146" s="165"/>
      <c r="FW146" s="165"/>
      <c r="FX146" s="165"/>
      <c r="FY146" s="165"/>
      <c r="FZ146" s="165"/>
      <c r="GA146" s="165"/>
      <c r="GB146" s="165"/>
      <c r="GC146" s="165"/>
      <c r="GD146" s="165"/>
      <c r="GE146" s="165"/>
      <c r="GF146" s="165"/>
      <c r="GG146" s="165"/>
      <c r="GH146" s="165"/>
      <c r="GI146" s="165"/>
      <c r="GJ146" s="165"/>
      <c r="GK146" s="165"/>
      <c r="GL146" s="165"/>
      <c r="GM146" s="165"/>
      <c r="GN146" s="165"/>
      <c r="GO146" s="165"/>
      <c r="GP146" s="165"/>
      <c r="GQ146" s="165"/>
      <c r="GR146" s="165"/>
      <c r="GS146" s="165"/>
      <c r="GT146" s="165"/>
      <c r="GU146" s="165"/>
      <c r="GV146" s="165"/>
      <c r="GW146" s="165"/>
      <c r="GX146" s="165"/>
      <c r="GY146" s="165"/>
      <c r="GZ146" s="165"/>
      <c r="HA146" s="165"/>
      <c r="HB146" s="165"/>
      <c r="HC146" s="165"/>
      <c r="HD146" s="165"/>
      <c r="HE146" s="165"/>
      <c r="HF146" s="165"/>
      <c r="HG146" s="165"/>
      <c r="HH146" s="165"/>
      <c r="HI146" s="165"/>
      <c r="HJ146" s="165"/>
      <c r="HK146" s="165"/>
      <c r="HL146" s="165"/>
      <c r="HM146" s="165"/>
      <c r="HN146" s="165"/>
      <c r="HO146" s="165"/>
      <c r="HP146" s="165"/>
      <c r="HQ146" s="165"/>
      <c r="HR146" s="165"/>
      <c r="HS146" s="165"/>
      <c r="HT146" s="165"/>
      <c r="HU146" s="165"/>
      <c r="HV146" s="165"/>
      <c r="HW146" s="165"/>
      <c r="HX146" s="165"/>
      <c r="HY146" s="165"/>
      <c r="HZ146" s="165"/>
      <c r="IA146" s="165"/>
      <c r="IB146" s="165"/>
      <c r="IC146" s="165"/>
      <c r="ID146" s="165"/>
      <c r="IE146" s="165"/>
      <c r="IF146" s="165"/>
      <c r="IG146" s="165"/>
      <c r="IH146" s="165"/>
      <c r="II146" s="165"/>
      <c r="IJ146" s="165"/>
      <c r="IK146" s="165"/>
      <c r="IL146" s="165"/>
      <c r="IM146" s="165"/>
      <c r="IN146" s="165"/>
      <c r="IO146" s="165"/>
      <c r="IP146" s="165"/>
      <c r="IQ146" s="165"/>
      <c r="IR146" s="165"/>
      <c r="IS146" s="165"/>
      <c r="IT146" s="165"/>
      <c r="IU146" s="165"/>
      <c r="IV146" s="165"/>
      <c r="IW146" s="165"/>
      <c r="IX146" s="165"/>
      <c r="IY146" s="165"/>
      <c r="IZ146" s="165"/>
      <c r="JA146" s="165"/>
      <c r="JB146" s="165"/>
      <c r="JC146" s="165"/>
      <c r="JD146" s="165"/>
      <c r="JE146" s="165"/>
      <c r="JF146" s="165"/>
      <c r="JG146" s="165"/>
      <c r="JH146" s="165"/>
      <c r="JI146" s="165"/>
      <c r="JJ146" s="165"/>
      <c r="JK146" s="165"/>
      <c r="JL146" s="165"/>
      <c r="JM146" s="165"/>
      <c r="JN146" s="165"/>
      <c r="JO146" s="165"/>
      <c r="JP146" s="165"/>
      <c r="JQ146" s="165"/>
      <c r="JR146" s="165"/>
      <c r="JS146" s="165"/>
      <c r="JT146" s="165"/>
      <c r="JU146" s="165"/>
      <c r="JV146" s="165"/>
      <c r="JW146" s="165"/>
      <c r="JX146" s="165"/>
      <c r="JY146" s="165"/>
      <c r="JZ146" s="165"/>
      <c r="KA146" s="165"/>
      <c r="KB146" s="165"/>
      <c r="KC146" s="165"/>
      <c r="KD146" s="165"/>
      <c r="KE146" s="165"/>
      <c r="KF146" s="165"/>
      <c r="KG146" s="165"/>
      <c r="KH146" s="165"/>
      <c r="KI146" s="165"/>
      <c r="KJ146" s="165"/>
      <c r="KK146" s="165"/>
      <c r="KL146" s="165"/>
      <c r="KM146" s="165"/>
      <c r="KN146" s="165"/>
      <c r="KO146" s="165"/>
      <c r="KP146" s="165"/>
      <c r="KQ146" s="165"/>
      <c r="KR146" s="165"/>
      <c r="KS146" s="165"/>
      <c r="KT146" s="165"/>
      <c r="KU146" s="165"/>
      <c r="KV146" s="165"/>
      <c r="KW146" s="165"/>
      <c r="KX146" s="165"/>
      <c r="KY146" s="165"/>
      <c r="KZ146" s="165"/>
      <c r="LA146" s="165"/>
      <c r="LB146" s="165"/>
      <c r="LC146" s="165"/>
      <c r="LD146" s="165"/>
      <c r="LE146" s="165"/>
      <c r="LF146" s="165"/>
      <c r="LG146" s="165"/>
      <c r="LH146" s="165"/>
      <c r="LI146" s="165"/>
      <c r="LJ146" s="165"/>
      <c r="LK146" s="165"/>
      <c r="LL146" s="165"/>
      <c r="LM146" s="165"/>
      <c r="LN146" s="165"/>
      <c r="LO146" s="165"/>
      <c r="LP146" s="165"/>
      <c r="LQ146" s="165"/>
      <c r="LR146" s="165"/>
      <c r="LS146" s="165"/>
      <c r="LT146" s="165"/>
      <c r="LU146" s="165"/>
      <c r="LV146" s="165"/>
      <c r="LW146" s="165"/>
      <c r="LX146" s="165"/>
      <c r="LY146" s="165"/>
      <c r="LZ146" s="165"/>
      <c r="MA146" s="165"/>
      <c r="MB146" s="165"/>
      <c r="MC146" s="165"/>
      <c r="MD146" s="165"/>
      <c r="ME146" s="165"/>
      <c r="MF146" s="165"/>
      <c r="MG146" s="165"/>
      <c r="MH146" s="165"/>
      <c r="MI146" s="165"/>
      <c r="MJ146" s="165"/>
      <c r="MK146" s="165"/>
      <c r="ML146" s="165"/>
      <c r="MM146" s="165"/>
      <c r="MN146" s="165"/>
      <c r="MO146" s="165"/>
      <c r="MP146" s="165"/>
      <c r="MQ146" s="165"/>
      <c r="MR146" s="165"/>
      <c r="MS146" s="165"/>
      <c r="MT146" s="165"/>
      <c r="MU146" s="165"/>
      <c r="MV146" s="165"/>
      <c r="MW146" s="165"/>
      <c r="MX146" s="165"/>
      <c r="MY146" s="165"/>
      <c r="MZ146" s="165"/>
      <c r="NA146" s="165"/>
      <c r="NB146" s="165"/>
      <c r="NC146" s="165"/>
      <c r="ND146" s="165"/>
      <c r="NE146" s="165"/>
      <c r="NF146" s="165"/>
      <c r="NG146" s="165"/>
      <c r="NH146" s="165"/>
      <c r="NI146" s="165"/>
      <c r="NJ146" s="165"/>
      <c r="NK146" s="165"/>
      <c r="NL146" s="165"/>
      <c r="NM146" s="165"/>
      <c r="NN146" s="165"/>
      <c r="NO146" s="165"/>
      <c r="NP146" s="165"/>
      <c r="NQ146" s="165"/>
      <c r="NR146" s="165"/>
      <c r="NS146" s="165"/>
      <c r="NT146" s="165"/>
      <c r="NU146" s="165"/>
      <c r="NV146" s="165"/>
      <c r="NW146" s="165"/>
      <c r="NX146" s="165"/>
      <c r="NY146" s="165"/>
      <c r="NZ146" s="165"/>
      <c r="OA146" s="165"/>
      <c r="OB146" s="165"/>
      <c r="OC146" s="165"/>
      <c r="OD146" s="165"/>
      <c r="OE146" s="165"/>
      <c r="OF146" s="165"/>
      <c r="OG146" s="165"/>
      <c r="OH146" s="165"/>
      <c r="OI146" s="165"/>
      <c r="OJ146" s="165"/>
      <c r="OK146" s="165"/>
      <c r="OL146" s="165"/>
      <c r="OM146" s="165"/>
      <c r="ON146" s="165"/>
      <c r="OO146" s="165"/>
      <c r="OP146" s="165"/>
      <c r="OQ146" s="165"/>
      <c r="OR146" s="165"/>
      <c r="OS146" s="165"/>
      <c r="OT146" s="165"/>
      <c r="OU146" s="165"/>
      <c r="OV146" s="165"/>
      <c r="OW146" s="165"/>
      <c r="OX146" s="165"/>
      <c r="OY146" s="165"/>
      <c r="OZ146" s="165"/>
      <c r="PA146" s="165"/>
      <c r="PB146" s="165"/>
      <c r="PC146" s="165"/>
      <c r="PD146" s="165"/>
      <c r="PE146" s="165"/>
      <c r="PF146" s="165"/>
      <c r="PG146" s="165"/>
      <c r="PH146" s="165"/>
      <c r="PI146" s="165"/>
      <c r="PJ146" s="165"/>
      <c r="PK146" s="165"/>
      <c r="PL146" s="165"/>
      <c r="PM146" s="165"/>
      <c r="PN146" s="165"/>
      <c r="PO146" s="165"/>
      <c r="PP146" s="165"/>
      <c r="PQ146" s="165"/>
      <c r="PR146" s="165"/>
      <c r="PS146" s="165"/>
      <c r="PT146" s="165"/>
      <c r="PU146" s="165"/>
      <c r="PV146" s="165"/>
      <c r="PW146" s="165"/>
      <c r="PX146" s="165"/>
      <c r="PY146" s="165"/>
      <c r="PZ146" s="165"/>
      <c r="QA146" s="165"/>
      <c r="QB146" s="165"/>
      <c r="QC146" s="165"/>
      <c r="QD146" s="165"/>
      <c r="QE146" s="165"/>
      <c r="QF146" s="165"/>
      <c r="QG146" s="165"/>
      <c r="QH146" s="165"/>
      <c r="QI146" s="165"/>
      <c r="QJ146" s="165"/>
      <c r="QK146" s="165"/>
      <c r="QL146" s="165"/>
      <c r="QM146" s="165"/>
      <c r="QN146" s="165"/>
      <c r="QO146" s="165"/>
      <c r="QP146" s="165"/>
      <c r="QQ146" s="165"/>
      <c r="QR146" s="165"/>
      <c r="QS146" s="165"/>
      <c r="QT146" s="165"/>
      <c r="QU146" s="165"/>
      <c r="QV146" s="165"/>
      <c r="QW146" s="165"/>
      <c r="QX146" s="165"/>
      <c r="QY146" s="165"/>
      <c r="QZ146" s="165"/>
      <c r="RA146" s="165"/>
      <c r="RB146" s="165"/>
      <c r="RC146" s="165"/>
      <c r="RD146" s="165"/>
      <c r="RE146" s="165"/>
      <c r="RF146" s="165"/>
      <c r="RG146" s="165"/>
      <c r="RH146" s="165"/>
      <c r="RI146" s="165"/>
      <c r="RJ146" s="165"/>
      <c r="RK146" s="165"/>
      <c r="RL146" s="165"/>
    </row>
    <row r="147" spans="1:480" s="119" customFormat="1" ht="15" x14ac:dyDescent="0.25">
      <c r="A147" s="138"/>
      <c r="B147" s="354" t="s">
        <v>24</v>
      </c>
      <c r="C147" s="355"/>
      <c r="D147" s="231">
        <v>180</v>
      </c>
      <c r="E147" s="11"/>
      <c r="F147" s="11"/>
      <c r="G147" s="11">
        <v>0.06</v>
      </c>
      <c r="H147" s="11">
        <v>0.02</v>
      </c>
      <c r="I147" s="11">
        <v>11.98</v>
      </c>
      <c r="J147" s="11">
        <v>43</v>
      </c>
      <c r="K147" s="11">
        <v>0.03</v>
      </c>
      <c r="L147" s="30">
        <v>392</v>
      </c>
      <c r="M147" s="30">
        <v>11.4</v>
      </c>
      <c r="N147" s="236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3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165"/>
      <c r="DG147" s="165"/>
      <c r="DH147" s="165"/>
      <c r="DI147" s="165"/>
      <c r="DJ147" s="165"/>
      <c r="DK147" s="165"/>
      <c r="DL147" s="165"/>
      <c r="DM147" s="165"/>
      <c r="DN147" s="165"/>
      <c r="DO147" s="165"/>
      <c r="DP147" s="165"/>
      <c r="DQ147" s="165"/>
      <c r="DR147" s="165"/>
      <c r="DS147" s="165"/>
      <c r="DT147" s="165"/>
      <c r="DU147" s="165"/>
      <c r="DV147" s="165"/>
      <c r="DW147" s="165"/>
      <c r="DX147" s="165"/>
      <c r="DY147" s="165"/>
      <c r="DZ147" s="165"/>
      <c r="EA147" s="165"/>
      <c r="EB147" s="165"/>
      <c r="EC147" s="165"/>
      <c r="ED147" s="165"/>
      <c r="EE147" s="165"/>
      <c r="EF147" s="165"/>
      <c r="EG147" s="165"/>
      <c r="EH147" s="165"/>
      <c r="EI147" s="165"/>
      <c r="EJ147" s="165"/>
      <c r="EK147" s="165"/>
      <c r="EL147" s="165"/>
      <c r="EM147" s="165"/>
      <c r="EN147" s="165"/>
      <c r="EO147" s="165"/>
      <c r="EP147" s="165"/>
      <c r="EQ147" s="165"/>
      <c r="ER147" s="165"/>
      <c r="ES147" s="165"/>
      <c r="ET147" s="165"/>
      <c r="EU147" s="165"/>
      <c r="EV147" s="165"/>
      <c r="EW147" s="165"/>
      <c r="EX147" s="165"/>
      <c r="EY147" s="165"/>
      <c r="EZ147" s="165"/>
      <c r="FA147" s="165"/>
      <c r="FB147" s="165"/>
      <c r="FC147" s="165"/>
      <c r="FD147" s="165"/>
      <c r="FE147" s="165"/>
      <c r="FF147" s="165"/>
      <c r="FG147" s="165"/>
      <c r="FH147" s="165"/>
      <c r="FI147" s="165"/>
      <c r="FJ147" s="165"/>
      <c r="FK147" s="165"/>
      <c r="FL147" s="165"/>
      <c r="FM147" s="165"/>
      <c r="FN147" s="165"/>
      <c r="FO147" s="165"/>
      <c r="FP147" s="165"/>
      <c r="FQ147" s="165"/>
      <c r="FR147" s="165"/>
      <c r="FS147" s="165"/>
      <c r="FT147" s="165"/>
      <c r="FU147" s="165"/>
      <c r="FV147" s="165"/>
      <c r="FW147" s="165"/>
      <c r="FX147" s="165"/>
      <c r="FY147" s="165"/>
      <c r="FZ147" s="165"/>
      <c r="GA147" s="165"/>
      <c r="GB147" s="165"/>
      <c r="GC147" s="165"/>
      <c r="GD147" s="165"/>
      <c r="GE147" s="165"/>
      <c r="GF147" s="165"/>
      <c r="GG147" s="165"/>
      <c r="GH147" s="165"/>
      <c r="GI147" s="165"/>
      <c r="GJ147" s="165"/>
      <c r="GK147" s="165"/>
      <c r="GL147" s="165"/>
      <c r="GM147" s="165"/>
      <c r="GN147" s="165"/>
      <c r="GO147" s="165"/>
      <c r="GP147" s="165"/>
      <c r="GQ147" s="165"/>
      <c r="GR147" s="165"/>
      <c r="GS147" s="165"/>
      <c r="GT147" s="165"/>
      <c r="GU147" s="165"/>
      <c r="GV147" s="165"/>
      <c r="GW147" s="165"/>
      <c r="GX147" s="165"/>
      <c r="GY147" s="165"/>
      <c r="GZ147" s="165"/>
      <c r="HA147" s="165"/>
      <c r="HB147" s="165"/>
      <c r="HC147" s="165"/>
      <c r="HD147" s="165"/>
      <c r="HE147" s="165"/>
      <c r="HF147" s="165"/>
      <c r="HG147" s="165"/>
      <c r="HH147" s="165"/>
      <c r="HI147" s="165"/>
      <c r="HJ147" s="165"/>
      <c r="HK147" s="165"/>
      <c r="HL147" s="165"/>
      <c r="HM147" s="165"/>
      <c r="HN147" s="165"/>
      <c r="HO147" s="165"/>
      <c r="HP147" s="165"/>
      <c r="HQ147" s="165"/>
      <c r="HR147" s="165"/>
      <c r="HS147" s="165"/>
      <c r="HT147" s="165"/>
      <c r="HU147" s="165"/>
      <c r="HV147" s="165"/>
      <c r="HW147" s="165"/>
      <c r="HX147" s="165"/>
      <c r="HY147" s="165"/>
      <c r="HZ147" s="165"/>
      <c r="IA147" s="165"/>
      <c r="IB147" s="165"/>
      <c r="IC147" s="165"/>
      <c r="ID147" s="165"/>
      <c r="IE147" s="165"/>
      <c r="IF147" s="165"/>
      <c r="IG147" s="165"/>
      <c r="IH147" s="165"/>
      <c r="II147" s="165"/>
      <c r="IJ147" s="165"/>
      <c r="IK147" s="165"/>
      <c r="IL147" s="165"/>
      <c r="IM147" s="165"/>
      <c r="IN147" s="165"/>
      <c r="IO147" s="165"/>
      <c r="IP147" s="165"/>
      <c r="IQ147" s="165"/>
      <c r="IR147" s="165"/>
      <c r="IS147" s="165"/>
      <c r="IT147" s="165"/>
      <c r="IU147" s="165"/>
      <c r="IV147" s="165"/>
      <c r="IW147" s="165"/>
      <c r="IX147" s="165"/>
      <c r="IY147" s="165"/>
      <c r="IZ147" s="165"/>
      <c r="JA147" s="165"/>
      <c r="JB147" s="165"/>
      <c r="JC147" s="165"/>
      <c r="JD147" s="165"/>
      <c r="JE147" s="165"/>
      <c r="JF147" s="165"/>
      <c r="JG147" s="165"/>
      <c r="JH147" s="165"/>
      <c r="JI147" s="165"/>
      <c r="JJ147" s="165"/>
      <c r="JK147" s="165"/>
      <c r="JL147" s="165"/>
      <c r="JM147" s="165"/>
      <c r="JN147" s="165"/>
      <c r="JO147" s="165"/>
      <c r="JP147" s="165"/>
      <c r="JQ147" s="165"/>
      <c r="JR147" s="165"/>
      <c r="JS147" s="165"/>
      <c r="JT147" s="165"/>
      <c r="JU147" s="165"/>
      <c r="JV147" s="165"/>
      <c r="JW147" s="165"/>
      <c r="JX147" s="165"/>
      <c r="JY147" s="165"/>
      <c r="JZ147" s="165"/>
      <c r="KA147" s="165"/>
      <c r="KB147" s="165"/>
      <c r="KC147" s="165"/>
      <c r="KD147" s="165"/>
      <c r="KE147" s="165"/>
      <c r="KF147" s="165"/>
      <c r="KG147" s="165"/>
      <c r="KH147" s="165"/>
      <c r="KI147" s="165"/>
      <c r="KJ147" s="165"/>
      <c r="KK147" s="165"/>
      <c r="KL147" s="165"/>
      <c r="KM147" s="165"/>
      <c r="KN147" s="165"/>
      <c r="KO147" s="165"/>
      <c r="KP147" s="165"/>
      <c r="KQ147" s="165"/>
      <c r="KR147" s="165"/>
      <c r="KS147" s="165"/>
      <c r="KT147" s="165"/>
      <c r="KU147" s="165"/>
      <c r="KV147" s="165"/>
      <c r="KW147" s="165"/>
      <c r="KX147" s="165"/>
      <c r="KY147" s="165"/>
      <c r="KZ147" s="165"/>
      <c r="LA147" s="165"/>
      <c r="LB147" s="165"/>
      <c r="LC147" s="165"/>
      <c r="LD147" s="165"/>
      <c r="LE147" s="165"/>
      <c r="LF147" s="165"/>
      <c r="LG147" s="165"/>
      <c r="LH147" s="165"/>
      <c r="LI147" s="165"/>
      <c r="LJ147" s="165"/>
      <c r="LK147" s="165"/>
      <c r="LL147" s="165"/>
      <c r="LM147" s="165"/>
      <c r="LN147" s="165"/>
      <c r="LO147" s="165"/>
      <c r="LP147" s="165"/>
      <c r="LQ147" s="165"/>
      <c r="LR147" s="165"/>
      <c r="LS147" s="165"/>
      <c r="LT147" s="165"/>
      <c r="LU147" s="165"/>
      <c r="LV147" s="165"/>
      <c r="LW147" s="165"/>
      <c r="LX147" s="165"/>
      <c r="LY147" s="165"/>
      <c r="LZ147" s="165"/>
      <c r="MA147" s="165"/>
      <c r="MB147" s="165"/>
      <c r="MC147" s="165"/>
      <c r="MD147" s="165"/>
      <c r="ME147" s="165"/>
      <c r="MF147" s="165"/>
      <c r="MG147" s="165"/>
      <c r="MH147" s="165"/>
      <c r="MI147" s="165"/>
      <c r="MJ147" s="165"/>
      <c r="MK147" s="165"/>
      <c r="ML147" s="165"/>
      <c r="MM147" s="165"/>
      <c r="MN147" s="165"/>
      <c r="MO147" s="165"/>
      <c r="MP147" s="165"/>
      <c r="MQ147" s="165"/>
      <c r="MR147" s="165"/>
      <c r="MS147" s="165"/>
      <c r="MT147" s="165"/>
      <c r="MU147" s="165"/>
      <c r="MV147" s="165"/>
      <c r="MW147" s="165"/>
      <c r="MX147" s="165"/>
      <c r="MY147" s="165"/>
      <c r="MZ147" s="165"/>
      <c r="NA147" s="165"/>
      <c r="NB147" s="165"/>
      <c r="NC147" s="165"/>
      <c r="ND147" s="165"/>
      <c r="NE147" s="165"/>
      <c r="NF147" s="165"/>
      <c r="NG147" s="165"/>
      <c r="NH147" s="165"/>
      <c r="NI147" s="165"/>
      <c r="NJ147" s="165"/>
      <c r="NK147" s="165"/>
      <c r="NL147" s="165"/>
      <c r="NM147" s="165"/>
      <c r="NN147" s="165"/>
      <c r="NO147" s="165"/>
      <c r="NP147" s="165"/>
      <c r="NQ147" s="165"/>
      <c r="NR147" s="165"/>
      <c r="NS147" s="165"/>
      <c r="NT147" s="165"/>
      <c r="NU147" s="165"/>
      <c r="NV147" s="165"/>
      <c r="NW147" s="165"/>
      <c r="NX147" s="165"/>
      <c r="NY147" s="165"/>
      <c r="NZ147" s="165"/>
      <c r="OA147" s="165"/>
      <c r="OB147" s="165"/>
      <c r="OC147" s="165"/>
      <c r="OD147" s="165"/>
      <c r="OE147" s="165"/>
      <c r="OF147" s="165"/>
      <c r="OG147" s="165"/>
      <c r="OH147" s="165"/>
      <c r="OI147" s="165"/>
      <c r="OJ147" s="165"/>
      <c r="OK147" s="165"/>
      <c r="OL147" s="165"/>
      <c r="OM147" s="165"/>
      <c r="ON147" s="165"/>
      <c r="OO147" s="165"/>
      <c r="OP147" s="165"/>
      <c r="OQ147" s="165"/>
      <c r="OR147" s="165"/>
      <c r="OS147" s="165"/>
      <c r="OT147" s="165"/>
      <c r="OU147" s="165"/>
      <c r="OV147" s="165"/>
      <c r="OW147" s="165"/>
      <c r="OX147" s="165"/>
      <c r="OY147" s="165"/>
      <c r="OZ147" s="165"/>
      <c r="PA147" s="165"/>
      <c r="PB147" s="165"/>
      <c r="PC147" s="165"/>
      <c r="PD147" s="165"/>
      <c r="PE147" s="165"/>
      <c r="PF147" s="165"/>
      <c r="PG147" s="165"/>
      <c r="PH147" s="165"/>
      <c r="PI147" s="165"/>
      <c r="PJ147" s="165"/>
      <c r="PK147" s="165"/>
      <c r="PL147" s="165"/>
      <c r="PM147" s="165"/>
      <c r="PN147" s="165"/>
      <c r="PO147" s="165"/>
      <c r="PP147" s="165"/>
      <c r="PQ147" s="165"/>
      <c r="PR147" s="165"/>
      <c r="PS147" s="165"/>
      <c r="PT147" s="165"/>
      <c r="PU147" s="165"/>
      <c r="PV147" s="165"/>
      <c r="PW147" s="165"/>
      <c r="PX147" s="165"/>
      <c r="PY147" s="165"/>
      <c r="PZ147" s="165"/>
      <c r="QA147" s="165"/>
      <c r="QB147" s="165"/>
      <c r="QC147" s="165"/>
      <c r="QD147" s="165"/>
      <c r="QE147" s="165"/>
      <c r="QF147" s="165"/>
      <c r="QG147" s="165"/>
      <c r="QH147" s="165"/>
      <c r="QI147" s="165"/>
      <c r="QJ147" s="165"/>
      <c r="QK147" s="165"/>
      <c r="QL147" s="165"/>
      <c r="QM147" s="165"/>
      <c r="QN147" s="165"/>
      <c r="QO147" s="165"/>
      <c r="QP147" s="165"/>
      <c r="QQ147" s="165"/>
      <c r="QR147" s="165"/>
      <c r="QS147" s="165"/>
      <c r="QT147" s="165"/>
      <c r="QU147" s="165"/>
      <c r="QV147" s="165"/>
      <c r="QW147" s="165"/>
      <c r="QX147" s="165"/>
      <c r="QY147" s="165"/>
      <c r="QZ147" s="165"/>
      <c r="RA147" s="165"/>
      <c r="RB147" s="165"/>
      <c r="RC147" s="165"/>
      <c r="RD147" s="165"/>
      <c r="RE147" s="165"/>
      <c r="RF147" s="165"/>
      <c r="RG147" s="165"/>
      <c r="RH147" s="165"/>
      <c r="RI147" s="165"/>
      <c r="RJ147" s="165"/>
      <c r="RK147" s="165"/>
      <c r="RL147" s="165"/>
    </row>
    <row r="148" spans="1:480" ht="15.75" x14ac:dyDescent="0.25">
      <c r="A148" s="188"/>
      <c r="B148" s="375" t="s">
        <v>25</v>
      </c>
      <c r="C148" s="376"/>
      <c r="D148" s="192">
        <f>SUM(D143,D144,D145,D146,D147)</f>
        <v>540</v>
      </c>
      <c r="E148" s="192"/>
      <c r="F148" s="192"/>
      <c r="G148" s="192">
        <f>SUM(G143,G144,G145,G146,G147)</f>
        <v>19.109999999999996</v>
      </c>
      <c r="H148" s="192">
        <f>SUM(H143,H144,H145,H146,H147)</f>
        <v>16.439999999999998</v>
      </c>
      <c r="I148" s="192">
        <f>SUM(I143,I144,I145,I146,I147)</f>
        <v>72.430000000000007</v>
      </c>
      <c r="J148" s="192">
        <f>SUM(J143,J144,J145,J146,J147)</f>
        <v>498.24</v>
      </c>
      <c r="K148" s="192">
        <f>SUM(K143,K144,K145,K146,K147)</f>
        <v>48.46</v>
      </c>
      <c r="L148" s="118"/>
      <c r="M148" s="118"/>
      <c r="N148" s="234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33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5"/>
      <c r="CN148" s="165"/>
      <c r="CO148" s="165"/>
      <c r="CP148" s="165"/>
      <c r="CQ148" s="165"/>
      <c r="CR148" s="165"/>
      <c r="CS148" s="165"/>
      <c r="CT148" s="165"/>
      <c r="CU148" s="165"/>
      <c r="CV148" s="165"/>
      <c r="CW148" s="165"/>
      <c r="CX148" s="165"/>
      <c r="CY148" s="165"/>
      <c r="CZ148" s="165"/>
      <c r="DA148" s="165"/>
      <c r="DB148" s="165"/>
      <c r="DC148" s="165"/>
      <c r="DD148" s="165"/>
      <c r="DE148" s="165"/>
      <c r="DF148" s="165"/>
      <c r="DG148" s="165"/>
      <c r="DH148" s="165"/>
      <c r="DI148" s="165"/>
      <c r="DJ148" s="165"/>
      <c r="DK148" s="165"/>
      <c r="DL148" s="165"/>
      <c r="DM148" s="165"/>
      <c r="DN148" s="165"/>
      <c r="DO148" s="165"/>
      <c r="DP148" s="165"/>
      <c r="DQ148" s="165"/>
      <c r="DR148" s="165"/>
      <c r="DS148" s="165"/>
      <c r="DT148" s="165"/>
      <c r="DU148" s="165"/>
      <c r="DV148" s="165"/>
      <c r="DW148" s="165"/>
      <c r="DX148" s="165"/>
      <c r="DY148" s="165"/>
      <c r="DZ148" s="165"/>
      <c r="EA148" s="165"/>
      <c r="EB148" s="165"/>
      <c r="EC148" s="165"/>
      <c r="ED148" s="165"/>
      <c r="EE148" s="165"/>
      <c r="EF148" s="165"/>
      <c r="EG148" s="165"/>
      <c r="EH148" s="165"/>
      <c r="EI148" s="165"/>
      <c r="EJ148" s="165"/>
      <c r="EK148" s="165"/>
      <c r="EL148" s="165"/>
      <c r="EM148" s="165"/>
      <c r="EN148" s="165"/>
      <c r="EO148" s="165"/>
      <c r="EP148" s="165"/>
      <c r="EQ148" s="165"/>
      <c r="ER148" s="165"/>
      <c r="ES148" s="165"/>
      <c r="ET148" s="165"/>
      <c r="EU148" s="165"/>
      <c r="EV148" s="165"/>
      <c r="EW148" s="165"/>
      <c r="EX148" s="165"/>
      <c r="EY148" s="165"/>
      <c r="EZ148" s="165"/>
      <c r="FA148" s="165"/>
      <c r="FB148" s="165"/>
      <c r="FC148" s="165"/>
      <c r="FD148" s="165"/>
      <c r="FE148" s="165"/>
      <c r="FF148" s="165"/>
      <c r="FG148" s="165"/>
      <c r="FH148" s="165"/>
      <c r="FI148" s="165"/>
      <c r="FJ148" s="165"/>
      <c r="FK148" s="165"/>
      <c r="FL148" s="165"/>
      <c r="FM148" s="165"/>
      <c r="FN148" s="165"/>
      <c r="FO148" s="165"/>
      <c r="FP148" s="165"/>
      <c r="FQ148" s="165"/>
      <c r="FR148" s="165"/>
      <c r="FS148" s="165"/>
      <c r="FT148" s="165"/>
      <c r="FU148" s="165"/>
      <c r="FV148" s="165"/>
      <c r="FW148" s="165"/>
      <c r="FX148" s="165"/>
      <c r="FY148" s="165"/>
      <c r="FZ148" s="165"/>
      <c r="GA148" s="165"/>
      <c r="GB148" s="165"/>
      <c r="GC148" s="165"/>
      <c r="GD148" s="165"/>
      <c r="GE148" s="165"/>
      <c r="GF148" s="165"/>
      <c r="GG148" s="165"/>
      <c r="GH148" s="165"/>
      <c r="GI148" s="165"/>
      <c r="GJ148" s="165"/>
      <c r="GK148" s="165"/>
      <c r="GL148" s="165"/>
      <c r="GM148" s="165"/>
      <c r="GN148" s="165"/>
      <c r="GO148" s="165"/>
      <c r="GP148" s="165"/>
      <c r="GQ148" s="165"/>
      <c r="GR148" s="165"/>
      <c r="GS148" s="165"/>
      <c r="GT148" s="165"/>
      <c r="GU148" s="165"/>
      <c r="GV148" s="165"/>
      <c r="GW148" s="165"/>
      <c r="GX148" s="165"/>
      <c r="GY148" s="165"/>
      <c r="GZ148" s="165"/>
      <c r="HA148" s="165"/>
      <c r="HB148" s="165"/>
      <c r="HC148" s="165"/>
      <c r="HD148" s="165"/>
      <c r="HE148" s="165"/>
      <c r="HF148" s="165"/>
      <c r="HG148" s="165"/>
      <c r="HH148" s="165"/>
      <c r="HI148" s="165"/>
      <c r="HJ148" s="165"/>
      <c r="HK148" s="165"/>
      <c r="HL148" s="165"/>
      <c r="HM148" s="165"/>
      <c r="HN148" s="165"/>
      <c r="HO148" s="165"/>
      <c r="HP148" s="165"/>
      <c r="HQ148" s="165"/>
      <c r="HR148" s="165"/>
      <c r="HS148" s="165"/>
      <c r="HT148" s="165"/>
      <c r="HU148" s="165"/>
      <c r="HV148" s="165"/>
      <c r="HW148" s="165"/>
      <c r="HX148" s="165"/>
      <c r="HY148" s="165"/>
      <c r="HZ148" s="165"/>
      <c r="IA148" s="165"/>
      <c r="IB148" s="165"/>
      <c r="IC148" s="165"/>
      <c r="ID148" s="165"/>
      <c r="IE148" s="165"/>
      <c r="IF148" s="165"/>
      <c r="IG148" s="165"/>
      <c r="IH148" s="165"/>
      <c r="II148" s="165"/>
      <c r="IJ148" s="165"/>
      <c r="IK148" s="165"/>
      <c r="IL148" s="165"/>
      <c r="IM148" s="165"/>
      <c r="IN148" s="165"/>
      <c r="IO148" s="165"/>
      <c r="IP148" s="165"/>
      <c r="IQ148" s="165"/>
      <c r="IR148" s="165"/>
      <c r="IS148" s="165"/>
      <c r="IT148" s="165"/>
      <c r="IU148" s="165"/>
      <c r="IV148" s="165"/>
      <c r="IW148" s="165"/>
      <c r="IX148" s="165"/>
      <c r="IY148" s="165"/>
      <c r="IZ148" s="165"/>
      <c r="JA148" s="165"/>
      <c r="JB148" s="165"/>
      <c r="JC148" s="165"/>
      <c r="JD148" s="165"/>
      <c r="JE148" s="165"/>
      <c r="JF148" s="165"/>
      <c r="JG148" s="165"/>
      <c r="JH148" s="165"/>
      <c r="JI148" s="165"/>
      <c r="JJ148" s="165"/>
      <c r="JK148" s="165"/>
      <c r="JL148" s="165"/>
      <c r="JM148" s="165"/>
      <c r="JN148" s="165"/>
      <c r="JO148" s="165"/>
      <c r="JP148" s="165"/>
      <c r="JQ148" s="165"/>
      <c r="JR148" s="165"/>
      <c r="JS148" s="165"/>
      <c r="JT148" s="165"/>
      <c r="JU148" s="165"/>
      <c r="JV148" s="165"/>
      <c r="JW148" s="165"/>
      <c r="JX148" s="165"/>
      <c r="JY148" s="165"/>
      <c r="JZ148" s="165"/>
      <c r="KA148" s="165"/>
      <c r="KB148" s="165"/>
      <c r="KC148" s="165"/>
      <c r="KD148" s="165"/>
      <c r="KE148" s="165"/>
      <c r="KF148" s="165"/>
      <c r="KG148" s="165"/>
      <c r="KH148" s="165"/>
      <c r="KI148" s="165"/>
      <c r="KJ148" s="165"/>
      <c r="KK148" s="165"/>
      <c r="KL148" s="165"/>
      <c r="KM148" s="165"/>
      <c r="KN148" s="165"/>
      <c r="KO148" s="165"/>
      <c r="KP148" s="165"/>
      <c r="KQ148" s="165"/>
      <c r="KR148" s="165"/>
      <c r="KS148" s="165"/>
      <c r="KT148" s="165"/>
      <c r="KU148" s="165"/>
      <c r="KV148" s="165"/>
      <c r="KW148" s="165"/>
      <c r="KX148" s="165"/>
      <c r="KY148" s="165"/>
      <c r="KZ148" s="165"/>
      <c r="LA148" s="165"/>
      <c r="LB148" s="165"/>
      <c r="LC148" s="165"/>
      <c r="LD148" s="165"/>
      <c r="LE148" s="165"/>
      <c r="LF148" s="165"/>
      <c r="LG148" s="165"/>
      <c r="LH148" s="165"/>
      <c r="LI148" s="165"/>
      <c r="LJ148" s="165"/>
      <c r="LK148" s="165"/>
      <c r="LL148" s="165"/>
      <c r="LM148" s="165"/>
      <c r="LN148" s="165"/>
      <c r="LO148" s="165"/>
      <c r="LP148" s="165"/>
      <c r="LQ148" s="165"/>
      <c r="LR148" s="165"/>
      <c r="LS148" s="165"/>
      <c r="LT148" s="165"/>
      <c r="LU148" s="165"/>
      <c r="LV148" s="165"/>
      <c r="LW148" s="165"/>
      <c r="LX148" s="165"/>
      <c r="LY148" s="165"/>
      <c r="LZ148" s="165"/>
      <c r="MA148" s="165"/>
      <c r="MB148" s="165"/>
      <c r="MC148" s="165"/>
      <c r="MD148" s="165"/>
      <c r="ME148" s="165"/>
      <c r="MF148" s="165"/>
      <c r="MG148" s="165"/>
      <c r="MH148" s="165"/>
      <c r="MI148" s="165"/>
      <c r="MJ148" s="165"/>
      <c r="MK148" s="165"/>
      <c r="ML148" s="165"/>
      <c r="MM148" s="165"/>
      <c r="MN148" s="165"/>
      <c r="MO148" s="165"/>
      <c r="MP148" s="165"/>
      <c r="MQ148" s="165"/>
      <c r="MR148" s="165"/>
      <c r="MS148" s="165"/>
      <c r="MT148" s="165"/>
      <c r="MU148" s="165"/>
      <c r="MV148" s="165"/>
      <c r="MW148" s="165"/>
      <c r="MX148" s="165"/>
      <c r="MY148" s="165"/>
      <c r="MZ148" s="165"/>
      <c r="NA148" s="165"/>
      <c r="NB148" s="165"/>
      <c r="NC148" s="165"/>
      <c r="ND148" s="165"/>
      <c r="NE148" s="165"/>
      <c r="NF148" s="165"/>
      <c r="NG148" s="165"/>
      <c r="NH148" s="165"/>
      <c r="NI148" s="165"/>
      <c r="NJ148" s="165"/>
      <c r="NK148" s="165"/>
      <c r="NL148" s="165"/>
      <c r="NM148" s="165"/>
      <c r="NN148" s="165"/>
      <c r="NO148" s="165"/>
      <c r="NP148" s="165"/>
      <c r="NQ148" s="165"/>
      <c r="NR148" s="165"/>
      <c r="NS148" s="165"/>
      <c r="NT148" s="165"/>
      <c r="NU148" s="165"/>
      <c r="NV148" s="165"/>
      <c r="NW148" s="165"/>
      <c r="NX148" s="165"/>
      <c r="NY148" s="165"/>
      <c r="NZ148" s="165"/>
      <c r="OA148" s="165"/>
      <c r="OB148" s="165"/>
      <c r="OC148" s="165"/>
      <c r="OD148" s="165"/>
      <c r="OE148" s="165"/>
      <c r="OF148" s="165"/>
      <c r="OG148" s="165"/>
      <c r="OH148" s="165"/>
      <c r="OI148" s="165"/>
      <c r="OJ148" s="165"/>
      <c r="OK148" s="165"/>
      <c r="OL148" s="165"/>
      <c r="OM148" s="165"/>
      <c r="ON148" s="165"/>
      <c r="OO148" s="165"/>
      <c r="OP148" s="165"/>
      <c r="OQ148" s="165"/>
      <c r="OR148" s="165"/>
      <c r="OS148" s="165"/>
      <c r="OT148" s="165"/>
      <c r="OU148" s="165"/>
      <c r="OV148" s="165"/>
      <c r="OW148" s="165"/>
      <c r="OX148" s="165"/>
      <c r="OY148" s="165"/>
      <c r="OZ148" s="165"/>
      <c r="PA148" s="165"/>
      <c r="PB148" s="165"/>
      <c r="PC148" s="165"/>
      <c r="PD148" s="165"/>
      <c r="PE148" s="165"/>
      <c r="PF148" s="165"/>
      <c r="PG148" s="165"/>
      <c r="PH148" s="165"/>
      <c r="PI148" s="165"/>
      <c r="PJ148" s="165"/>
      <c r="PK148" s="165"/>
      <c r="PL148" s="165"/>
      <c r="PM148" s="165"/>
      <c r="PN148" s="165"/>
      <c r="PO148" s="165"/>
      <c r="PP148" s="165"/>
      <c r="PQ148" s="165"/>
      <c r="PR148" s="165"/>
      <c r="PS148" s="165"/>
      <c r="PT148" s="165"/>
      <c r="PU148" s="165"/>
      <c r="PV148" s="165"/>
      <c r="PW148" s="165"/>
      <c r="PX148" s="165"/>
      <c r="PY148" s="165"/>
      <c r="PZ148" s="165"/>
      <c r="QA148" s="165"/>
      <c r="QB148" s="165"/>
      <c r="QC148" s="165"/>
      <c r="QD148" s="165"/>
      <c r="QE148" s="165"/>
      <c r="QF148" s="165"/>
      <c r="QG148" s="165"/>
      <c r="QH148" s="165"/>
      <c r="QI148" s="165"/>
      <c r="QJ148" s="165"/>
      <c r="QK148" s="165"/>
      <c r="QL148" s="165"/>
      <c r="QM148" s="165"/>
      <c r="QN148" s="165"/>
      <c r="QO148" s="165"/>
      <c r="QP148" s="165"/>
      <c r="QQ148" s="165"/>
      <c r="QR148" s="165"/>
      <c r="QS148" s="165"/>
      <c r="QT148" s="165"/>
      <c r="QU148" s="165"/>
      <c r="QV148" s="165"/>
      <c r="QW148" s="165"/>
      <c r="QX148" s="165"/>
      <c r="QY148" s="165"/>
      <c r="QZ148" s="165"/>
      <c r="RA148" s="165"/>
      <c r="RB148" s="165"/>
      <c r="RC148" s="165"/>
      <c r="RD148" s="165"/>
      <c r="RE148" s="165"/>
      <c r="RF148" s="165"/>
      <c r="RG148" s="165"/>
      <c r="RH148" s="165"/>
      <c r="RI148" s="165"/>
      <c r="RJ148" s="165"/>
      <c r="RK148" s="165"/>
      <c r="RL148" s="165"/>
    </row>
    <row r="149" spans="1:480" s="165" customFormat="1" ht="22.5" customHeight="1" x14ac:dyDescent="0.25">
      <c r="A149" s="145" t="s">
        <v>34</v>
      </c>
      <c r="B149" s="377" t="s">
        <v>33</v>
      </c>
      <c r="C149" s="378"/>
      <c r="D149" s="195">
        <f>SUM(D127,D137,D141,D148)</f>
        <v>2105</v>
      </c>
      <c r="E149" s="193"/>
      <c r="F149" s="193"/>
      <c r="G149" s="196">
        <f>SUM(G127,G137,G141,G148)</f>
        <v>64.63</v>
      </c>
      <c r="H149" s="196">
        <f>SUM(H127,H137,H141,H148)</f>
        <v>61.660000000000004</v>
      </c>
      <c r="I149" s="196">
        <f>SUM(I127,I137,I141,I148)</f>
        <v>257.21000000000004</v>
      </c>
      <c r="J149" s="196">
        <f>SUM(J127,J137,J141,J148)</f>
        <v>1814.07</v>
      </c>
      <c r="K149" s="197">
        <f>SUM(K127,K137,K141,K148)</f>
        <v>110.16000000000001</v>
      </c>
      <c r="L149" s="194"/>
      <c r="M149" s="194"/>
      <c r="N149" s="237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3"/>
    </row>
    <row r="150" spans="1:480" x14ac:dyDescent="0.2">
      <c r="J150" s="221"/>
      <c r="K150" s="221"/>
      <c r="L150" s="222"/>
      <c r="M150" s="222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</row>
    <row r="151" spans="1:480" x14ac:dyDescent="0.2">
      <c r="J151" s="221"/>
      <c r="K151" s="221"/>
      <c r="L151" s="222"/>
      <c r="M151" s="222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33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</row>
    <row r="152" spans="1:480" x14ac:dyDescent="0.2">
      <c r="J152" s="221"/>
      <c r="K152" s="221"/>
      <c r="L152" s="222"/>
      <c r="M152" s="222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</row>
    <row r="153" spans="1:480" ht="15.75" x14ac:dyDescent="0.25">
      <c r="A153" s="220"/>
      <c r="I153" s="220"/>
      <c r="J153" s="215" t="s">
        <v>66</v>
      </c>
      <c r="K153"/>
      <c r="L153"/>
      <c r="M15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</row>
    <row r="154" spans="1:480" x14ac:dyDescent="0.2">
      <c r="J154" t="s">
        <v>67</v>
      </c>
      <c r="K154"/>
      <c r="L154"/>
      <c r="M154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3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5"/>
    </row>
    <row r="155" spans="1:480" s="147" customFormat="1" x14ac:dyDescent="0.2">
      <c r="A155"/>
      <c r="B155"/>
      <c r="C155"/>
      <c r="D155"/>
      <c r="E155"/>
      <c r="F155"/>
      <c r="G155"/>
      <c r="H155"/>
      <c r="I155"/>
      <c r="J155" t="s">
        <v>68</v>
      </c>
      <c r="K155"/>
      <c r="L155"/>
      <c r="M155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  <c r="BI155" s="165"/>
    </row>
    <row r="156" spans="1:480" ht="13.5" thickBot="1" x14ac:dyDescent="0.25">
      <c r="J156" t="s">
        <v>79</v>
      </c>
      <c r="K156" s="227" t="s">
        <v>80</v>
      </c>
      <c r="L156"/>
      <c r="M156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  <c r="BI156" s="165"/>
    </row>
    <row r="157" spans="1:480" s="121" customFormat="1" ht="15.75" thickBot="1" x14ac:dyDescent="0.25">
      <c r="A157" s="326" t="s">
        <v>0</v>
      </c>
      <c r="B157" s="327" t="s">
        <v>1</v>
      </c>
      <c r="C157" s="327"/>
      <c r="D157" s="328" t="s">
        <v>2</v>
      </c>
      <c r="E157" s="4"/>
      <c r="F157" s="5"/>
      <c r="G157" s="329" t="s">
        <v>3</v>
      </c>
      <c r="H157" s="330"/>
      <c r="I157" s="331"/>
      <c r="J157" s="326" t="s">
        <v>4</v>
      </c>
      <c r="K157" s="317" t="s">
        <v>5</v>
      </c>
      <c r="L157" s="317" t="s">
        <v>6</v>
      </c>
      <c r="M157" s="317" t="s">
        <v>6</v>
      </c>
      <c r="N157" s="233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</row>
    <row r="158" spans="1:480" ht="15" thickBot="1" x14ac:dyDescent="0.25">
      <c r="A158" s="326"/>
      <c r="B158" s="327"/>
      <c r="C158" s="327"/>
      <c r="D158" s="328"/>
      <c r="E158" s="216"/>
      <c r="F158" s="216"/>
      <c r="G158" s="339" t="s">
        <v>9</v>
      </c>
      <c r="H158" s="341" t="s">
        <v>10</v>
      </c>
      <c r="I158" s="343" t="s">
        <v>11</v>
      </c>
      <c r="J158" s="332"/>
      <c r="K158" s="318"/>
      <c r="L158" s="318"/>
      <c r="M158" s="318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</row>
    <row r="159" spans="1:480" ht="12.75" customHeight="1" thickBot="1" x14ac:dyDescent="0.25">
      <c r="A159" s="326"/>
      <c r="B159" s="327"/>
      <c r="C159" s="327"/>
      <c r="D159" s="328"/>
      <c r="E159" s="6" t="s">
        <v>7</v>
      </c>
      <c r="F159" s="7" t="s">
        <v>8</v>
      </c>
      <c r="G159" s="340"/>
      <c r="H159" s="342"/>
      <c r="I159" s="344"/>
      <c r="J159" s="333"/>
      <c r="K159" s="319"/>
      <c r="L159" s="319"/>
      <c r="M159" s="319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  <c r="BI159" s="165"/>
    </row>
    <row r="160" spans="1:480" ht="15" customHeight="1" x14ac:dyDescent="0.3">
      <c r="A160" s="29"/>
      <c r="B160" s="383" t="s">
        <v>34</v>
      </c>
      <c r="C160" s="384"/>
      <c r="D160" s="384"/>
      <c r="E160" s="384"/>
      <c r="F160" s="384"/>
      <c r="G160" s="384"/>
      <c r="H160" s="384"/>
      <c r="I160" s="384"/>
      <c r="J160" s="384"/>
      <c r="K160" s="385"/>
      <c r="L160" s="62"/>
      <c r="M160" s="62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  <c r="BI160" s="165"/>
      <c r="BJ160" s="165"/>
      <c r="BK160" s="165"/>
      <c r="BL160" s="165"/>
      <c r="BM160" s="165"/>
      <c r="BN160" s="165"/>
      <c r="BO160" s="165"/>
      <c r="BP160" s="165"/>
      <c r="BQ160" s="165"/>
      <c r="BR160" s="165"/>
      <c r="BS160" s="165"/>
      <c r="BT160" s="165"/>
      <c r="BU160" s="165"/>
      <c r="BV160" s="165"/>
      <c r="BW160" s="165"/>
      <c r="BX160" s="165"/>
      <c r="BY160" s="165"/>
      <c r="BZ160" s="165"/>
      <c r="CA160" s="165"/>
      <c r="CB160" s="165"/>
      <c r="CC160" s="165"/>
      <c r="CD160" s="165"/>
      <c r="CE160" s="165"/>
      <c r="CF160" s="165"/>
      <c r="CG160" s="165"/>
      <c r="CH160" s="165"/>
      <c r="CI160" s="165"/>
      <c r="CJ160" s="165"/>
      <c r="CK160" s="165"/>
      <c r="CL160" s="165"/>
      <c r="CM160" s="165"/>
      <c r="CN160" s="165"/>
      <c r="CO160" s="165"/>
      <c r="CP160" s="165"/>
      <c r="CQ160" s="165"/>
      <c r="CR160" s="165"/>
      <c r="CS160" s="165"/>
      <c r="CT160" s="165"/>
      <c r="CU160" s="165"/>
      <c r="CV160" s="165"/>
      <c r="CW160" s="165"/>
      <c r="CX160" s="165"/>
      <c r="CY160" s="165"/>
      <c r="CZ160" s="165"/>
      <c r="DA160" s="165"/>
      <c r="DB160" s="165"/>
      <c r="DC160" s="165"/>
      <c r="DD160" s="165"/>
      <c r="DE160" s="165"/>
      <c r="DF160" s="165"/>
      <c r="DG160" s="165"/>
      <c r="DH160" s="165"/>
      <c r="DI160" s="165"/>
      <c r="DJ160" s="165"/>
      <c r="DK160" s="165"/>
      <c r="DL160" s="165"/>
      <c r="DM160" s="165"/>
      <c r="DN160" s="165"/>
      <c r="DO160" s="165"/>
      <c r="DP160" s="165"/>
      <c r="DQ160" s="165"/>
      <c r="DR160" s="165"/>
      <c r="DS160" s="165"/>
      <c r="DT160" s="165"/>
      <c r="DU160" s="165"/>
      <c r="DV160" s="165"/>
      <c r="DW160" s="165"/>
      <c r="DX160" s="165"/>
      <c r="DY160" s="165"/>
      <c r="DZ160" s="165"/>
      <c r="EA160" s="165"/>
      <c r="EB160" s="165"/>
      <c r="EC160" s="165"/>
      <c r="ED160" s="165"/>
      <c r="EE160" s="165"/>
      <c r="EF160" s="165"/>
      <c r="EG160" s="165"/>
      <c r="EH160" s="165"/>
      <c r="EI160" s="165"/>
      <c r="EJ160" s="165"/>
      <c r="EK160" s="165"/>
      <c r="EL160" s="165"/>
      <c r="EM160" s="165"/>
      <c r="EN160" s="165"/>
      <c r="EO160" s="165"/>
      <c r="EP160" s="165"/>
      <c r="EQ160" s="165"/>
      <c r="ER160" s="165"/>
      <c r="ES160" s="165"/>
      <c r="ET160" s="165"/>
      <c r="EU160" s="165"/>
      <c r="EV160" s="165"/>
      <c r="EW160" s="165"/>
      <c r="EX160" s="165"/>
      <c r="EY160" s="165"/>
      <c r="EZ160" s="165"/>
      <c r="FA160" s="165"/>
      <c r="FB160" s="165"/>
      <c r="FC160" s="165"/>
      <c r="FD160" s="165"/>
      <c r="FE160" s="165"/>
      <c r="FF160" s="165"/>
      <c r="FG160" s="165"/>
      <c r="FH160" s="165"/>
      <c r="FI160" s="165"/>
      <c r="FJ160" s="165"/>
      <c r="FK160" s="165"/>
      <c r="FL160" s="165"/>
      <c r="FM160" s="165"/>
      <c r="FN160" s="165"/>
      <c r="FO160" s="165"/>
      <c r="FP160" s="165"/>
      <c r="FQ160" s="165"/>
      <c r="FR160" s="165"/>
      <c r="FS160" s="165"/>
      <c r="FT160" s="165"/>
      <c r="FU160" s="165"/>
      <c r="FV160" s="165"/>
      <c r="FW160" s="165"/>
      <c r="FX160" s="165"/>
      <c r="FY160" s="165"/>
      <c r="FZ160" s="165"/>
      <c r="GA160" s="165"/>
      <c r="GB160" s="165"/>
      <c r="GC160" s="165"/>
      <c r="GD160" s="165"/>
      <c r="GE160" s="165"/>
      <c r="GF160" s="165"/>
      <c r="GG160" s="165"/>
      <c r="GH160" s="165"/>
      <c r="GI160" s="165"/>
      <c r="GJ160" s="165"/>
      <c r="GK160" s="165"/>
      <c r="GL160" s="165"/>
      <c r="GM160" s="165"/>
      <c r="GN160" s="165"/>
      <c r="GO160" s="165"/>
      <c r="GP160" s="165"/>
      <c r="GQ160" s="165"/>
      <c r="GR160" s="165"/>
      <c r="GS160" s="165"/>
      <c r="GT160" s="165"/>
      <c r="GU160" s="165"/>
      <c r="GV160" s="165"/>
      <c r="GW160" s="165"/>
      <c r="GX160" s="165"/>
      <c r="GY160" s="165"/>
      <c r="GZ160" s="165"/>
      <c r="HA160" s="165"/>
      <c r="HB160" s="165"/>
      <c r="HC160" s="165"/>
      <c r="HD160" s="165"/>
      <c r="HE160" s="165"/>
      <c r="HF160" s="165"/>
      <c r="HG160" s="165"/>
      <c r="HH160" s="165"/>
      <c r="HI160" s="165"/>
      <c r="HJ160" s="165"/>
      <c r="HK160" s="165"/>
      <c r="HL160" s="165"/>
      <c r="HM160" s="165"/>
      <c r="HN160" s="165"/>
      <c r="HO160" s="165"/>
      <c r="HP160" s="165"/>
      <c r="HQ160" s="165"/>
      <c r="HR160" s="165"/>
      <c r="HS160" s="165"/>
      <c r="HT160" s="165"/>
      <c r="HU160" s="165"/>
      <c r="HV160" s="165"/>
      <c r="HW160" s="165"/>
      <c r="HX160" s="165"/>
      <c r="HY160" s="165"/>
      <c r="HZ160" s="165"/>
      <c r="IA160" s="165"/>
      <c r="IB160" s="165"/>
      <c r="IC160" s="165"/>
      <c r="ID160" s="165"/>
      <c r="IE160" s="165"/>
      <c r="IF160" s="165"/>
      <c r="IG160" s="165"/>
      <c r="IH160" s="165"/>
      <c r="II160" s="165"/>
      <c r="IJ160" s="165"/>
      <c r="IK160" s="165"/>
      <c r="IL160" s="165"/>
      <c r="IM160" s="165"/>
      <c r="IN160" s="165"/>
      <c r="IO160" s="165"/>
      <c r="IP160" s="165"/>
      <c r="IQ160" s="165"/>
      <c r="IR160" s="165"/>
      <c r="IS160" s="165"/>
      <c r="IT160" s="165"/>
      <c r="IU160" s="165"/>
      <c r="IV160" s="165"/>
      <c r="IW160" s="165"/>
      <c r="IX160" s="165"/>
      <c r="IY160" s="165"/>
      <c r="IZ160" s="165"/>
      <c r="JA160" s="165"/>
      <c r="JB160" s="165"/>
      <c r="JC160" s="165"/>
      <c r="JD160" s="165"/>
      <c r="JE160" s="165"/>
      <c r="JF160" s="165"/>
      <c r="JG160" s="165"/>
      <c r="JH160" s="165"/>
      <c r="JI160" s="165"/>
      <c r="JJ160" s="165"/>
      <c r="JK160" s="165"/>
      <c r="JL160" s="165"/>
      <c r="JM160" s="165"/>
      <c r="JN160" s="165"/>
      <c r="JO160" s="165"/>
      <c r="JP160" s="165"/>
      <c r="JQ160" s="165"/>
      <c r="JR160" s="165"/>
      <c r="JS160" s="165"/>
      <c r="JT160" s="165"/>
      <c r="JU160" s="165"/>
      <c r="JV160" s="165"/>
      <c r="JW160" s="165"/>
      <c r="JX160" s="165"/>
      <c r="JY160" s="165"/>
      <c r="JZ160" s="165"/>
      <c r="KA160" s="165"/>
      <c r="KB160" s="165"/>
      <c r="KC160" s="165"/>
      <c r="KD160" s="165"/>
      <c r="KE160" s="165"/>
      <c r="KF160" s="165"/>
      <c r="KG160" s="165"/>
      <c r="KH160" s="165"/>
      <c r="KI160" s="165"/>
      <c r="KJ160" s="165"/>
      <c r="KK160" s="165"/>
      <c r="KL160" s="165"/>
      <c r="KM160" s="165"/>
      <c r="KN160" s="165"/>
      <c r="KO160" s="165"/>
      <c r="KP160" s="165"/>
      <c r="KQ160" s="165"/>
      <c r="KR160" s="165"/>
      <c r="KS160" s="165"/>
      <c r="KT160" s="165"/>
      <c r="KU160" s="165"/>
      <c r="KV160" s="165"/>
      <c r="KW160" s="165"/>
      <c r="KX160" s="165"/>
      <c r="KY160" s="165"/>
      <c r="KZ160" s="165"/>
      <c r="LA160" s="165"/>
      <c r="LB160" s="165"/>
      <c r="LC160" s="165"/>
      <c r="LD160" s="165"/>
      <c r="LE160" s="165"/>
      <c r="LF160" s="165"/>
      <c r="LG160" s="165"/>
      <c r="LH160" s="165"/>
      <c r="LI160" s="165"/>
      <c r="LJ160" s="165"/>
      <c r="LK160" s="165"/>
      <c r="LL160" s="165"/>
      <c r="LM160" s="165"/>
      <c r="LN160" s="165"/>
      <c r="LO160" s="165"/>
      <c r="LP160" s="165"/>
      <c r="LQ160" s="165"/>
      <c r="LR160" s="165"/>
      <c r="LS160" s="165"/>
      <c r="LT160" s="165"/>
      <c r="LU160" s="165"/>
      <c r="LV160" s="165"/>
      <c r="LW160" s="165"/>
      <c r="LX160" s="165"/>
      <c r="LY160" s="165"/>
      <c r="LZ160" s="165"/>
      <c r="MA160" s="165"/>
      <c r="MB160" s="165"/>
      <c r="MC160" s="165"/>
      <c r="MD160" s="165"/>
      <c r="ME160" s="165"/>
      <c r="MF160" s="165"/>
      <c r="MG160" s="165"/>
      <c r="MH160" s="165"/>
      <c r="MI160" s="165"/>
      <c r="MJ160" s="165"/>
      <c r="MK160" s="165"/>
      <c r="ML160" s="165"/>
      <c r="MM160" s="165"/>
      <c r="MN160" s="165"/>
      <c r="MO160" s="165"/>
      <c r="MP160" s="165"/>
      <c r="MQ160" s="165"/>
      <c r="MR160" s="165"/>
      <c r="MS160" s="165"/>
      <c r="MT160" s="165"/>
      <c r="MU160" s="165"/>
      <c r="MV160" s="165"/>
      <c r="MW160" s="165"/>
      <c r="MX160" s="165"/>
      <c r="MY160" s="165"/>
      <c r="MZ160" s="165"/>
      <c r="NA160" s="165"/>
      <c r="NB160" s="165"/>
      <c r="NC160" s="165"/>
      <c r="ND160" s="165"/>
      <c r="NE160" s="165"/>
      <c r="NF160" s="165"/>
      <c r="NG160" s="165"/>
      <c r="NH160" s="165"/>
      <c r="NI160" s="165"/>
      <c r="NJ160" s="165"/>
      <c r="NK160" s="165"/>
      <c r="NL160" s="165"/>
      <c r="NM160" s="165"/>
      <c r="NN160" s="165"/>
      <c r="NO160" s="165"/>
      <c r="NP160" s="165"/>
      <c r="NQ160" s="165"/>
      <c r="NR160" s="165"/>
      <c r="NS160" s="165"/>
      <c r="NT160" s="165"/>
      <c r="NU160" s="165"/>
      <c r="NV160" s="165"/>
      <c r="NW160" s="165"/>
      <c r="NX160" s="165"/>
      <c r="NY160" s="165"/>
      <c r="NZ160" s="165"/>
      <c r="OA160" s="165"/>
      <c r="OB160" s="165"/>
      <c r="OC160" s="165"/>
      <c r="OD160" s="165"/>
      <c r="OE160" s="165"/>
      <c r="OF160" s="165"/>
      <c r="OG160" s="165"/>
      <c r="OH160" s="165"/>
      <c r="OI160" s="165"/>
      <c r="OJ160" s="165"/>
      <c r="OK160" s="165"/>
      <c r="OL160" s="165"/>
      <c r="OM160" s="165"/>
      <c r="ON160" s="165"/>
      <c r="OO160" s="165"/>
      <c r="OP160" s="165"/>
      <c r="OQ160" s="165"/>
      <c r="OR160" s="165"/>
      <c r="OS160" s="165"/>
      <c r="OT160" s="165"/>
      <c r="OU160" s="165"/>
      <c r="OV160" s="165"/>
      <c r="OW160" s="165"/>
      <c r="OX160" s="165"/>
      <c r="OY160" s="165"/>
      <c r="OZ160" s="165"/>
      <c r="PA160" s="165"/>
      <c r="PB160" s="165"/>
      <c r="PC160" s="165"/>
      <c r="PD160" s="165"/>
      <c r="PE160" s="165"/>
      <c r="PF160" s="165"/>
      <c r="PG160" s="165"/>
      <c r="PH160" s="165"/>
      <c r="PI160" s="165"/>
      <c r="PJ160" s="165"/>
      <c r="PK160" s="165"/>
      <c r="PL160" s="165"/>
      <c r="PM160" s="165"/>
      <c r="PN160" s="165"/>
      <c r="PO160" s="165"/>
      <c r="PP160" s="165"/>
      <c r="PQ160" s="165"/>
      <c r="PR160" s="165"/>
      <c r="PS160" s="165"/>
      <c r="PT160" s="165"/>
      <c r="PU160" s="165"/>
      <c r="PV160" s="165"/>
      <c r="PW160" s="165"/>
      <c r="PX160" s="165"/>
      <c r="PY160" s="165"/>
      <c r="PZ160" s="165"/>
      <c r="QA160" s="165"/>
      <c r="QB160" s="165"/>
      <c r="QC160" s="165"/>
      <c r="QD160" s="165"/>
      <c r="QE160" s="165"/>
      <c r="QF160" s="165"/>
      <c r="QG160" s="165"/>
      <c r="QH160" s="165"/>
      <c r="QI160" s="165"/>
      <c r="QJ160" s="165"/>
      <c r="QK160" s="165"/>
      <c r="QL160" s="165"/>
      <c r="QM160" s="165"/>
      <c r="QN160" s="165"/>
      <c r="QO160" s="165"/>
      <c r="QP160" s="165"/>
      <c r="QQ160" s="165"/>
      <c r="QR160" s="165"/>
      <c r="QS160" s="165"/>
      <c r="QT160" s="165"/>
      <c r="QU160" s="165"/>
      <c r="QV160" s="165"/>
      <c r="QW160" s="165"/>
      <c r="QX160" s="165"/>
      <c r="QY160" s="165"/>
      <c r="QZ160" s="165"/>
      <c r="RA160" s="165"/>
      <c r="RB160" s="165"/>
      <c r="RC160" s="165"/>
      <c r="RD160" s="165"/>
      <c r="RE160" s="165"/>
      <c r="RF160" s="165"/>
      <c r="RG160" s="165"/>
      <c r="RH160" s="165"/>
      <c r="RI160" s="165"/>
      <c r="RJ160" s="165"/>
      <c r="RK160" s="165"/>
      <c r="RL160" s="165"/>
    </row>
    <row r="161" spans="1:480" ht="12.75" customHeight="1" x14ac:dyDescent="0.2">
      <c r="A161" s="246" t="e">
        <f>'Тех. карты'!#REF!</f>
        <v>#REF!</v>
      </c>
      <c r="B161" s="386" t="s">
        <v>13</v>
      </c>
      <c r="C161" s="387"/>
      <c r="D161" s="387"/>
      <c r="E161" s="387"/>
      <c r="F161" s="387"/>
      <c r="G161" s="387"/>
      <c r="H161" s="387"/>
      <c r="I161" s="387"/>
      <c r="J161" s="387"/>
      <c r="K161" s="387"/>
      <c r="L161" s="388"/>
      <c r="M161" s="259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33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  <c r="BI161" s="165"/>
      <c r="BJ161" s="165"/>
      <c r="BK161" s="165"/>
      <c r="BL161" s="165"/>
      <c r="BM161" s="165"/>
      <c r="BN161" s="165"/>
      <c r="BO161" s="165"/>
      <c r="BP161" s="165"/>
      <c r="BQ161" s="165"/>
      <c r="BR161" s="165"/>
      <c r="BS161" s="165"/>
      <c r="BT161" s="165"/>
      <c r="BU161" s="165"/>
      <c r="BV161" s="165"/>
      <c r="BW161" s="165"/>
      <c r="BX161" s="165"/>
      <c r="BY161" s="165"/>
      <c r="BZ161" s="165"/>
      <c r="CA161" s="165"/>
      <c r="CB161" s="165"/>
      <c r="CC161" s="165"/>
      <c r="CD161" s="165"/>
      <c r="CE161" s="165"/>
      <c r="CF161" s="165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5"/>
      <c r="DF161" s="165"/>
      <c r="DG161" s="165"/>
      <c r="DH161" s="165"/>
      <c r="DI161" s="165"/>
      <c r="DJ161" s="165"/>
      <c r="DK161" s="165"/>
      <c r="DL161" s="165"/>
      <c r="DM161" s="165"/>
      <c r="DN161" s="165"/>
      <c r="DO161" s="165"/>
      <c r="DP161" s="165"/>
      <c r="DQ161" s="165"/>
      <c r="DR161" s="165"/>
      <c r="DS161" s="165"/>
      <c r="DT161" s="165"/>
      <c r="DU161" s="165"/>
      <c r="DV161" s="165"/>
      <c r="DW161" s="165"/>
      <c r="DX161" s="165"/>
      <c r="DY161" s="165"/>
      <c r="DZ161" s="165"/>
      <c r="EA161" s="165"/>
      <c r="EB161" s="165"/>
      <c r="EC161" s="165"/>
      <c r="ED161" s="165"/>
      <c r="EE161" s="165"/>
      <c r="EF161" s="165"/>
      <c r="EG161" s="165"/>
      <c r="EH161" s="165"/>
      <c r="EI161" s="165"/>
      <c r="EJ161" s="165"/>
      <c r="EK161" s="165"/>
      <c r="EL161" s="165"/>
      <c r="EM161" s="165"/>
      <c r="EN161" s="165"/>
      <c r="EO161" s="165"/>
      <c r="EP161" s="165"/>
      <c r="EQ161" s="165"/>
      <c r="ER161" s="165"/>
      <c r="ES161" s="165"/>
      <c r="ET161" s="165"/>
      <c r="EU161" s="165"/>
      <c r="EV161" s="165"/>
      <c r="EW161" s="165"/>
      <c r="EX161" s="165"/>
      <c r="EY161" s="165"/>
      <c r="EZ161" s="165"/>
      <c r="FA161" s="165"/>
      <c r="FB161" s="165"/>
      <c r="FC161" s="165"/>
      <c r="FD161" s="165"/>
      <c r="FE161" s="165"/>
      <c r="FF161" s="165"/>
      <c r="FG161" s="165"/>
      <c r="FH161" s="165"/>
      <c r="FI161" s="165"/>
      <c r="FJ161" s="165"/>
      <c r="FK161" s="165"/>
      <c r="FL161" s="165"/>
      <c r="FM161" s="165"/>
      <c r="FN161" s="165"/>
      <c r="FO161" s="165"/>
      <c r="FP161" s="165"/>
      <c r="FQ161" s="165"/>
      <c r="FR161" s="165"/>
      <c r="FS161" s="165"/>
      <c r="FT161" s="165"/>
      <c r="FU161" s="165"/>
      <c r="FV161" s="165"/>
      <c r="FW161" s="165"/>
      <c r="FX161" s="165"/>
      <c r="FY161" s="165"/>
      <c r="FZ161" s="165"/>
      <c r="GA161" s="165"/>
      <c r="GB161" s="165"/>
      <c r="GC161" s="165"/>
      <c r="GD161" s="165"/>
      <c r="GE161" s="165"/>
      <c r="GF161" s="165"/>
      <c r="GG161" s="165"/>
      <c r="GH161" s="165"/>
      <c r="GI161" s="165"/>
      <c r="GJ161" s="165"/>
      <c r="GK161" s="165"/>
      <c r="GL161" s="165"/>
      <c r="GM161" s="165"/>
      <c r="GN161" s="165"/>
      <c r="GO161" s="165"/>
      <c r="GP161" s="165"/>
      <c r="GQ161" s="165"/>
      <c r="GR161" s="165"/>
      <c r="GS161" s="165"/>
      <c r="GT161" s="165"/>
      <c r="GU161" s="165"/>
      <c r="GV161" s="165"/>
      <c r="GW161" s="165"/>
      <c r="GX161" s="165"/>
      <c r="GY161" s="165"/>
      <c r="GZ161" s="165"/>
      <c r="HA161" s="165"/>
      <c r="HB161" s="165"/>
      <c r="HC161" s="165"/>
      <c r="HD161" s="165"/>
      <c r="HE161" s="165"/>
      <c r="HF161" s="165"/>
      <c r="HG161" s="165"/>
      <c r="HH161" s="165"/>
      <c r="HI161" s="165"/>
      <c r="HJ161" s="165"/>
      <c r="HK161" s="165"/>
      <c r="HL161" s="165"/>
      <c r="HM161" s="165"/>
      <c r="HN161" s="165"/>
      <c r="HO161" s="165"/>
      <c r="HP161" s="165"/>
      <c r="HQ161" s="165"/>
      <c r="HR161" s="165"/>
      <c r="HS161" s="165"/>
      <c r="HT161" s="165"/>
      <c r="HU161" s="165"/>
      <c r="HV161" s="165"/>
      <c r="HW161" s="165"/>
      <c r="HX161" s="165"/>
      <c r="HY161" s="165"/>
      <c r="HZ161" s="165"/>
      <c r="IA161" s="165"/>
      <c r="IB161" s="165"/>
      <c r="IC161" s="165"/>
      <c r="ID161" s="165"/>
      <c r="IE161" s="165"/>
      <c r="IF161" s="165"/>
      <c r="IG161" s="165"/>
      <c r="IH161" s="165"/>
      <c r="II161" s="165"/>
      <c r="IJ161" s="165"/>
      <c r="IK161" s="165"/>
      <c r="IL161" s="165"/>
      <c r="IM161" s="165"/>
      <c r="IN161" s="165"/>
      <c r="IO161" s="165"/>
      <c r="IP161" s="165"/>
      <c r="IQ161" s="165"/>
      <c r="IR161" s="165"/>
      <c r="IS161" s="165"/>
      <c r="IT161" s="165"/>
      <c r="IU161" s="165"/>
      <c r="IV161" s="165"/>
      <c r="IW161" s="165"/>
      <c r="IX161" s="165"/>
      <c r="IY161" s="165"/>
      <c r="IZ161" s="165"/>
      <c r="JA161" s="165"/>
      <c r="JB161" s="165"/>
      <c r="JC161" s="165"/>
      <c r="JD161" s="165"/>
      <c r="JE161" s="165"/>
      <c r="JF161" s="165"/>
      <c r="JG161" s="165"/>
      <c r="JH161" s="165"/>
      <c r="JI161" s="165"/>
      <c r="JJ161" s="165"/>
      <c r="JK161" s="165"/>
      <c r="JL161" s="165"/>
      <c r="JM161" s="165"/>
      <c r="JN161" s="165"/>
      <c r="JO161" s="165"/>
      <c r="JP161" s="165"/>
      <c r="JQ161" s="165"/>
      <c r="JR161" s="165"/>
      <c r="JS161" s="165"/>
      <c r="JT161" s="165"/>
      <c r="JU161" s="165"/>
      <c r="JV161" s="165"/>
      <c r="JW161" s="165"/>
      <c r="JX161" s="165"/>
      <c r="JY161" s="165"/>
      <c r="JZ161" s="165"/>
      <c r="KA161" s="165"/>
      <c r="KB161" s="165"/>
      <c r="KC161" s="165"/>
      <c r="KD161" s="165"/>
      <c r="KE161" s="165"/>
      <c r="KF161" s="165"/>
      <c r="KG161" s="165"/>
      <c r="KH161" s="165"/>
      <c r="KI161" s="165"/>
      <c r="KJ161" s="165"/>
      <c r="KK161" s="165"/>
      <c r="KL161" s="165"/>
      <c r="KM161" s="165"/>
      <c r="KN161" s="165"/>
      <c r="KO161" s="165"/>
      <c r="KP161" s="165"/>
      <c r="KQ161" s="165"/>
      <c r="KR161" s="165"/>
      <c r="KS161" s="165"/>
      <c r="KT161" s="165"/>
      <c r="KU161" s="165"/>
      <c r="KV161" s="165"/>
      <c r="KW161" s="165"/>
      <c r="KX161" s="165"/>
      <c r="KY161" s="165"/>
      <c r="KZ161" s="165"/>
      <c r="LA161" s="165"/>
      <c r="LB161" s="165"/>
      <c r="LC161" s="165"/>
      <c r="LD161" s="165"/>
      <c r="LE161" s="165"/>
      <c r="LF161" s="165"/>
      <c r="LG161" s="165"/>
      <c r="LH161" s="165"/>
      <c r="LI161" s="165"/>
      <c r="LJ161" s="165"/>
      <c r="LK161" s="165"/>
      <c r="LL161" s="165"/>
      <c r="LM161" s="165"/>
      <c r="LN161" s="165"/>
      <c r="LO161" s="165"/>
      <c r="LP161" s="165"/>
      <c r="LQ161" s="165"/>
      <c r="LR161" s="165"/>
      <c r="LS161" s="165"/>
      <c r="LT161" s="165"/>
      <c r="LU161" s="165"/>
      <c r="LV161" s="165"/>
      <c r="LW161" s="165"/>
      <c r="LX161" s="165"/>
      <c r="LY161" s="165"/>
      <c r="LZ161" s="165"/>
      <c r="MA161" s="165"/>
      <c r="MB161" s="165"/>
      <c r="MC161" s="165"/>
      <c r="MD161" s="165"/>
      <c r="ME161" s="165"/>
      <c r="MF161" s="165"/>
      <c r="MG161" s="165"/>
      <c r="MH161" s="165"/>
      <c r="MI161" s="165"/>
      <c r="MJ161" s="165"/>
      <c r="MK161" s="165"/>
      <c r="ML161" s="165"/>
      <c r="MM161" s="165"/>
      <c r="MN161" s="165"/>
      <c r="MO161" s="165"/>
      <c r="MP161" s="165"/>
      <c r="MQ161" s="165"/>
      <c r="MR161" s="165"/>
      <c r="MS161" s="165"/>
      <c r="MT161" s="165"/>
      <c r="MU161" s="165"/>
      <c r="MV161" s="165"/>
      <c r="MW161" s="165"/>
      <c r="MX161" s="165"/>
      <c r="MY161" s="165"/>
      <c r="MZ161" s="165"/>
      <c r="NA161" s="165"/>
      <c r="NB161" s="165"/>
      <c r="NC161" s="165"/>
      <c r="ND161" s="165"/>
      <c r="NE161" s="165"/>
      <c r="NF161" s="165"/>
      <c r="NG161" s="165"/>
      <c r="NH161" s="165"/>
      <c r="NI161" s="165"/>
      <c r="NJ161" s="165"/>
      <c r="NK161" s="165"/>
      <c r="NL161" s="165"/>
      <c r="NM161" s="165"/>
      <c r="NN161" s="165"/>
      <c r="NO161" s="165"/>
      <c r="NP161" s="165"/>
      <c r="NQ161" s="165"/>
      <c r="NR161" s="165"/>
      <c r="NS161" s="165"/>
      <c r="NT161" s="165"/>
      <c r="NU161" s="165"/>
      <c r="NV161" s="165"/>
      <c r="NW161" s="165"/>
      <c r="NX161" s="165"/>
      <c r="NY161" s="165"/>
      <c r="NZ161" s="165"/>
      <c r="OA161" s="165"/>
      <c r="OB161" s="165"/>
      <c r="OC161" s="165"/>
      <c r="OD161" s="165"/>
      <c r="OE161" s="165"/>
      <c r="OF161" s="165"/>
      <c r="OG161" s="165"/>
      <c r="OH161" s="165"/>
      <c r="OI161" s="165"/>
      <c r="OJ161" s="165"/>
      <c r="OK161" s="165"/>
      <c r="OL161" s="165"/>
      <c r="OM161" s="165"/>
      <c r="ON161" s="165"/>
      <c r="OO161" s="165"/>
      <c r="OP161" s="165"/>
      <c r="OQ161" s="165"/>
      <c r="OR161" s="165"/>
      <c r="OS161" s="165"/>
      <c r="OT161" s="165"/>
      <c r="OU161" s="165"/>
      <c r="OV161" s="165"/>
      <c r="OW161" s="165"/>
      <c r="OX161" s="165"/>
      <c r="OY161" s="165"/>
      <c r="OZ161" s="165"/>
      <c r="PA161" s="165"/>
      <c r="PB161" s="165"/>
      <c r="PC161" s="165"/>
      <c r="PD161" s="165"/>
      <c r="PE161" s="165"/>
      <c r="PF161" s="165"/>
      <c r="PG161" s="165"/>
      <c r="PH161" s="165"/>
      <c r="PI161" s="165"/>
      <c r="PJ161" s="165"/>
      <c r="PK161" s="165"/>
      <c r="PL161" s="165"/>
      <c r="PM161" s="165"/>
      <c r="PN161" s="165"/>
      <c r="PO161" s="165"/>
      <c r="PP161" s="165"/>
      <c r="PQ161" s="165"/>
      <c r="PR161" s="165"/>
      <c r="PS161" s="165"/>
      <c r="PT161" s="165"/>
      <c r="PU161" s="165"/>
      <c r="PV161" s="165"/>
      <c r="PW161" s="165"/>
      <c r="PX161" s="165"/>
      <c r="PY161" s="165"/>
      <c r="PZ161" s="165"/>
      <c r="QA161" s="165"/>
      <c r="QB161" s="165"/>
      <c r="QC161" s="165"/>
      <c r="QD161" s="165"/>
      <c r="QE161" s="165"/>
      <c r="QF161" s="165"/>
      <c r="QG161" s="165"/>
      <c r="QH161" s="165"/>
      <c r="QI161" s="165"/>
      <c r="QJ161" s="165"/>
      <c r="QK161" s="165"/>
      <c r="QL161" s="165"/>
      <c r="QM161" s="165"/>
      <c r="QN161" s="165"/>
      <c r="QO161" s="165"/>
      <c r="QP161" s="165"/>
      <c r="QQ161" s="165"/>
      <c r="QR161" s="165"/>
      <c r="QS161" s="165"/>
      <c r="QT161" s="165"/>
      <c r="QU161" s="165"/>
      <c r="QV161" s="165"/>
      <c r="QW161" s="165"/>
      <c r="QX161" s="165"/>
      <c r="QY161" s="165"/>
      <c r="QZ161" s="165"/>
      <c r="RA161" s="165"/>
      <c r="RB161" s="165"/>
      <c r="RC161" s="165"/>
      <c r="RD161" s="165"/>
      <c r="RE161" s="165"/>
      <c r="RF161" s="165"/>
      <c r="RG161" s="165"/>
      <c r="RH161" s="165"/>
      <c r="RI161" s="165"/>
      <c r="RJ161" s="165"/>
      <c r="RK161" s="165"/>
      <c r="RL161" s="165"/>
    </row>
    <row r="162" spans="1:480" ht="15.75" x14ac:dyDescent="0.25">
      <c r="A162" s="246" t="e">
        <f>'Тех. карты'!#REF!</f>
        <v>#REF!</v>
      </c>
      <c r="B162" s="389" t="s">
        <v>106</v>
      </c>
      <c r="C162" s="389"/>
      <c r="D162" s="63">
        <v>200</v>
      </c>
      <c r="E162" s="64"/>
      <c r="F162" s="65"/>
      <c r="G162" s="66">
        <v>6.21</v>
      </c>
      <c r="H162" s="67">
        <v>7.47</v>
      </c>
      <c r="I162" s="68">
        <v>25.09</v>
      </c>
      <c r="J162" s="69">
        <v>192</v>
      </c>
      <c r="K162" s="70">
        <v>1.95</v>
      </c>
      <c r="L162" s="71">
        <v>88</v>
      </c>
      <c r="M162" s="71">
        <v>4.0999999999999996</v>
      </c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33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  <c r="BI162" s="165"/>
      <c r="BJ162" s="165"/>
      <c r="BK162" s="165"/>
      <c r="BL162" s="165"/>
      <c r="BM162" s="165"/>
      <c r="BN162" s="165"/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  <c r="CE162" s="165"/>
      <c r="CF162" s="165"/>
      <c r="CG162" s="165"/>
      <c r="CH162" s="165"/>
      <c r="CI162" s="165"/>
      <c r="CJ162" s="165"/>
      <c r="CK162" s="165"/>
      <c r="CL162" s="165"/>
      <c r="CM162" s="165"/>
      <c r="CN162" s="165"/>
      <c r="CO162" s="165"/>
      <c r="CP162" s="165"/>
      <c r="CQ162" s="165"/>
      <c r="CR162" s="165"/>
      <c r="CS162" s="165"/>
      <c r="CT162" s="165"/>
      <c r="CU162" s="165"/>
      <c r="CV162" s="165"/>
      <c r="CW162" s="165"/>
      <c r="CX162" s="165"/>
      <c r="CY162" s="165"/>
      <c r="CZ162" s="165"/>
      <c r="DA162" s="165"/>
      <c r="DB162" s="165"/>
      <c r="DC162" s="165"/>
      <c r="DD162" s="165"/>
      <c r="DE162" s="165"/>
      <c r="DF162" s="165"/>
      <c r="DG162" s="165"/>
      <c r="DH162" s="165"/>
      <c r="DI162" s="165"/>
      <c r="DJ162" s="165"/>
      <c r="DK162" s="165"/>
      <c r="DL162" s="165"/>
      <c r="DM162" s="165"/>
      <c r="DN162" s="165"/>
      <c r="DO162" s="165"/>
      <c r="DP162" s="165"/>
      <c r="DQ162" s="165"/>
      <c r="DR162" s="165"/>
      <c r="DS162" s="165"/>
      <c r="DT162" s="165"/>
      <c r="DU162" s="165"/>
      <c r="DV162" s="165"/>
      <c r="DW162" s="165"/>
      <c r="DX162" s="165"/>
      <c r="DY162" s="165"/>
      <c r="DZ162" s="165"/>
      <c r="EA162" s="165"/>
      <c r="EB162" s="165"/>
      <c r="EC162" s="165"/>
      <c r="ED162" s="165"/>
      <c r="EE162" s="165"/>
      <c r="EF162" s="165"/>
      <c r="EG162" s="165"/>
      <c r="EH162" s="165"/>
      <c r="EI162" s="165"/>
      <c r="EJ162" s="165"/>
      <c r="EK162" s="165"/>
      <c r="EL162" s="165"/>
      <c r="EM162" s="165"/>
      <c r="EN162" s="165"/>
      <c r="EO162" s="165"/>
      <c r="EP162" s="165"/>
      <c r="EQ162" s="165"/>
      <c r="ER162" s="165"/>
      <c r="ES162" s="165"/>
      <c r="ET162" s="165"/>
      <c r="EU162" s="165"/>
      <c r="EV162" s="165"/>
      <c r="EW162" s="165"/>
      <c r="EX162" s="165"/>
      <c r="EY162" s="165"/>
      <c r="EZ162" s="165"/>
      <c r="FA162" s="165"/>
      <c r="FB162" s="165"/>
      <c r="FC162" s="165"/>
      <c r="FD162" s="165"/>
      <c r="FE162" s="165"/>
      <c r="FF162" s="165"/>
      <c r="FG162" s="165"/>
      <c r="FH162" s="165"/>
      <c r="FI162" s="165"/>
      <c r="FJ162" s="165"/>
      <c r="FK162" s="165"/>
      <c r="FL162" s="165"/>
      <c r="FM162" s="165"/>
      <c r="FN162" s="165"/>
      <c r="FO162" s="165"/>
      <c r="FP162" s="165"/>
      <c r="FQ162" s="165"/>
      <c r="FR162" s="165"/>
      <c r="FS162" s="165"/>
      <c r="FT162" s="165"/>
      <c r="FU162" s="165"/>
      <c r="FV162" s="165"/>
      <c r="FW162" s="165"/>
      <c r="FX162" s="165"/>
      <c r="FY162" s="165"/>
      <c r="FZ162" s="165"/>
      <c r="GA162" s="165"/>
      <c r="GB162" s="165"/>
      <c r="GC162" s="165"/>
      <c r="GD162" s="165"/>
      <c r="GE162" s="165"/>
      <c r="GF162" s="165"/>
      <c r="GG162" s="165"/>
      <c r="GH162" s="165"/>
      <c r="GI162" s="165"/>
      <c r="GJ162" s="165"/>
      <c r="GK162" s="165"/>
      <c r="GL162" s="165"/>
      <c r="GM162" s="165"/>
      <c r="GN162" s="165"/>
      <c r="GO162" s="165"/>
      <c r="GP162" s="165"/>
      <c r="GQ162" s="165"/>
      <c r="GR162" s="165"/>
      <c r="GS162" s="165"/>
      <c r="GT162" s="165"/>
      <c r="GU162" s="165"/>
      <c r="GV162" s="165"/>
      <c r="GW162" s="165"/>
      <c r="GX162" s="165"/>
      <c r="GY162" s="165"/>
      <c r="GZ162" s="165"/>
      <c r="HA162" s="165"/>
      <c r="HB162" s="165"/>
      <c r="HC162" s="165"/>
      <c r="HD162" s="165"/>
      <c r="HE162" s="165"/>
      <c r="HF162" s="165"/>
      <c r="HG162" s="165"/>
      <c r="HH162" s="165"/>
      <c r="HI162" s="165"/>
      <c r="HJ162" s="165"/>
      <c r="HK162" s="165"/>
      <c r="HL162" s="165"/>
      <c r="HM162" s="165"/>
      <c r="HN162" s="165"/>
      <c r="HO162" s="165"/>
      <c r="HP162" s="165"/>
      <c r="HQ162" s="165"/>
      <c r="HR162" s="165"/>
      <c r="HS162" s="165"/>
      <c r="HT162" s="165"/>
      <c r="HU162" s="165"/>
      <c r="HV162" s="165"/>
      <c r="HW162" s="165"/>
      <c r="HX162" s="165"/>
      <c r="HY162" s="165"/>
      <c r="HZ162" s="165"/>
      <c r="IA162" s="165"/>
      <c r="IB162" s="165"/>
      <c r="IC162" s="165"/>
      <c r="ID162" s="165"/>
      <c r="IE162" s="165"/>
      <c r="IF162" s="165"/>
      <c r="IG162" s="165"/>
      <c r="IH162" s="165"/>
      <c r="II162" s="165"/>
      <c r="IJ162" s="165"/>
      <c r="IK162" s="165"/>
      <c r="IL162" s="165"/>
      <c r="IM162" s="165"/>
      <c r="IN162" s="165"/>
      <c r="IO162" s="165"/>
      <c r="IP162" s="165"/>
      <c r="IQ162" s="165"/>
      <c r="IR162" s="165"/>
      <c r="IS162" s="165"/>
      <c r="IT162" s="165"/>
      <c r="IU162" s="165"/>
      <c r="IV162" s="165"/>
      <c r="IW162" s="165"/>
      <c r="IX162" s="165"/>
      <c r="IY162" s="165"/>
      <c r="IZ162" s="165"/>
      <c r="JA162" s="165"/>
      <c r="JB162" s="165"/>
      <c r="JC162" s="165"/>
      <c r="JD162" s="165"/>
      <c r="JE162" s="165"/>
      <c r="JF162" s="165"/>
      <c r="JG162" s="165"/>
      <c r="JH162" s="165"/>
      <c r="JI162" s="165"/>
      <c r="JJ162" s="165"/>
      <c r="JK162" s="165"/>
      <c r="JL162" s="165"/>
      <c r="JM162" s="165"/>
      <c r="JN162" s="165"/>
      <c r="JO162" s="165"/>
      <c r="JP162" s="165"/>
      <c r="JQ162" s="165"/>
      <c r="JR162" s="165"/>
      <c r="JS162" s="165"/>
      <c r="JT162" s="165"/>
      <c r="JU162" s="165"/>
      <c r="JV162" s="165"/>
      <c r="JW162" s="165"/>
      <c r="JX162" s="165"/>
      <c r="JY162" s="165"/>
      <c r="JZ162" s="165"/>
      <c r="KA162" s="165"/>
      <c r="KB162" s="165"/>
      <c r="KC162" s="165"/>
      <c r="KD162" s="165"/>
      <c r="KE162" s="165"/>
      <c r="KF162" s="165"/>
      <c r="KG162" s="165"/>
      <c r="KH162" s="165"/>
      <c r="KI162" s="165"/>
      <c r="KJ162" s="165"/>
      <c r="KK162" s="165"/>
      <c r="KL162" s="165"/>
      <c r="KM162" s="165"/>
      <c r="KN162" s="165"/>
      <c r="KO162" s="165"/>
      <c r="KP162" s="165"/>
      <c r="KQ162" s="165"/>
      <c r="KR162" s="165"/>
      <c r="KS162" s="165"/>
      <c r="KT162" s="165"/>
      <c r="KU162" s="165"/>
      <c r="KV162" s="165"/>
      <c r="KW162" s="165"/>
      <c r="KX162" s="165"/>
      <c r="KY162" s="165"/>
      <c r="KZ162" s="165"/>
      <c r="LA162" s="165"/>
      <c r="LB162" s="165"/>
      <c r="LC162" s="165"/>
      <c r="LD162" s="165"/>
      <c r="LE162" s="165"/>
      <c r="LF162" s="165"/>
      <c r="LG162" s="165"/>
      <c r="LH162" s="165"/>
      <c r="LI162" s="165"/>
      <c r="LJ162" s="165"/>
      <c r="LK162" s="165"/>
      <c r="LL162" s="165"/>
      <c r="LM162" s="165"/>
      <c r="LN162" s="165"/>
      <c r="LO162" s="165"/>
      <c r="LP162" s="165"/>
      <c r="LQ162" s="165"/>
      <c r="LR162" s="165"/>
      <c r="LS162" s="165"/>
      <c r="LT162" s="165"/>
      <c r="LU162" s="165"/>
      <c r="LV162" s="165"/>
      <c r="LW162" s="165"/>
      <c r="LX162" s="165"/>
      <c r="LY162" s="165"/>
      <c r="LZ162" s="165"/>
      <c r="MA162" s="165"/>
      <c r="MB162" s="165"/>
      <c r="MC162" s="165"/>
      <c r="MD162" s="165"/>
      <c r="ME162" s="165"/>
      <c r="MF162" s="165"/>
      <c r="MG162" s="165"/>
      <c r="MH162" s="165"/>
      <c r="MI162" s="165"/>
      <c r="MJ162" s="165"/>
      <c r="MK162" s="165"/>
      <c r="ML162" s="165"/>
      <c r="MM162" s="165"/>
      <c r="MN162" s="165"/>
      <c r="MO162" s="165"/>
      <c r="MP162" s="165"/>
      <c r="MQ162" s="165"/>
      <c r="MR162" s="165"/>
      <c r="MS162" s="165"/>
      <c r="MT162" s="165"/>
      <c r="MU162" s="165"/>
      <c r="MV162" s="165"/>
      <c r="MW162" s="165"/>
      <c r="MX162" s="165"/>
      <c r="MY162" s="165"/>
      <c r="MZ162" s="165"/>
      <c r="NA162" s="165"/>
      <c r="NB162" s="165"/>
      <c r="NC162" s="165"/>
      <c r="ND162" s="165"/>
      <c r="NE162" s="165"/>
      <c r="NF162" s="165"/>
      <c r="NG162" s="165"/>
      <c r="NH162" s="165"/>
      <c r="NI162" s="165"/>
      <c r="NJ162" s="165"/>
      <c r="NK162" s="165"/>
      <c r="NL162" s="165"/>
      <c r="NM162" s="165"/>
      <c r="NN162" s="165"/>
      <c r="NO162" s="165"/>
      <c r="NP162" s="165"/>
      <c r="NQ162" s="165"/>
      <c r="NR162" s="165"/>
      <c r="NS162" s="165"/>
      <c r="NT162" s="165"/>
      <c r="NU162" s="165"/>
      <c r="NV162" s="165"/>
      <c r="NW162" s="165"/>
      <c r="NX162" s="165"/>
      <c r="NY162" s="165"/>
      <c r="NZ162" s="165"/>
      <c r="OA162" s="165"/>
      <c r="OB162" s="165"/>
      <c r="OC162" s="165"/>
      <c r="OD162" s="165"/>
      <c r="OE162" s="165"/>
      <c r="OF162" s="165"/>
      <c r="OG162" s="165"/>
      <c r="OH162" s="165"/>
      <c r="OI162" s="165"/>
      <c r="OJ162" s="165"/>
      <c r="OK162" s="165"/>
      <c r="OL162" s="165"/>
      <c r="OM162" s="165"/>
      <c r="ON162" s="165"/>
      <c r="OO162" s="165"/>
      <c r="OP162" s="165"/>
      <c r="OQ162" s="165"/>
      <c r="OR162" s="165"/>
      <c r="OS162" s="165"/>
      <c r="OT162" s="165"/>
      <c r="OU162" s="165"/>
      <c r="OV162" s="165"/>
      <c r="OW162" s="165"/>
      <c r="OX162" s="165"/>
      <c r="OY162" s="165"/>
      <c r="OZ162" s="165"/>
      <c r="PA162" s="165"/>
      <c r="PB162" s="165"/>
      <c r="PC162" s="165"/>
      <c r="PD162" s="165"/>
      <c r="PE162" s="165"/>
      <c r="PF162" s="165"/>
      <c r="PG162" s="165"/>
      <c r="PH162" s="165"/>
      <c r="PI162" s="165"/>
      <c r="PJ162" s="165"/>
      <c r="PK162" s="165"/>
      <c r="PL162" s="165"/>
      <c r="PM162" s="165"/>
      <c r="PN162" s="165"/>
      <c r="PO162" s="165"/>
      <c r="PP162" s="165"/>
      <c r="PQ162" s="165"/>
      <c r="PR162" s="165"/>
      <c r="PS162" s="165"/>
      <c r="PT162" s="165"/>
      <c r="PU162" s="165"/>
      <c r="PV162" s="165"/>
      <c r="PW162" s="165"/>
      <c r="PX162" s="165"/>
      <c r="PY162" s="165"/>
      <c r="PZ162" s="165"/>
      <c r="QA162" s="165"/>
      <c r="QB162" s="165"/>
      <c r="QC162" s="165"/>
      <c r="QD162" s="165"/>
      <c r="QE162" s="165"/>
      <c r="QF162" s="165"/>
      <c r="QG162" s="165"/>
      <c r="QH162" s="165"/>
      <c r="QI162" s="165"/>
      <c r="QJ162" s="165"/>
      <c r="QK162" s="165"/>
      <c r="QL162" s="165"/>
      <c r="QM162" s="165"/>
      <c r="QN162" s="165"/>
      <c r="QO162" s="165"/>
      <c r="QP162" s="165"/>
      <c r="QQ162" s="165"/>
      <c r="QR162" s="165"/>
      <c r="QS162" s="165"/>
      <c r="QT162" s="165"/>
      <c r="QU162" s="165"/>
      <c r="QV162" s="165"/>
      <c r="QW162" s="165"/>
      <c r="QX162" s="165"/>
      <c r="QY162" s="165"/>
      <c r="QZ162" s="165"/>
      <c r="RA162" s="165"/>
      <c r="RB162" s="165"/>
      <c r="RC162" s="165"/>
      <c r="RD162" s="165"/>
      <c r="RE162" s="165"/>
      <c r="RF162" s="165"/>
      <c r="RG162" s="165"/>
      <c r="RH162" s="165"/>
      <c r="RI162" s="165"/>
      <c r="RJ162" s="165"/>
      <c r="RK162" s="165"/>
      <c r="RL162" s="165"/>
    </row>
    <row r="163" spans="1:480" ht="15.75" x14ac:dyDescent="0.25">
      <c r="A163" s="32" t="e">
        <f>'Тех. карты'!#REF!</f>
        <v>#REF!</v>
      </c>
      <c r="B163" s="390" t="s">
        <v>82</v>
      </c>
      <c r="C163" s="391"/>
      <c r="D163" s="63">
        <v>50</v>
      </c>
      <c r="E163" s="64"/>
      <c r="F163" s="65"/>
      <c r="G163" s="66">
        <v>6.45</v>
      </c>
      <c r="H163" s="67">
        <v>7.27</v>
      </c>
      <c r="I163" s="68">
        <v>17.77</v>
      </c>
      <c r="J163" s="69">
        <v>162.25</v>
      </c>
      <c r="K163" s="70">
        <v>0.1</v>
      </c>
      <c r="L163" s="72">
        <v>10.3</v>
      </c>
      <c r="M163" s="72">
        <v>3</v>
      </c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3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5"/>
      <c r="BQ163" s="165"/>
      <c r="BR163" s="165"/>
      <c r="BS163" s="165"/>
      <c r="BT163" s="165"/>
      <c r="BU163" s="165"/>
      <c r="BV163" s="165"/>
      <c r="BW163" s="165"/>
      <c r="BX163" s="165"/>
      <c r="BY163" s="165"/>
      <c r="BZ163" s="165"/>
      <c r="CA163" s="165"/>
      <c r="CB163" s="165"/>
      <c r="CC163" s="165"/>
      <c r="CD163" s="165"/>
      <c r="CE163" s="165"/>
      <c r="CF163" s="165"/>
      <c r="CG163" s="165"/>
      <c r="CH163" s="165"/>
      <c r="CI163" s="165"/>
      <c r="CJ163" s="165"/>
      <c r="CK163" s="165"/>
      <c r="CL163" s="165"/>
      <c r="CM163" s="165"/>
      <c r="CN163" s="165"/>
      <c r="CO163" s="165"/>
      <c r="CP163" s="165"/>
      <c r="CQ163" s="165"/>
      <c r="CR163" s="165"/>
      <c r="CS163" s="165"/>
      <c r="CT163" s="165"/>
      <c r="CU163" s="165"/>
      <c r="CV163" s="165"/>
      <c r="CW163" s="165"/>
      <c r="CX163" s="165"/>
      <c r="CY163" s="165"/>
      <c r="CZ163" s="165"/>
      <c r="DA163" s="165"/>
      <c r="DB163" s="165"/>
      <c r="DC163" s="165"/>
      <c r="DD163" s="165"/>
      <c r="DE163" s="165"/>
      <c r="DF163" s="165"/>
      <c r="DG163" s="165"/>
      <c r="DH163" s="165"/>
      <c r="DI163" s="165"/>
      <c r="DJ163" s="165"/>
      <c r="DK163" s="165"/>
      <c r="DL163" s="165"/>
      <c r="DM163" s="165"/>
      <c r="DN163" s="165"/>
      <c r="DO163" s="165"/>
      <c r="DP163" s="165"/>
      <c r="DQ163" s="165"/>
      <c r="DR163" s="165"/>
      <c r="DS163" s="165"/>
      <c r="DT163" s="165"/>
      <c r="DU163" s="165"/>
      <c r="DV163" s="165"/>
      <c r="DW163" s="165"/>
      <c r="DX163" s="165"/>
      <c r="DY163" s="165"/>
      <c r="DZ163" s="165"/>
      <c r="EA163" s="165"/>
      <c r="EB163" s="165"/>
      <c r="EC163" s="165"/>
      <c r="ED163" s="165"/>
      <c r="EE163" s="165"/>
      <c r="EF163" s="165"/>
      <c r="EG163" s="165"/>
      <c r="EH163" s="165"/>
      <c r="EI163" s="165"/>
      <c r="EJ163" s="165"/>
      <c r="EK163" s="165"/>
      <c r="EL163" s="165"/>
      <c r="EM163" s="165"/>
      <c r="EN163" s="165"/>
      <c r="EO163" s="165"/>
      <c r="EP163" s="165"/>
      <c r="EQ163" s="165"/>
      <c r="ER163" s="165"/>
      <c r="ES163" s="165"/>
      <c r="ET163" s="165"/>
      <c r="EU163" s="165"/>
      <c r="EV163" s="165"/>
      <c r="EW163" s="165"/>
      <c r="EX163" s="165"/>
      <c r="EY163" s="165"/>
      <c r="EZ163" s="165"/>
      <c r="FA163" s="165"/>
      <c r="FB163" s="165"/>
      <c r="FC163" s="165"/>
      <c r="FD163" s="165"/>
      <c r="FE163" s="165"/>
      <c r="FF163" s="165"/>
      <c r="FG163" s="165"/>
      <c r="FH163" s="165"/>
      <c r="FI163" s="165"/>
      <c r="FJ163" s="165"/>
      <c r="FK163" s="165"/>
      <c r="FL163" s="165"/>
      <c r="FM163" s="165"/>
      <c r="FN163" s="165"/>
      <c r="FO163" s="165"/>
      <c r="FP163" s="165"/>
      <c r="FQ163" s="165"/>
      <c r="FR163" s="165"/>
      <c r="FS163" s="165"/>
      <c r="FT163" s="165"/>
      <c r="FU163" s="165"/>
      <c r="FV163" s="165"/>
      <c r="FW163" s="165"/>
      <c r="FX163" s="165"/>
      <c r="FY163" s="165"/>
      <c r="FZ163" s="165"/>
      <c r="GA163" s="165"/>
      <c r="GB163" s="165"/>
      <c r="GC163" s="165"/>
      <c r="GD163" s="165"/>
      <c r="GE163" s="165"/>
      <c r="GF163" s="165"/>
      <c r="GG163" s="165"/>
      <c r="GH163" s="165"/>
      <c r="GI163" s="165"/>
      <c r="GJ163" s="165"/>
      <c r="GK163" s="165"/>
      <c r="GL163" s="165"/>
      <c r="GM163" s="165"/>
      <c r="GN163" s="165"/>
      <c r="GO163" s="165"/>
      <c r="GP163" s="165"/>
      <c r="GQ163" s="165"/>
      <c r="GR163" s="165"/>
      <c r="GS163" s="165"/>
      <c r="GT163" s="165"/>
      <c r="GU163" s="165"/>
      <c r="GV163" s="165"/>
      <c r="GW163" s="165"/>
      <c r="GX163" s="165"/>
      <c r="GY163" s="165"/>
      <c r="GZ163" s="165"/>
      <c r="HA163" s="165"/>
      <c r="HB163" s="165"/>
      <c r="HC163" s="165"/>
      <c r="HD163" s="165"/>
      <c r="HE163" s="165"/>
      <c r="HF163" s="165"/>
      <c r="HG163" s="165"/>
      <c r="HH163" s="165"/>
      <c r="HI163" s="165"/>
      <c r="HJ163" s="165"/>
      <c r="HK163" s="165"/>
      <c r="HL163" s="165"/>
      <c r="HM163" s="165"/>
      <c r="HN163" s="165"/>
      <c r="HO163" s="165"/>
      <c r="HP163" s="165"/>
      <c r="HQ163" s="165"/>
      <c r="HR163" s="165"/>
      <c r="HS163" s="165"/>
      <c r="HT163" s="165"/>
      <c r="HU163" s="165"/>
      <c r="HV163" s="165"/>
      <c r="HW163" s="165"/>
      <c r="HX163" s="165"/>
      <c r="HY163" s="165"/>
      <c r="HZ163" s="165"/>
      <c r="IA163" s="165"/>
      <c r="IB163" s="165"/>
      <c r="IC163" s="165"/>
      <c r="ID163" s="165"/>
      <c r="IE163" s="165"/>
      <c r="IF163" s="165"/>
      <c r="IG163" s="165"/>
      <c r="IH163" s="165"/>
      <c r="II163" s="165"/>
      <c r="IJ163" s="165"/>
      <c r="IK163" s="165"/>
      <c r="IL163" s="165"/>
      <c r="IM163" s="165"/>
      <c r="IN163" s="165"/>
      <c r="IO163" s="165"/>
      <c r="IP163" s="165"/>
      <c r="IQ163" s="165"/>
      <c r="IR163" s="165"/>
      <c r="IS163" s="165"/>
      <c r="IT163" s="165"/>
      <c r="IU163" s="165"/>
      <c r="IV163" s="165"/>
      <c r="IW163" s="165"/>
      <c r="IX163" s="165"/>
      <c r="IY163" s="165"/>
      <c r="IZ163" s="165"/>
      <c r="JA163" s="165"/>
      <c r="JB163" s="165"/>
      <c r="JC163" s="165"/>
      <c r="JD163" s="165"/>
      <c r="JE163" s="165"/>
      <c r="JF163" s="165"/>
      <c r="JG163" s="165"/>
      <c r="JH163" s="165"/>
      <c r="JI163" s="165"/>
      <c r="JJ163" s="165"/>
      <c r="JK163" s="165"/>
      <c r="JL163" s="165"/>
      <c r="JM163" s="165"/>
      <c r="JN163" s="165"/>
      <c r="JO163" s="165"/>
      <c r="JP163" s="165"/>
      <c r="JQ163" s="165"/>
      <c r="JR163" s="165"/>
      <c r="JS163" s="165"/>
      <c r="JT163" s="165"/>
      <c r="JU163" s="165"/>
      <c r="JV163" s="165"/>
      <c r="JW163" s="165"/>
      <c r="JX163" s="165"/>
      <c r="JY163" s="165"/>
      <c r="JZ163" s="165"/>
      <c r="KA163" s="165"/>
      <c r="KB163" s="165"/>
      <c r="KC163" s="165"/>
      <c r="KD163" s="165"/>
      <c r="KE163" s="165"/>
      <c r="KF163" s="165"/>
      <c r="KG163" s="165"/>
      <c r="KH163" s="165"/>
      <c r="KI163" s="165"/>
      <c r="KJ163" s="165"/>
      <c r="KK163" s="165"/>
      <c r="KL163" s="165"/>
      <c r="KM163" s="165"/>
      <c r="KN163" s="165"/>
      <c r="KO163" s="165"/>
      <c r="KP163" s="165"/>
      <c r="KQ163" s="165"/>
      <c r="KR163" s="165"/>
      <c r="KS163" s="165"/>
      <c r="KT163" s="165"/>
      <c r="KU163" s="165"/>
      <c r="KV163" s="165"/>
      <c r="KW163" s="165"/>
      <c r="KX163" s="165"/>
      <c r="KY163" s="165"/>
      <c r="KZ163" s="165"/>
      <c r="LA163" s="165"/>
      <c r="LB163" s="165"/>
      <c r="LC163" s="165"/>
      <c r="LD163" s="165"/>
      <c r="LE163" s="165"/>
      <c r="LF163" s="165"/>
      <c r="LG163" s="165"/>
      <c r="LH163" s="165"/>
      <c r="LI163" s="165"/>
      <c r="LJ163" s="165"/>
      <c r="LK163" s="165"/>
      <c r="LL163" s="165"/>
      <c r="LM163" s="165"/>
      <c r="LN163" s="165"/>
      <c r="LO163" s="165"/>
      <c r="LP163" s="165"/>
      <c r="LQ163" s="165"/>
      <c r="LR163" s="165"/>
      <c r="LS163" s="165"/>
      <c r="LT163" s="165"/>
      <c r="LU163" s="165"/>
      <c r="LV163" s="165"/>
      <c r="LW163" s="165"/>
      <c r="LX163" s="165"/>
      <c r="LY163" s="165"/>
      <c r="LZ163" s="165"/>
      <c r="MA163" s="165"/>
      <c r="MB163" s="165"/>
      <c r="MC163" s="165"/>
      <c r="MD163" s="165"/>
      <c r="ME163" s="165"/>
      <c r="MF163" s="165"/>
      <c r="MG163" s="165"/>
      <c r="MH163" s="165"/>
      <c r="MI163" s="165"/>
      <c r="MJ163" s="165"/>
      <c r="MK163" s="165"/>
      <c r="ML163" s="165"/>
      <c r="MM163" s="165"/>
      <c r="MN163" s="165"/>
      <c r="MO163" s="165"/>
      <c r="MP163" s="165"/>
      <c r="MQ163" s="165"/>
      <c r="MR163" s="165"/>
      <c r="MS163" s="165"/>
      <c r="MT163" s="165"/>
      <c r="MU163" s="165"/>
      <c r="MV163" s="165"/>
      <c r="MW163" s="165"/>
      <c r="MX163" s="165"/>
      <c r="MY163" s="165"/>
      <c r="MZ163" s="165"/>
      <c r="NA163" s="165"/>
      <c r="NB163" s="165"/>
      <c r="NC163" s="165"/>
      <c r="ND163" s="165"/>
      <c r="NE163" s="165"/>
      <c r="NF163" s="165"/>
      <c r="NG163" s="165"/>
      <c r="NH163" s="165"/>
      <c r="NI163" s="165"/>
      <c r="NJ163" s="165"/>
      <c r="NK163" s="165"/>
      <c r="NL163" s="165"/>
      <c r="NM163" s="165"/>
      <c r="NN163" s="165"/>
      <c r="NO163" s="165"/>
      <c r="NP163" s="165"/>
      <c r="NQ163" s="165"/>
      <c r="NR163" s="165"/>
      <c r="NS163" s="165"/>
      <c r="NT163" s="165"/>
      <c r="NU163" s="165"/>
      <c r="NV163" s="165"/>
      <c r="NW163" s="165"/>
      <c r="NX163" s="165"/>
      <c r="NY163" s="165"/>
      <c r="NZ163" s="165"/>
      <c r="OA163" s="165"/>
      <c r="OB163" s="165"/>
      <c r="OC163" s="165"/>
      <c r="OD163" s="165"/>
      <c r="OE163" s="165"/>
      <c r="OF163" s="165"/>
      <c r="OG163" s="165"/>
      <c r="OH163" s="165"/>
      <c r="OI163" s="165"/>
      <c r="OJ163" s="165"/>
      <c r="OK163" s="165"/>
      <c r="OL163" s="165"/>
      <c r="OM163" s="165"/>
      <c r="ON163" s="165"/>
      <c r="OO163" s="165"/>
      <c r="OP163" s="165"/>
      <c r="OQ163" s="165"/>
      <c r="OR163" s="165"/>
      <c r="OS163" s="165"/>
      <c r="OT163" s="165"/>
      <c r="OU163" s="165"/>
      <c r="OV163" s="165"/>
      <c r="OW163" s="165"/>
      <c r="OX163" s="165"/>
      <c r="OY163" s="165"/>
      <c r="OZ163" s="165"/>
      <c r="PA163" s="165"/>
      <c r="PB163" s="165"/>
      <c r="PC163" s="165"/>
      <c r="PD163" s="165"/>
      <c r="PE163" s="165"/>
      <c r="PF163" s="165"/>
      <c r="PG163" s="165"/>
      <c r="PH163" s="165"/>
      <c r="PI163" s="165"/>
      <c r="PJ163" s="165"/>
      <c r="PK163" s="165"/>
      <c r="PL163" s="165"/>
      <c r="PM163" s="165"/>
      <c r="PN163" s="165"/>
      <c r="PO163" s="165"/>
      <c r="PP163" s="165"/>
      <c r="PQ163" s="165"/>
      <c r="PR163" s="165"/>
      <c r="PS163" s="165"/>
      <c r="PT163" s="165"/>
      <c r="PU163" s="165"/>
      <c r="PV163" s="165"/>
      <c r="PW163" s="165"/>
      <c r="PX163" s="165"/>
      <c r="PY163" s="165"/>
      <c r="PZ163" s="165"/>
      <c r="QA163" s="165"/>
      <c r="QB163" s="165"/>
      <c r="QC163" s="165"/>
      <c r="QD163" s="165"/>
      <c r="QE163" s="165"/>
      <c r="QF163" s="165"/>
      <c r="QG163" s="165"/>
      <c r="QH163" s="165"/>
      <c r="QI163" s="165"/>
      <c r="QJ163" s="165"/>
      <c r="QK163" s="165"/>
      <c r="QL163" s="165"/>
      <c r="QM163" s="165"/>
      <c r="QN163" s="165"/>
      <c r="QO163" s="165"/>
      <c r="QP163" s="165"/>
      <c r="QQ163" s="165"/>
      <c r="QR163" s="165"/>
      <c r="QS163" s="165"/>
      <c r="QT163" s="165"/>
      <c r="QU163" s="165"/>
      <c r="QV163" s="165"/>
      <c r="QW163" s="165"/>
      <c r="QX163" s="165"/>
      <c r="QY163" s="165"/>
      <c r="QZ163" s="165"/>
      <c r="RA163" s="165"/>
      <c r="RB163" s="165"/>
      <c r="RC163" s="165"/>
      <c r="RD163" s="165"/>
      <c r="RE163" s="165"/>
      <c r="RF163" s="165"/>
      <c r="RG163" s="165"/>
      <c r="RH163" s="165"/>
      <c r="RI163" s="165"/>
      <c r="RJ163" s="165"/>
      <c r="RK163" s="165"/>
      <c r="RL163" s="165"/>
    </row>
    <row r="164" spans="1:480" ht="16.5" x14ac:dyDescent="0.25">
      <c r="A164" s="20"/>
      <c r="B164" s="389" t="s">
        <v>14</v>
      </c>
      <c r="C164" s="389"/>
      <c r="D164" s="73">
        <v>180</v>
      </c>
      <c r="E164" s="73">
        <f t="shared" ref="E164:F164" si="5">SUM(E161:E163)</f>
        <v>0</v>
      </c>
      <c r="F164" s="73">
        <f t="shared" si="5"/>
        <v>0</v>
      </c>
      <c r="G164" s="73">
        <v>2.85</v>
      </c>
      <c r="H164" s="73">
        <v>2.41</v>
      </c>
      <c r="I164" s="73">
        <v>14.36</v>
      </c>
      <c r="J164" s="73">
        <v>91</v>
      </c>
      <c r="K164" s="73">
        <v>1.17</v>
      </c>
      <c r="L164" s="245">
        <v>395</v>
      </c>
      <c r="M164" s="245">
        <v>11.11</v>
      </c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3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  <c r="CG164" s="165"/>
      <c r="CH164" s="165"/>
      <c r="CI164" s="165"/>
      <c r="CJ164" s="165"/>
      <c r="CK164" s="165"/>
      <c r="CL164" s="165"/>
      <c r="CM164" s="165"/>
      <c r="CN164" s="165"/>
      <c r="CO164" s="165"/>
      <c r="CP164" s="165"/>
      <c r="CQ164" s="165"/>
      <c r="CR164" s="165"/>
      <c r="CS164" s="165"/>
      <c r="CT164" s="165"/>
      <c r="CU164" s="165"/>
      <c r="CV164" s="165"/>
      <c r="CW164" s="165"/>
      <c r="CX164" s="165"/>
      <c r="CY164" s="165"/>
      <c r="CZ164" s="165"/>
      <c r="DA164" s="165"/>
      <c r="DB164" s="165"/>
      <c r="DC164" s="165"/>
      <c r="DD164" s="165"/>
      <c r="DE164" s="165"/>
      <c r="DF164" s="165"/>
      <c r="DG164" s="165"/>
      <c r="DH164" s="165"/>
      <c r="DI164" s="165"/>
      <c r="DJ164" s="165"/>
      <c r="DK164" s="165"/>
      <c r="DL164" s="165"/>
      <c r="DM164" s="165"/>
      <c r="DN164" s="165"/>
      <c r="DO164" s="165"/>
      <c r="DP164" s="165"/>
      <c r="DQ164" s="165"/>
      <c r="DR164" s="165"/>
      <c r="DS164" s="165"/>
      <c r="DT164" s="165"/>
      <c r="DU164" s="165"/>
      <c r="DV164" s="165"/>
      <c r="DW164" s="165"/>
      <c r="DX164" s="165"/>
      <c r="DY164" s="165"/>
      <c r="DZ164" s="165"/>
      <c r="EA164" s="165"/>
      <c r="EB164" s="165"/>
      <c r="EC164" s="165"/>
      <c r="ED164" s="165"/>
      <c r="EE164" s="165"/>
      <c r="EF164" s="165"/>
      <c r="EG164" s="165"/>
      <c r="EH164" s="165"/>
      <c r="EI164" s="165"/>
      <c r="EJ164" s="165"/>
      <c r="EK164" s="165"/>
      <c r="EL164" s="165"/>
      <c r="EM164" s="165"/>
      <c r="EN164" s="165"/>
      <c r="EO164" s="165"/>
      <c r="EP164" s="165"/>
      <c r="EQ164" s="165"/>
      <c r="ER164" s="165"/>
      <c r="ES164" s="165"/>
      <c r="ET164" s="165"/>
      <c r="EU164" s="165"/>
      <c r="EV164" s="165"/>
      <c r="EW164" s="165"/>
      <c r="EX164" s="165"/>
      <c r="EY164" s="165"/>
      <c r="EZ164" s="165"/>
      <c r="FA164" s="165"/>
      <c r="FB164" s="165"/>
      <c r="FC164" s="165"/>
      <c r="FD164" s="165"/>
      <c r="FE164" s="165"/>
      <c r="FF164" s="165"/>
      <c r="FG164" s="165"/>
      <c r="FH164" s="165"/>
      <c r="FI164" s="165"/>
      <c r="FJ164" s="165"/>
      <c r="FK164" s="165"/>
      <c r="FL164" s="165"/>
      <c r="FM164" s="165"/>
      <c r="FN164" s="165"/>
      <c r="FO164" s="165"/>
      <c r="FP164" s="165"/>
      <c r="FQ164" s="165"/>
      <c r="FR164" s="165"/>
      <c r="FS164" s="165"/>
      <c r="FT164" s="165"/>
      <c r="FU164" s="165"/>
      <c r="FV164" s="165"/>
      <c r="FW164" s="165"/>
      <c r="FX164" s="165"/>
      <c r="FY164" s="165"/>
      <c r="FZ164" s="165"/>
      <c r="GA164" s="165"/>
      <c r="GB164" s="165"/>
      <c r="GC164" s="165"/>
      <c r="GD164" s="165"/>
      <c r="GE164" s="165"/>
      <c r="GF164" s="165"/>
      <c r="GG164" s="165"/>
      <c r="GH164" s="165"/>
      <c r="GI164" s="165"/>
      <c r="GJ164" s="165"/>
      <c r="GK164" s="165"/>
      <c r="GL164" s="165"/>
      <c r="GM164" s="165"/>
      <c r="GN164" s="165"/>
      <c r="GO164" s="165"/>
      <c r="GP164" s="165"/>
      <c r="GQ164" s="165"/>
      <c r="GR164" s="165"/>
      <c r="GS164" s="165"/>
      <c r="GT164" s="165"/>
      <c r="GU164" s="165"/>
      <c r="GV164" s="165"/>
      <c r="GW164" s="165"/>
      <c r="GX164" s="165"/>
      <c r="GY164" s="165"/>
      <c r="GZ164" s="165"/>
      <c r="HA164" s="165"/>
      <c r="HB164" s="165"/>
      <c r="HC164" s="165"/>
      <c r="HD164" s="165"/>
      <c r="HE164" s="165"/>
      <c r="HF164" s="165"/>
      <c r="HG164" s="165"/>
      <c r="HH164" s="165"/>
      <c r="HI164" s="165"/>
      <c r="HJ164" s="165"/>
      <c r="HK164" s="165"/>
      <c r="HL164" s="165"/>
      <c r="HM164" s="165"/>
      <c r="HN164" s="165"/>
      <c r="HO164" s="165"/>
      <c r="HP164" s="165"/>
      <c r="HQ164" s="165"/>
      <c r="HR164" s="165"/>
      <c r="HS164" s="165"/>
      <c r="HT164" s="165"/>
      <c r="HU164" s="165"/>
      <c r="HV164" s="165"/>
      <c r="HW164" s="165"/>
      <c r="HX164" s="165"/>
      <c r="HY164" s="165"/>
      <c r="HZ164" s="165"/>
      <c r="IA164" s="165"/>
      <c r="IB164" s="165"/>
      <c r="IC164" s="165"/>
      <c r="ID164" s="165"/>
      <c r="IE164" s="165"/>
      <c r="IF164" s="165"/>
      <c r="IG164" s="165"/>
      <c r="IH164" s="165"/>
      <c r="II164" s="165"/>
      <c r="IJ164" s="165"/>
      <c r="IK164" s="165"/>
      <c r="IL164" s="165"/>
      <c r="IM164" s="165"/>
      <c r="IN164" s="165"/>
      <c r="IO164" s="165"/>
      <c r="IP164" s="165"/>
      <c r="IQ164" s="165"/>
      <c r="IR164" s="165"/>
      <c r="IS164" s="165"/>
      <c r="IT164" s="165"/>
      <c r="IU164" s="165"/>
      <c r="IV164" s="165"/>
      <c r="IW164" s="165"/>
      <c r="IX164" s="165"/>
      <c r="IY164" s="165"/>
      <c r="IZ164" s="165"/>
      <c r="JA164" s="165"/>
      <c r="JB164" s="165"/>
      <c r="JC164" s="165"/>
      <c r="JD164" s="165"/>
      <c r="JE164" s="165"/>
      <c r="JF164" s="165"/>
      <c r="JG164" s="165"/>
      <c r="JH164" s="165"/>
      <c r="JI164" s="165"/>
      <c r="JJ164" s="165"/>
      <c r="JK164" s="165"/>
      <c r="JL164" s="165"/>
      <c r="JM164" s="165"/>
      <c r="JN164" s="165"/>
      <c r="JO164" s="165"/>
      <c r="JP164" s="165"/>
      <c r="JQ164" s="165"/>
      <c r="JR164" s="165"/>
      <c r="JS164" s="165"/>
      <c r="JT164" s="165"/>
      <c r="JU164" s="165"/>
      <c r="JV164" s="165"/>
      <c r="JW164" s="165"/>
      <c r="JX164" s="165"/>
      <c r="JY164" s="165"/>
      <c r="JZ164" s="165"/>
      <c r="KA164" s="165"/>
      <c r="KB164" s="165"/>
      <c r="KC164" s="165"/>
      <c r="KD164" s="165"/>
      <c r="KE164" s="165"/>
      <c r="KF164" s="165"/>
      <c r="KG164" s="165"/>
      <c r="KH164" s="165"/>
      <c r="KI164" s="165"/>
      <c r="KJ164" s="165"/>
      <c r="KK164" s="165"/>
      <c r="KL164" s="165"/>
      <c r="KM164" s="165"/>
      <c r="KN164" s="165"/>
      <c r="KO164" s="165"/>
      <c r="KP164" s="165"/>
      <c r="KQ164" s="165"/>
      <c r="KR164" s="165"/>
      <c r="KS164" s="165"/>
      <c r="KT164" s="165"/>
      <c r="KU164" s="165"/>
      <c r="KV164" s="165"/>
      <c r="KW164" s="165"/>
      <c r="KX164" s="165"/>
      <c r="KY164" s="165"/>
      <c r="KZ164" s="165"/>
      <c r="LA164" s="165"/>
      <c r="LB164" s="165"/>
      <c r="LC164" s="165"/>
      <c r="LD164" s="165"/>
      <c r="LE164" s="165"/>
      <c r="LF164" s="165"/>
      <c r="LG164" s="165"/>
      <c r="LH164" s="165"/>
      <c r="LI164" s="165"/>
      <c r="LJ164" s="165"/>
      <c r="LK164" s="165"/>
      <c r="LL164" s="165"/>
      <c r="LM164" s="165"/>
      <c r="LN164" s="165"/>
      <c r="LO164" s="165"/>
      <c r="LP164" s="165"/>
      <c r="LQ164" s="165"/>
      <c r="LR164" s="165"/>
      <c r="LS164" s="165"/>
      <c r="LT164" s="165"/>
      <c r="LU164" s="165"/>
      <c r="LV164" s="165"/>
      <c r="LW164" s="165"/>
      <c r="LX164" s="165"/>
      <c r="LY164" s="165"/>
      <c r="LZ164" s="165"/>
      <c r="MA164" s="165"/>
      <c r="MB164" s="165"/>
      <c r="MC164" s="165"/>
      <c r="MD164" s="165"/>
      <c r="ME164" s="165"/>
      <c r="MF164" s="165"/>
      <c r="MG164" s="165"/>
      <c r="MH164" s="165"/>
      <c r="MI164" s="165"/>
      <c r="MJ164" s="165"/>
      <c r="MK164" s="165"/>
      <c r="ML164" s="165"/>
      <c r="MM164" s="165"/>
      <c r="MN164" s="165"/>
      <c r="MO164" s="165"/>
      <c r="MP164" s="165"/>
      <c r="MQ164" s="165"/>
      <c r="MR164" s="165"/>
      <c r="MS164" s="165"/>
      <c r="MT164" s="165"/>
      <c r="MU164" s="165"/>
      <c r="MV164" s="165"/>
      <c r="MW164" s="165"/>
      <c r="MX164" s="165"/>
      <c r="MY164" s="165"/>
      <c r="MZ164" s="165"/>
      <c r="NA164" s="165"/>
      <c r="NB164" s="165"/>
      <c r="NC164" s="165"/>
      <c r="ND164" s="165"/>
      <c r="NE164" s="165"/>
      <c r="NF164" s="165"/>
      <c r="NG164" s="165"/>
      <c r="NH164" s="165"/>
      <c r="NI164" s="165"/>
      <c r="NJ164" s="165"/>
      <c r="NK164" s="165"/>
      <c r="NL164" s="165"/>
      <c r="NM164" s="165"/>
      <c r="NN164" s="165"/>
      <c r="NO164" s="165"/>
      <c r="NP164" s="165"/>
      <c r="NQ164" s="165"/>
      <c r="NR164" s="165"/>
      <c r="NS164" s="165"/>
      <c r="NT164" s="165"/>
      <c r="NU164" s="165"/>
      <c r="NV164" s="165"/>
      <c r="NW164" s="165"/>
      <c r="NX164" s="165"/>
      <c r="NY164" s="165"/>
      <c r="NZ164" s="165"/>
      <c r="OA164" s="165"/>
      <c r="OB164" s="165"/>
      <c r="OC164" s="165"/>
      <c r="OD164" s="165"/>
      <c r="OE164" s="165"/>
      <c r="OF164" s="165"/>
      <c r="OG164" s="165"/>
      <c r="OH164" s="165"/>
      <c r="OI164" s="165"/>
      <c r="OJ164" s="165"/>
      <c r="OK164" s="165"/>
      <c r="OL164" s="165"/>
      <c r="OM164" s="165"/>
      <c r="ON164" s="165"/>
      <c r="OO164" s="165"/>
      <c r="OP164" s="165"/>
      <c r="OQ164" s="165"/>
      <c r="OR164" s="165"/>
      <c r="OS164" s="165"/>
      <c r="OT164" s="165"/>
      <c r="OU164" s="165"/>
      <c r="OV164" s="165"/>
      <c r="OW164" s="165"/>
      <c r="OX164" s="165"/>
      <c r="OY164" s="165"/>
      <c r="OZ164" s="165"/>
      <c r="PA164" s="165"/>
      <c r="PB164" s="165"/>
      <c r="PC164" s="165"/>
      <c r="PD164" s="165"/>
      <c r="PE164" s="165"/>
      <c r="PF164" s="165"/>
      <c r="PG164" s="165"/>
      <c r="PH164" s="165"/>
      <c r="PI164" s="165"/>
      <c r="PJ164" s="165"/>
      <c r="PK164" s="165"/>
      <c r="PL164" s="165"/>
      <c r="PM164" s="165"/>
      <c r="PN164" s="165"/>
      <c r="PO164" s="165"/>
      <c r="PP164" s="165"/>
      <c r="PQ164" s="165"/>
      <c r="PR164" s="165"/>
      <c r="PS164" s="165"/>
      <c r="PT164" s="165"/>
      <c r="PU164" s="165"/>
      <c r="PV164" s="165"/>
      <c r="PW164" s="165"/>
      <c r="PX164" s="165"/>
      <c r="PY164" s="165"/>
      <c r="PZ164" s="165"/>
      <c r="QA164" s="165"/>
      <c r="QB164" s="165"/>
      <c r="QC164" s="165"/>
      <c r="QD164" s="165"/>
      <c r="QE164" s="165"/>
      <c r="QF164" s="165"/>
      <c r="QG164" s="165"/>
      <c r="QH164" s="165"/>
      <c r="QI164" s="165"/>
      <c r="QJ164" s="165"/>
      <c r="QK164" s="165"/>
      <c r="QL164" s="165"/>
      <c r="QM164" s="165"/>
      <c r="QN164" s="165"/>
      <c r="QO164" s="165"/>
      <c r="QP164" s="165"/>
      <c r="QQ164" s="165"/>
      <c r="QR164" s="165"/>
      <c r="QS164" s="165"/>
      <c r="QT164" s="165"/>
      <c r="QU164" s="165"/>
      <c r="QV164" s="165"/>
      <c r="QW164" s="165"/>
      <c r="QX164" s="165"/>
      <c r="QY164" s="165"/>
      <c r="QZ164" s="165"/>
      <c r="RA164" s="165"/>
      <c r="RB164" s="165"/>
      <c r="RC164" s="165"/>
      <c r="RD164" s="165"/>
      <c r="RE164" s="165"/>
      <c r="RF164" s="165"/>
      <c r="RG164" s="165"/>
      <c r="RH164" s="165"/>
      <c r="RI164" s="165"/>
      <c r="RJ164" s="165"/>
      <c r="RK164" s="165"/>
      <c r="RL164" s="165"/>
    </row>
    <row r="165" spans="1:480" s="133" customFormat="1" ht="15.75" x14ac:dyDescent="0.25">
      <c r="A165" s="120"/>
      <c r="B165" s="348" t="s">
        <v>15</v>
      </c>
      <c r="C165" s="348"/>
      <c r="D165" s="110">
        <f>SUM(D162,D163,D164,D166)</f>
        <v>580</v>
      </c>
      <c r="E165" s="198"/>
      <c r="F165" s="112"/>
      <c r="G165" s="113">
        <f>SUM(G162,G163,G164,G166)</f>
        <v>17.55</v>
      </c>
      <c r="H165" s="114">
        <f>SUM(H162,H163,H164,H166)</f>
        <v>17.349999999999998</v>
      </c>
      <c r="I165" s="115">
        <f>SUM(I162,I163,I164,I166)</f>
        <v>63.82</v>
      </c>
      <c r="J165" s="116">
        <f>SUM(J162,J163,J164,J166)</f>
        <v>483.18</v>
      </c>
      <c r="K165" s="117">
        <f>SUM(K162,K163,K164,K166)</f>
        <v>6.22</v>
      </c>
      <c r="L165" s="118"/>
      <c r="M165" s="118"/>
      <c r="N165" s="233"/>
      <c r="O165" s="236"/>
      <c r="P165" s="236"/>
      <c r="Q165" s="236"/>
      <c r="R165" s="236"/>
      <c r="S165" s="236"/>
      <c r="T165" s="236"/>
      <c r="U165" s="236"/>
      <c r="V165" s="236"/>
      <c r="W165" s="236"/>
      <c r="X165" s="236"/>
      <c r="Y165" s="236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  <c r="EO165" s="169"/>
      <c r="EP165" s="169"/>
      <c r="EQ165" s="169"/>
      <c r="ER165" s="169"/>
      <c r="ES165" s="169"/>
      <c r="ET165" s="169"/>
      <c r="EU165" s="169"/>
      <c r="EV165" s="169"/>
      <c r="EW165" s="169"/>
      <c r="EX165" s="169"/>
      <c r="EY165" s="169"/>
      <c r="EZ165" s="169"/>
      <c r="FA165" s="169"/>
      <c r="FB165" s="169"/>
      <c r="FC165" s="169"/>
      <c r="FD165" s="169"/>
      <c r="FE165" s="169"/>
      <c r="FF165" s="169"/>
      <c r="FG165" s="169"/>
      <c r="FH165" s="169"/>
      <c r="FI165" s="169"/>
      <c r="FJ165" s="169"/>
      <c r="FK165" s="169"/>
      <c r="FL165" s="169"/>
      <c r="FM165" s="169"/>
      <c r="FN165" s="169"/>
      <c r="FO165" s="169"/>
      <c r="FP165" s="169"/>
      <c r="FQ165" s="169"/>
      <c r="FR165" s="169"/>
      <c r="FS165" s="169"/>
      <c r="FT165" s="169"/>
      <c r="FU165" s="169"/>
      <c r="FV165" s="169"/>
      <c r="FW165" s="169"/>
      <c r="FX165" s="169"/>
      <c r="FY165" s="169"/>
      <c r="FZ165" s="169"/>
      <c r="GA165" s="169"/>
      <c r="GB165" s="169"/>
      <c r="GC165" s="169"/>
      <c r="GD165" s="169"/>
      <c r="GE165" s="169"/>
      <c r="GF165" s="169"/>
      <c r="GG165" s="169"/>
      <c r="GH165" s="169"/>
      <c r="GI165" s="169"/>
      <c r="GJ165" s="169"/>
      <c r="GK165" s="169"/>
      <c r="GL165" s="169"/>
      <c r="GM165" s="169"/>
      <c r="GN165" s="169"/>
      <c r="GO165" s="169"/>
      <c r="GP165" s="169"/>
      <c r="GQ165" s="169"/>
      <c r="GR165" s="169"/>
      <c r="GS165" s="169"/>
      <c r="GT165" s="169"/>
      <c r="GU165" s="169"/>
      <c r="GV165" s="169"/>
      <c r="GW165" s="169"/>
      <c r="GX165" s="169"/>
      <c r="GY165" s="169"/>
      <c r="GZ165" s="169"/>
      <c r="HA165" s="169"/>
      <c r="HB165" s="169"/>
      <c r="HC165" s="169"/>
      <c r="HD165" s="169"/>
      <c r="HE165" s="169"/>
      <c r="HF165" s="169"/>
      <c r="HG165" s="169"/>
      <c r="HH165" s="169"/>
      <c r="HI165" s="169"/>
      <c r="HJ165" s="169"/>
      <c r="HK165" s="169"/>
      <c r="HL165" s="169"/>
      <c r="HM165" s="169"/>
      <c r="HN165" s="169"/>
      <c r="HO165" s="169"/>
      <c r="HP165" s="169"/>
      <c r="HQ165" s="169"/>
      <c r="HR165" s="169"/>
      <c r="HS165" s="169"/>
      <c r="HT165" s="169"/>
      <c r="HU165" s="169"/>
      <c r="HV165" s="169"/>
      <c r="HW165" s="169"/>
      <c r="HX165" s="169"/>
      <c r="HY165" s="169"/>
      <c r="HZ165" s="169"/>
      <c r="IA165" s="169"/>
      <c r="IB165" s="169"/>
      <c r="IC165" s="169"/>
      <c r="ID165" s="169"/>
      <c r="IE165" s="169"/>
      <c r="IF165" s="169"/>
      <c r="IG165" s="169"/>
      <c r="IH165" s="169"/>
      <c r="II165" s="169"/>
      <c r="IJ165" s="169"/>
      <c r="IK165" s="169"/>
      <c r="IL165" s="169"/>
      <c r="IM165" s="169"/>
      <c r="IN165" s="169"/>
      <c r="IO165" s="169"/>
      <c r="IP165" s="169"/>
      <c r="IQ165" s="169"/>
      <c r="IR165" s="169"/>
      <c r="IS165" s="169"/>
      <c r="IT165" s="169"/>
      <c r="IU165" s="169"/>
      <c r="IV165" s="169"/>
      <c r="IW165" s="169"/>
      <c r="IX165" s="169"/>
      <c r="IY165" s="169"/>
      <c r="IZ165" s="169"/>
      <c r="JA165" s="169"/>
      <c r="JB165" s="169"/>
      <c r="JC165" s="169"/>
      <c r="JD165" s="169"/>
      <c r="JE165" s="169"/>
      <c r="JF165" s="169"/>
      <c r="JG165" s="169"/>
      <c r="JH165" s="169"/>
      <c r="JI165" s="169"/>
      <c r="JJ165" s="169"/>
      <c r="JK165" s="169"/>
      <c r="JL165" s="169"/>
      <c r="JM165" s="169"/>
      <c r="JN165" s="169"/>
      <c r="JO165" s="169"/>
      <c r="JP165" s="169"/>
      <c r="JQ165" s="169"/>
      <c r="JR165" s="169"/>
      <c r="JS165" s="169"/>
      <c r="JT165" s="169"/>
      <c r="JU165" s="169"/>
      <c r="JV165" s="169"/>
      <c r="JW165" s="169"/>
      <c r="JX165" s="169"/>
      <c r="JY165" s="169"/>
      <c r="JZ165" s="169"/>
      <c r="KA165" s="169"/>
      <c r="KB165" s="169"/>
      <c r="KC165" s="169"/>
      <c r="KD165" s="169"/>
      <c r="KE165" s="169"/>
      <c r="KF165" s="169"/>
      <c r="KG165" s="169"/>
      <c r="KH165" s="169"/>
      <c r="KI165" s="169"/>
      <c r="KJ165" s="169"/>
      <c r="KK165" s="169"/>
      <c r="KL165" s="169"/>
      <c r="KM165" s="169"/>
      <c r="KN165" s="169"/>
      <c r="KO165" s="169"/>
      <c r="KP165" s="169"/>
      <c r="KQ165" s="169"/>
      <c r="KR165" s="169"/>
      <c r="KS165" s="169"/>
      <c r="KT165" s="169"/>
      <c r="KU165" s="169"/>
      <c r="KV165" s="169"/>
      <c r="KW165" s="169"/>
      <c r="KX165" s="169"/>
      <c r="KY165" s="169"/>
      <c r="KZ165" s="169"/>
      <c r="LA165" s="169"/>
      <c r="LB165" s="169"/>
      <c r="LC165" s="169"/>
      <c r="LD165" s="169"/>
      <c r="LE165" s="169"/>
      <c r="LF165" s="169"/>
      <c r="LG165" s="169"/>
      <c r="LH165" s="169"/>
      <c r="LI165" s="169"/>
      <c r="LJ165" s="169"/>
      <c r="LK165" s="169"/>
      <c r="LL165" s="169"/>
      <c r="LM165" s="169"/>
      <c r="LN165" s="169"/>
      <c r="LO165" s="169"/>
      <c r="LP165" s="169"/>
      <c r="LQ165" s="169"/>
      <c r="LR165" s="169"/>
      <c r="LS165" s="169"/>
      <c r="LT165" s="169"/>
      <c r="LU165" s="169"/>
      <c r="LV165" s="169"/>
      <c r="LW165" s="169"/>
      <c r="LX165" s="169"/>
      <c r="LY165" s="169"/>
      <c r="LZ165" s="169"/>
      <c r="MA165" s="169"/>
      <c r="MB165" s="169"/>
      <c r="MC165" s="169"/>
      <c r="MD165" s="169"/>
      <c r="ME165" s="169"/>
      <c r="MF165" s="169"/>
      <c r="MG165" s="169"/>
      <c r="MH165" s="169"/>
      <c r="MI165" s="169"/>
      <c r="MJ165" s="169"/>
      <c r="MK165" s="169"/>
      <c r="ML165" s="169"/>
      <c r="MM165" s="169"/>
      <c r="MN165" s="169"/>
      <c r="MO165" s="169"/>
      <c r="MP165" s="169"/>
      <c r="MQ165" s="169"/>
      <c r="MR165" s="169"/>
      <c r="MS165" s="169"/>
      <c r="MT165" s="169"/>
      <c r="MU165" s="169"/>
      <c r="MV165" s="169"/>
      <c r="MW165" s="169"/>
      <c r="MX165" s="169"/>
      <c r="MY165" s="169"/>
      <c r="MZ165" s="169"/>
      <c r="NA165" s="169"/>
      <c r="NB165" s="169"/>
      <c r="NC165" s="169"/>
      <c r="ND165" s="169"/>
      <c r="NE165" s="169"/>
      <c r="NF165" s="169"/>
      <c r="NG165" s="169"/>
      <c r="NH165" s="169"/>
      <c r="NI165" s="169"/>
      <c r="NJ165" s="169"/>
      <c r="NK165" s="169"/>
      <c r="NL165" s="169"/>
      <c r="NM165" s="169"/>
      <c r="NN165" s="169"/>
      <c r="NO165" s="169"/>
      <c r="NP165" s="169"/>
      <c r="NQ165" s="169"/>
      <c r="NR165" s="169"/>
      <c r="NS165" s="169"/>
      <c r="NT165" s="169"/>
      <c r="NU165" s="169"/>
      <c r="NV165" s="169"/>
      <c r="NW165" s="169"/>
      <c r="NX165" s="169"/>
      <c r="NY165" s="169"/>
      <c r="NZ165" s="169"/>
      <c r="OA165" s="169"/>
      <c r="OB165" s="169"/>
      <c r="OC165" s="169"/>
      <c r="OD165" s="169"/>
      <c r="OE165" s="169"/>
      <c r="OF165" s="169"/>
      <c r="OG165" s="169"/>
      <c r="OH165" s="169"/>
      <c r="OI165" s="169"/>
      <c r="OJ165" s="169"/>
      <c r="OK165" s="169"/>
      <c r="OL165" s="169"/>
      <c r="OM165" s="169"/>
      <c r="ON165" s="169"/>
      <c r="OO165" s="169"/>
      <c r="OP165" s="169"/>
      <c r="OQ165" s="169"/>
      <c r="OR165" s="169"/>
      <c r="OS165" s="169"/>
      <c r="OT165" s="169"/>
      <c r="OU165" s="169"/>
      <c r="OV165" s="169"/>
      <c r="OW165" s="169"/>
      <c r="OX165" s="169"/>
      <c r="OY165" s="169"/>
      <c r="OZ165" s="169"/>
      <c r="PA165" s="169"/>
      <c r="PB165" s="169"/>
      <c r="PC165" s="169"/>
      <c r="PD165" s="169"/>
      <c r="PE165" s="169"/>
      <c r="PF165" s="169"/>
      <c r="PG165" s="169"/>
      <c r="PH165" s="169"/>
      <c r="PI165" s="169"/>
      <c r="PJ165" s="169"/>
      <c r="PK165" s="169"/>
      <c r="PL165" s="169"/>
      <c r="PM165" s="169"/>
      <c r="PN165" s="169"/>
      <c r="PO165" s="169"/>
      <c r="PP165" s="169"/>
      <c r="PQ165" s="169"/>
      <c r="PR165" s="169"/>
      <c r="PS165" s="169"/>
      <c r="PT165" s="169"/>
      <c r="PU165" s="169"/>
      <c r="PV165" s="169"/>
      <c r="PW165" s="169"/>
      <c r="PX165" s="169"/>
      <c r="PY165" s="169"/>
      <c r="PZ165" s="169"/>
      <c r="QA165" s="169"/>
      <c r="QB165" s="169"/>
      <c r="QC165" s="169"/>
      <c r="QD165" s="169"/>
      <c r="QE165" s="169"/>
      <c r="QF165" s="169"/>
      <c r="QG165" s="169"/>
      <c r="QH165" s="169"/>
      <c r="QI165" s="169"/>
      <c r="QJ165" s="169"/>
      <c r="QK165" s="169"/>
      <c r="QL165" s="169"/>
      <c r="QM165" s="169"/>
      <c r="QN165" s="169"/>
      <c r="QO165" s="169"/>
      <c r="QP165" s="169"/>
      <c r="QQ165" s="169"/>
      <c r="QR165" s="169"/>
      <c r="QS165" s="169"/>
      <c r="QT165" s="169"/>
      <c r="QU165" s="169"/>
      <c r="QV165" s="169"/>
      <c r="QW165" s="169"/>
      <c r="QX165" s="169"/>
      <c r="QY165" s="169"/>
      <c r="QZ165" s="169"/>
      <c r="RA165" s="169"/>
      <c r="RB165" s="169"/>
      <c r="RC165" s="169"/>
      <c r="RD165" s="169"/>
      <c r="RE165" s="169"/>
      <c r="RF165" s="169"/>
      <c r="RG165" s="169"/>
      <c r="RH165" s="169"/>
      <c r="RI165" s="169"/>
      <c r="RJ165" s="169"/>
      <c r="RK165" s="169"/>
      <c r="RL165" s="169"/>
    </row>
    <row r="166" spans="1:480" s="121" customFormat="1" ht="15.75" x14ac:dyDescent="0.25">
      <c r="A166" s="29"/>
      <c r="B166" s="379" t="s">
        <v>78</v>
      </c>
      <c r="C166" s="379"/>
      <c r="D166" s="74">
        <v>150</v>
      </c>
      <c r="E166" s="75"/>
      <c r="F166" s="76"/>
      <c r="G166" s="77">
        <v>2.04</v>
      </c>
      <c r="H166" s="78">
        <v>0.2</v>
      </c>
      <c r="I166" s="79">
        <v>6.6</v>
      </c>
      <c r="J166" s="80">
        <v>37.93</v>
      </c>
      <c r="K166" s="81">
        <v>3</v>
      </c>
      <c r="L166" s="264" t="s">
        <v>76</v>
      </c>
      <c r="M166" s="264">
        <v>11.2</v>
      </c>
      <c r="N166" s="233"/>
      <c r="O166" s="2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168"/>
      <c r="BD166" s="168"/>
      <c r="BE166" s="168"/>
      <c r="BF166" s="168"/>
      <c r="BG166" s="168"/>
      <c r="BH166" s="168"/>
      <c r="BI166" s="168"/>
      <c r="BJ166" s="168"/>
      <c r="BK166" s="168"/>
      <c r="BL166" s="168"/>
      <c r="BM166" s="168"/>
      <c r="BN166" s="168"/>
      <c r="BO166" s="168"/>
      <c r="BP166" s="168"/>
      <c r="BQ166" s="168"/>
      <c r="BR166" s="168"/>
      <c r="BS166" s="168"/>
      <c r="BT166" s="168"/>
      <c r="BU166" s="168"/>
      <c r="BV166" s="168"/>
      <c r="BW166" s="168"/>
      <c r="BX166" s="168"/>
      <c r="BY166" s="168"/>
      <c r="BZ166" s="168"/>
      <c r="CA166" s="168"/>
      <c r="CB166" s="168"/>
      <c r="CC166" s="168"/>
      <c r="CD166" s="168"/>
      <c r="CE166" s="168"/>
      <c r="CF166" s="168"/>
      <c r="CG166" s="168"/>
      <c r="CH166" s="168"/>
      <c r="CI166" s="168"/>
      <c r="CJ166" s="168"/>
      <c r="CK166" s="168"/>
      <c r="CL166" s="168"/>
      <c r="CM166" s="168"/>
      <c r="CN166" s="168"/>
      <c r="CO166" s="168"/>
      <c r="CP166" s="168"/>
      <c r="CQ166" s="168"/>
      <c r="CR166" s="168"/>
      <c r="CS166" s="168"/>
      <c r="CT166" s="168"/>
      <c r="CU166" s="168"/>
      <c r="CV166" s="168"/>
      <c r="CW166" s="168"/>
      <c r="CX166" s="168"/>
      <c r="CY166" s="168"/>
      <c r="CZ166" s="168"/>
      <c r="DA166" s="168"/>
      <c r="DB166" s="168"/>
      <c r="DC166" s="168"/>
      <c r="DD166" s="168"/>
      <c r="DE166" s="168"/>
      <c r="DF166" s="168"/>
      <c r="DG166" s="168"/>
      <c r="DH166" s="168"/>
      <c r="DI166" s="168"/>
      <c r="DJ166" s="168"/>
      <c r="DK166" s="168"/>
      <c r="DL166" s="168"/>
      <c r="DM166" s="168"/>
      <c r="DN166" s="168"/>
      <c r="DO166" s="168"/>
      <c r="DP166" s="168"/>
      <c r="DQ166" s="168"/>
      <c r="DR166" s="168"/>
      <c r="DS166" s="168"/>
      <c r="DT166" s="168"/>
      <c r="DU166" s="168"/>
      <c r="DV166" s="168"/>
      <c r="DW166" s="168"/>
      <c r="DX166" s="168"/>
      <c r="DY166" s="168"/>
      <c r="DZ166" s="168"/>
      <c r="EA166" s="168"/>
      <c r="EB166" s="168"/>
      <c r="EC166" s="168"/>
      <c r="ED166" s="168"/>
      <c r="EE166" s="168"/>
      <c r="EF166" s="168"/>
      <c r="EG166" s="168"/>
      <c r="EH166" s="168"/>
      <c r="EI166" s="168"/>
      <c r="EJ166" s="168"/>
      <c r="EK166" s="168"/>
      <c r="EL166" s="168"/>
      <c r="EM166" s="168"/>
      <c r="EN166" s="168"/>
      <c r="EO166" s="168"/>
      <c r="EP166" s="168"/>
      <c r="EQ166" s="168"/>
      <c r="ER166" s="168"/>
      <c r="ES166" s="168"/>
      <c r="ET166" s="168"/>
      <c r="EU166" s="168"/>
      <c r="EV166" s="168"/>
      <c r="EW166" s="168"/>
      <c r="EX166" s="168"/>
      <c r="EY166" s="168"/>
      <c r="EZ166" s="168"/>
      <c r="FA166" s="168"/>
      <c r="FB166" s="168"/>
      <c r="FC166" s="168"/>
      <c r="FD166" s="168"/>
      <c r="FE166" s="168"/>
      <c r="FF166" s="168"/>
      <c r="FG166" s="168"/>
      <c r="FH166" s="168"/>
      <c r="FI166" s="168"/>
      <c r="FJ166" s="168"/>
      <c r="FK166" s="168"/>
      <c r="FL166" s="168"/>
      <c r="FM166" s="168"/>
      <c r="FN166" s="168"/>
      <c r="FO166" s="168"/>
      <c r="FP166" s="168"/>
      <c r="FQ166" s="168"/>
      <c r="FR166" s="168"/>
      <c r="FS166" s="168"/>
      <c r="FT166" s="168"/>
      <c r="FU166" s="168"/>
      <c r="FV166" s="168"/>
      <c r="FW166" s="168"/>
      <c r="FX166" s="168"/>
      <c r="FY166" s="168"/>
      <c r="FZ166" s="168"/>
      <c r="GA166" s="168"/>
      <c r="GB166" s="168"/>
      <c r="GC166" s="168"/>
      <c r="GD166" s="168"/>
      <c r="GE166" s="168"/>
      <c r="GF166" s="168"/>
      <c r="GG166" s="168"/>
      <c r="GH166" s="168"/>
      <c r="GI166" s="168"/>
      <c r="GJ166" s="168"/>
      <c r="GK166" s="168"/>
      <c r="GL166" s="168"/>
      <c r="GM166" s="168"/>
      <c r="GN166" s="168"/>
      <c r="GO166" s="168"/>
      <c r="GP166" s="168"/>
      <c r="GQ166" s="168"/>
      <c r="GR166" s="168"/>
      <c r="GS166" s="168"/>
      <c r="GT166" s="168"/>
      <c r="GU166" s="168"/>
      <c r="GV166" s="168"/>
      <c r="GW166" s="168"/>
      <c r="GX166" s="168"/>
      <c r="GY166" s="168"/>
      <c r="GZ166" s="168"/>
      <c r="HA166" s="168"/>
      <c r="HB166" s="168"/>
      <c r="HC166" s="168"/>
      <c r="HD166" s="168"/>
      <c r="HE166" s="168"/>
      <c r="HF166" s="168"/>
      <c r="HG166" s="168"/>
      <c r="HH166" s="168"/>
      <c r="HI166" s="168"/>
      <c r="HJ166" s="168"/>
      <c r="HK166" s="168"/>
      <c r="HL166" s="168"/>
      <c r="HM166" s="168"/>
      <c r="HN166" s="168"/>
      <c r="HO166" s="168"/>
      <c r="HP166" s="168"/>
      <c r="HQ166" s="168"/>
      <c r="HR166" s="168"/>
      <c r="HS166" s="168"/>
      <c r="HT166" s="168"/>
      <c r="HU166" s="168"/>
      <c r="HV166" s="168"/>
      <c r="HW166" s="168"/>
      <c r="HX166" s="168"/>
      <c r="HY166" s="168"/>
      <c r="HZ166" s="168"/>
      <c r="IA166" s="168"/>
      <c r="IB166" s="168"/>
      <c r="IC166" s="168"/>
      <c r="ID166" s="168"/>
      <c r="IE166" s="168"/>
      <c r="IF166" s="168"/>
      <c r="IG166" s="168"/>
      <c r="IH166" s="168"/>
      <c r="II166" s="168"/>
      <c r="IJ166" s="168"/>
      <c r="IK166" s="168"/>
      <c r="IL166" s="168"/>
      <c r="IM166" s="168"/>
      <c r="IN166" s="168"/>
      <c r="IO166" s="168"/>
      <c r="IP166" s="168"/>
      <c r="IQ166" s="168"/>
      <c r="IR166" s="168"/>
      <c r="IS166" s="168"/>
      <c r="IT166" s="168"/>
      <c r="IU166" s="168"/>
      <c r="IV166" s="168"/>
      <c r="IW166" s="168"/>
      <c r="IX166" s="168"/>
      <c r="IY166" s="168"/>
      <c r="IZ166" s="168"/>
      <c r="JA166" s="168"/>
      <c r="JB166" s="168"/>
      <c r="JC166" s="168"/>
      <c r="JD166" s="168"/>
      <c r="JE166" s="168"/>
      <c r="JF166" s="168"/>
      <c r="JG166" s="168"/>
      <c r="JH166" s="168"/>
      <c r="JI166" s="168"/>
      <c r="JJ166" s="168"/>
      <c r="JK166" s="168"/>
      <c r="JL166" s="168"/>
      <c r="JM166" s="168"/>
      <c r="JN166" s="168"/>
      <c r="JO166" s="168"/>
      <c r="JP166" s="168"/>
      <c r="JQ166" s="168"/>
      <c r="JR166" s="168"/>
      <c r="JS166" s="168"/>
      <c r="JT166" s="168"/>
      <c r="JU166" s="168"/>
      <c r="JV166" s="168"/>
      <c r="JW166" s="168"/>
      <c r="JX166" s="168"/>
      <c r="JY166" s="168"/>
      <c r="JZ166" s="168"/>
      <c r="KA166" s="168"/>
      <c r="KB166" s="168"/>
      <c r="KC166" s="168"/>
      <c r="KD166" s="168"/>
      <c r="KE166" s="168"/>
      <c r="KF166" s="168"/>
      <c r="KG166" s="168"/>
      <c r="KH166" s="168"/>
      <c r="KI166" s="168"/>
      <c r="KJ166" s="168"/>
      <c r="KK166" s="168"/>
      <c r="KL166" s="168"/>
      <c r="KM166" s="168"/>
      <c r="KN166" s="168"/>
      <c r="KO166" s="168"/>
      <c r="KP166" s="168"/>
      <c r="KQ166" s="168"/>
      <c r="KR166" s="168"/>
      <c r="KS166" s="168"/>
      <c r="KT166" s="168"/>
      <c r="KU166" s="168"/>
      <c r="KV166" s="168"/>
      <c r="KW166" s="168"/>
      <c r="KX166" s="168"/>
      <c r="KY166" s="168"/>
      <c r="KZ166" s="168"/>
      <c r="LA166" s="168"/>
      <c r="LB166" s="168"/>
      <c r="LC166" s="168"/>
      <c r="LD166" s="168"/>
      <c r="LE166" s="168"/>
      <c r="LF166" s="168"/>
      <c r="LG166" s="168"/>
      <c r="LH166" s="168"/>
      <c r="LI166" s="168"/>
      <c r="LJ166" s="168"/>
      <c r="LK166" s="168"/>
      <c r="LL166" s="168"/>
      <c r="LM166" s="168"/>
      <c r="LN166" s="168"/>
      <c r="LO166" s="168"/>
      <c r="LP166" s="168"/>
      <c r="LQ166" s="168"/>
      <c r="LR166" s="168"/>
      <c r="LS166" s="168"/>
      <c r="LT166" s="168"/>
      <c r="LU166" s="168"/>
      <c r="LV166" s="168"/>
      <c r="LW166" s="168"/>
      <c r="LX166" s="168"/>
      <c r="LY166" s="168"/>
      <c r="LZ166" s="168"/>
      <c r="MA166" s="168"/>
      <c r="MB166" s="168"/>
      <c r="MC166" s="168"/>
      <c r="MD166" s="168"/>
      <c r="ME166" s="168"/>
      <c r="MF166" s="168"/>
      <c r="MG166" s="168"/>
      <c r="MH166" s="168"/>
      <c r="MI166" s="168"/>
      <c r="MJ166" s="168"/>
      <c r="MK166" s="168"/>
      <c r="ML166" s="168"/>
      <c r="MM166" s="168"/>
      <c r="MN166" s="168"/>
      <c r="MO166" s="168"/>
      <c r="MP166" s="168"/>
      <c r="MQ166" s="168"/>
      <c r="MR166" s="168"/>
      <c r="MS166" s="168"/>
      <c r="MT166" s="168"/>
      <c r="MU166" s="168"/>
      <c r="MV166" s="168"/>
      <c r="MW166" s="168"/>
      <c r="MX166" s="168"/>
      <c r="MY166" s="168"/>
      <c r="MZ166" s="168"/>
      <c r="NA166" s="168"/>
      <c r="NB166" s="168"/>
      <c r="NC166" s="168"/>
      <c r="ND166" s="168"/>
      <c r="NE166" s="168"/>
      <c r="NF166" s="168"/>
      <c r="NG166" s="168"/>
      <c r="NH166" s="168"/>
      <c r="NI166" s="168"/>
      <c r="NJ166" s="168"/>
      <c r="NK166" s="168"/>
      <c r="NL166" s="168"/>
      <c r="NM166" s="168"/>
      <c r="NN166" s="168"/>
      <c r="NO166" s="168"/>
      <c r="NP166" s="168"/>
      <c r="NQ166" s="168"/>
      <c r="NR166" s="168"/>
      <c r="NS166" s="168"/>
      <c r="NT166" s="168"/>
      <c r="NU166" s="168"/>
      <c r="NV166" s="168"/>
      <c r="NW166" s="168"/>
      <c r="NX166" s="168"/>
      <c r="NY166" s="168"/>
      <c r="NZ166" s="168"/>
      <c r="OA166" s="168"/>
      <c r="OB166" s="168"/>
      <c r="OC166" s="168"/>
      <c r="OD166" s="168"/>
      <c r="OE166" s="168"/>
      <c r="OF166" s="168"/>
      <c r="OG166" s="168"/>
      <c r="OH166" s="168"/>
      <c r="OI166" s="168"/>
      <c r="OJ166" s="168"/>
      <c r="OK166" s="168"/>
      <c r="OL166" s="168"/>
      <c r="OM166" s="168"/>
      <c r="ON166" s="168"/>
      <c r="OO166" s="168"/>
      <c r="OP166" s="168"/>
      <c r="OQ166" s="168"/>
      <c r="OR166" s="168"/>
      <c r="OS166" s="168"/>
      <c r="OT166" s="168"/>
      <c r="OU166" s="168"/>
      <c r="OV166" s="168"/>
      <c r="OW166" s="168"/>
      <c r="OX166" s="168"/>
      <c r="OY166" s="168"/>
      <c r="OZ166" s="168"/>
      <c r="PA166" s="168"/>
      <c r="PB166" s="168"/>
      <c r="PC166" s="168"/>
      <c r="PD166" s="168"/>
      <c r="PE166" s="168"/>
      <c r="PF166" s="168"/>
      <c r="PG166" s="168"/>
      <c r="PH166" s="168"/>
      <c r="PI166" s="168"/>
      <c r="PJ166" s="168"/>
      <c r="PK166" s="168"/>
      <c r="PL166" s="168"/>
      <c r="PM166" s="168"/>
      <c r="PN166" s="168"/>
      <c r="PO166" s="168"/>
      <c r="PP166" s="168"/>
      <c r="PQ166" s="168"/>
      <c r="PR166" s="168"/>
      <c r="PS166" s="168"/>
      <c r="PT166" s="168"/>
      <c r="PU166" s="168"/>
      <c r="PV166" s="168"/>
      <c r="PW166" s="168"/>
      <c r="PX166" s="168"/>
      <c r="PY166" s="168"/>
      <c r="PZ166" s="168"/>
      <c r="QA166" s="168"/>
      <c r="QB166" s="168"/>
      <c r="QC166" s="168"/>
      <c r="QD166" s="168"/>
      <c r="QE166" s="168"/>
      <c r="QF166" s="168"/>
      <c r="QG166" s="168"/>
      <c r="QH166" s="168"/>
      <c r="QI166" s="168"/>
      <c r="QJ166" s="168"/>
      <c r="QK166" s="168"/>
      <c r="QL166" s="168"/>
      <c r="QM166" s="168"/>
      <c r="QN166" s="168"/>
      <c r="QO166" s="168"/>
      <c r="QP166" s="168"/>
      <c r="QQ166" s="168"/>
      <c r="QR166" s="168"/>
      <c r="QS166" s="168"/>
      <c r="QT166" s="168"/>
      <c r="QU166" s="168"/>
      <c r="QV166" s="168"/>
      <c r="QW166" s="168"/>
      <c r="QX166" s="168"/>
      <c r="QY166" s="168"/>
      <c r="QZ166" s="168"/>
      <c r="RA166" s="168"/>
      <c r="RB166" s="168"/>
      <c r="RC166" s="168"/>
      <c r="RD166" s="168"/>
      <c r="RE166" s="168"/>
      <c r="RF166" s="168"/>
      <c r="RG166" s="168"/>
      <c r="RH166" s="168"/>
      <c r="RI166" s="168"/>
      <c r="RJ166" s="168"/>
      <c r="RK166" s="168"/>
      <c r="RL166" s="168"/>
    </row>
    <row r="167" spans="1:480" ht="12.75" customHeight="1" thickBot="1" x14ac:dyDescent="0.25">
      <c r="A167" s="170" t="e">
        <f>'Тех. карты'!#REF!</f>
        <v>#REF!</v>
      </c>
      <c r="B167" s="380" t="s">
        <v>16</v>
      </c>
      <c r="C167" s="381"/>
      <c r="D167" s="381"/>
      <c r="E167" s="381"/>
      <c r="F167" s="381"/>
      <c r="G167" s="381"/>
      <c r="H167" s="381"/>
      <c r="I167" s="381"/>
      <c r="J167" s="381"/>
      <c r="K167" s="381"/>
      <c r="L167" s="382"/>
      <c r="M167" s="260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3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5"/>
      <c r="BQ167" s="165"/>
      <c r="BR167" s="165"/>
      <c r="BS167" s="165"/>
      <c r="BT167" s="165"/>
      <c r="BU167" s="165"/>
      <c r="BV167" s="165"/>
      <c r="BW167" s="165"/>
      <c r="BX167" s="165"/>
      <c r="BY167" s="165"/>
      <c r="BZ167" s="165"/>
      <c r="CA167" s="165"/>
      <c r="CB167" s="165"/>
      <c r="CC167" s="165"/>
      <c r="CD167" s="165"/>
      <c r="CE167" s="165"/>
      <c r="CF167" s="165"/>
      <c r="CG167" s="165"/>
      <c r="CH167" s="165"/>
      <c r="CI167" s="165"/>
      <c r="CJ167" s="165"/>
      <c r="CK167" s="165"/>
      <c r="CL167" s="165"/>
      <c r="CM167" s="165"/>
      <c r="CN167" s="165"/>
      <c r="CO167" s="165"/>
      <c r="CP167" s="165"/>
      <c r="CQ167" s="165"/>
      <c r="CR167" s="165"/>
      <c r="CS167" s="165"/>
      <c r="CT167" s="165"/>
      <c r="CU167" s="165"/>
      <c r="CV167" s="165"/>
      <c r="CW167" s="165"/>
      <c r="CX167" s="165"/>
      <c r="CY167" s="165"/>
      <c r="CZ167" s="165"/>
      <c r="DA167" s="165"/>
      <c r="DB167" s="165"/>
      <c r="DC167" s="165"/>
      <c r="DD167" s="165"/>
      <c r="DE167" s="165"/>
      <c r="DF167" s="165"/>
      <c r="DG167" s="165"/>
      <c r="DH167" s="165"/>
      <c r="DI167" s="165"/>
      <c r="DJ167" s="165"/>
      <c r="DK167" s="165"/>
      <c r="DL167" s="165"/>
      <c r="DM167" s="165"/>
      <c r="DN167" s="165"/>
      <c r="DO167" s="165"/>
      <c r="DP167" s="165"/>
      <c r="DQ167" s="165"/>
      <c r="DR167" s="165"/>
      <c r="DS167" s="165"/>
      <c r="DT167" s="165"/>
      <c r="DU167" s="165"/>
      <c r="DV167" s="165"/>
      <c r="DW167" s="165"/>
      <c r="DX167" s="165"/>
      <c r="DY167" s="165"/>
      <c r="DZ167" s="165"/>
      <c r="EA167" s="165"/>
      <c r="EB167" s="165"/>
      <c r="EC167" s="165"/>
      <c r="ED167" s="165"/>
      <c r="EE167" s="165"/>
      <c r="EF167" s="165"/>
      <c r="EG167" s="165"/>
      <c r="EH167" s="165"/>
      <c r="EI167" s="165"/>
      <c r="EJ167" s="165"/>
      <c r="EK167" s="165"/>
      <c r="EL167" s="165"/>
      <c r="EM167" s="165"/>
      <c r="EN167" s="165"/>
      <c r="EO167" s="165"/>
      <c r="EP167" s="165"/>
      <c r="EQ167" s="165"/>
      <c r="ER167" s="165"/>
      <c r="ES167" s="165"/>
      <c r="ET167" s="165"/>
      <c r="EU167" s="165"/>
      <c r="EV167" s="165"/>
      <c r="EW167" s="165"/>
      <c r="EX167" s="165"/>
      <c r="EY167" s="165"/>
      <c r="EZ167" s="165"/>
      <c r="FA167" s="165"/>
      <c r="FB167" s="165"/>
      <c r="FC167" s="165"/>
      <c r="FD167" s="165"/>
      <c r="FE167" s="165"/>
      <c r="FF167" s="165"/>
      <c r="FG167" s="165"/>
      <c r="FH167" s="165"/>
      <c r="FI167" s="165"/>
      <c r="FJ167" s="165"/>
      <c r="FK167" s="165"/>
      <c r="FL167" s="165"/>
      <c r="FM167" s="165"/>
      <c r="FN167" s="165"/>
      <c r="FO167" s="165"/>
      <c r="FP167" s="165"/>
      <c r="FQ167" s="165"/>
      <c r="FR167" s="165"/>
      <c r="FS167" s="165"/>
      <c r="FT167" s="165"/>
      <c r="FU167" s="165"/>
      <c r="FV167" s="165"/>
      <c r="FW167" s="165"/>
      <c r="FX167" s="165"/>
      <c r="FY167" s="165"/>
      <c r="FZ167" s="165"/>
      <c r="GA167" s="165"/>
      <c r="GB167" s="165"/>
      <c r="GC167" s="165"/>
      <c r="GD167" s="165"/>
      <c r="GE167" s="165"/>
      <c r="GF167" s="165"/>
      <c r="GG167" s="165"/>
      <c r="GH167" s="165"/>
      <c r="GI167" s="165"/>
      <c r="GJ167" s="165"/>
      <c r="GK167" s="165"/>
      <c r="GL167" s="165"/>
      <c r="GM167" s="165"/>
      <c r="GN167" s="165"/>
      <c r="GO167" s="165"/>
      <c r="GP167" s="165"/>
      <c r="GQ167" s="165"/>
      <c r="GR167" s="165"/>
      <c r="GS167" s="165"/>
      <c r="GT167" s="165"/>
      <c r="GU167" s="165"/>
      <c r="GV167" s="165"/>
      <c r="GW167" s="165"/>
      <c r="GX167" s="165"/>
      <c r="GY167" s="165"/>
      <c r="GZ167" s="165"/>
      <c r="HA167" s="165"/>
      <c r="HB167" s="165"/>
      <c r="HC167" s="165"/>
      <c r="HD167" s="165"/>
      <c r="HE167" s="165"/>
      <c r="HF167" s="165"/>
      <c r="HG167" s="165"/>
      <c r="HH167" s="165"/>
      <c r="HI167" s="165"/>
      <c r="HJ167" s="165"/>
      <c r="HK167" s="165"/>
      <c r="HL167" s="165"/>
      <c r="HM167" s="165"/>
      <c r="HN167" s="165"/>
      <c r="HO167" s="165"/>
      <c r="HP167" s="165"/>
      <c r="HQ167" s="165"/>
      <c r="HR167" s="165"/>
      <c r="HS167" s="165"/>
      <c r="HT167" s="165"/>
      <c r="HU167" s="165"/>
      <c r="HV167" s="165"/>
      <c r="HW167" s="165"/>
      <c r="HX167" s="165"/>
      <c r="HY167" s="165"/>
      <c r="HZ167" s="165"/>
      <c r="IA167" s="165"/>
      <c r="IB167" s="165"/>
      <c r="IC167" s="165"/>
      <c r="ID167" s="165"/>
      <c r="IE167" s="165"/>
      <c r="IF167" s="165"/>
      <c r="IG167" s="165"/>
      <c r="IH167" s="165"/>
      <c r="II167" s="165"/>
      <c r="IJ167" s="165"/>
      <c r="IK167" s="165"/>
      <c r="IL167" s="165"/>
      <c r="IM167" s="165"/>
      <c r="IN167" s="165"/>
      <c r="IO167" s="165"/>
      <c r="IP167" s="165"/>
      <c r="IQ167" s="165"/>
      <c r="IR167" s="165"/>
      <c r="IS167" s="165"/>
      <c r="IT167" s="165"/>
      <c r="IU167" s="165"/>
      <c r="IV167" s="165"/>
      <c r="IW167" s="165"/>
      <c r="IX167" s="165"/>
      <c r="IY167" s="165"/>
      <c r="IZ167" s="165"/>
      <c r="JA167" s="165"/>
      <c r="JB167" s="165"/>
      <c r="JC167" s="165"/>
      <c r="JD167" s="165"/>
      <c r="JE167" s="165"/>
      <c r="JF167" s="165"/>
      <c r="JG167" s="165"/>
      <c r="JH167" s="165"/>
      <c r="JI167" s="165"/>
      <c r="JJ167" s="165"/>
      <c r="JK167" s="165"/>
      <c r="JL167" s="165"/>
      <c r="JM167" s="165"/>
      <c r="JN167" s="165"/>
      <c r="JO167" s="165"/>
      <c r="JP167" s="165"/>
      <c r="JQ167" s="165"/>
      <c r="JR167" s="165"/>
      <c r="JS167" s="165"/>
      <c r="JT167" s="165"/>
      <c r="JU167" s="165"/>
      <c r="JV167" s="165"/>
      <c r="JW167" s="165"/>
      <c r="JX167" s="165"/>
      <c r="JY167" s="165"/>
      <c r="JZ167" s="165"/>
      <c r="KA167" s="165"/>
      <c r="KB167" s="165"/>
      <c r="KC167" s="165"/>
      <c r="KD167" s="165"/>
      <c r="KE167" s="165"/>
      <c r="KF167" s="165"/>
      <c r="KG167" s="165"/>
      <c r="KH167" s="165"/>
      <c r="KI167" s="165"/>
      <c r="KJ167" s="165"/>
      <c r="KK167" s="165"/>
      <c r="KL167" s="165"/>
      <c r="KM167" s="165"/>
      <c r="KN167" s="165"/>
      <c r="KO167" s="165"/>
      <c r="KP167" s="165"/>
      <c r="KQ167" s="165"/>
      <c r="KR167" s="165"/>
      <c r="KS167" s="165"/>
      <c r="KT167" s="165"/>
      <c r="KU167" s="165"/>
      <c r="KV167" s="165"/>
      <c r="KW167" s="165"/>
      <c r="KX167" s="165"/>
      <c r="KY167" s="165"/>
      <c r="KZ167" s="165"/>
      <c r="LA167" s="165"/>
      <c r="LB167" s="165"/>
      <c r="LC167" s="165"/>
      <c r="LD167" s="165"/>
      <c r="LE167" s="165"/>
      <c r="LF167" s="165"/>
      <c r="LG167" s="165"/>
      <c r="LH167" s="165"/>
      <c r="LI167" s="165"/>
      <c r="LJ167" s="165"/>
      <c r="LK167" s="165"/>
      <c r="LL167" s="165"/>
      <c r="LM167" s="165"/>
      <c r="LN167" s="165"/>
      <c r="LO167" s="165"/>
      <c r="LP167" s="165"/>
      <c r="LQ167" s="165"/>
      <c r="LR167" s="165"/>
      <c r="LS167" s="165"/>
      <c r="LT167" s="165"/>
      <c r="LU167" s="165"/>
      <c r="LV167" s="165"/>
      <c r="LW167" s="165"/>
      <c r="LX167" s="165"/>
      <c r="LY167" s="165"/>
      <c r="LZ167" s="165"/>
      <c r="MA167" s="165"/>
      <c r="MB167" s="165"/>
      <c r="MC167" s="165"/>
      <c r="MD167" s="165"/>
      <c r="ME167" s="165"/>
      <c r="MF167" s="165"/>
      <c r="MG167" s="165"/>
      <c r="MH167" s="165"/>
      <c r="MI167" s="165"/>
      <c r="MJ167" s="165"/>
      <c r="MK167" s="165"/>
      <c r="ML167" s="165"/>
      <c r="MM167" s="165"/>
      <c r="MN167" s="165"/>
      <c r="MO167" s="165"/>
      <c r="MP167" s="165"/>
      <c r="MQ167" s="165"/>
      <c r="MR167" s="165"/>
      <c r="MS167" s="165"/>
      <c r="MT167" s="165"/>
      <c r="MU167" s="165"/>
      <c r="MV167" s="165"/>
      <c r="MW167" s="165"/>
      <c r="MX167" s="165"/>
      <c r="MY167" s="165"/>
      <c r="MZ167" s="165"/>
      <c r="NA167" s="165"/>
      <c r="NB167" s="165"/>
      <c r="NC167" s="165"/>
      <c r="ND167" s="165"/>
      <c r="NE167" s="165"/>
      <c r="NF167" s="165"/>
      <c r="NG167" s="165"/>
      <c r="NH167" s="165"/>
      <c r="NI167" s="165"/>
      <c r="NJ167" s="165"/>
      <c r="NK167" s="165"/>
      <c r="NL167" s="165"/>
      <c r="NM167" s="165"/>
      <c r="NN167" s="165"/>
      <c r="NO167" s="165"/>
      <c r="NP167" s="165"/>
      <c r="NQ167" s="165"/>
      <c r="NR167" s="165"/>
      <c r="NS167" s="165"/>
      <c r="NT167" s="165"/>
      <c r="NU167" s="165"/>
      <c r="NV167" s="165"/>
      <c r="NW167" s="165"/>
      <c r="NX167" s="165"/>
      <c r="NY167" s="165"/>
      <c r="NZ167" s="165"/>
      <c r="OA167" s="165"/>
      <c r="OB167" s="165"/>
      <c r="OC167" s="165"/>
      <c r="OD167" s="165"/>
      <c r="OE167" s="165"/>
      <c r="OF167" s="165"/>
      <c r="OG167" s="165"/>
      <c r="OH167" s="165"/>
      <c r="OI167" s="165"/>
      <c r="OJ167" s="165"/>
      <c r="OK167" s="165"/>
      <c r="OL167" s="165"/>
      <c r="OM167" s="165"/>
      <c r="ON167" s="165"/>
      <c r="OO167" s="165"/>
      <c r="OP167" s="165"/>
      <c r="OQ167" s="165"/>
      <c r="OR167" s="165"/>
      <c r="OS167" s="165"/>
      <c r="OT167" s="165"/>
      <c r="OU167" s="165"/>
      <c r="OV167" s="165"/>
      <c r="OW167" s="165"/>
      <c r="OX167" s="165"/>
      <c r="OY167" s="165"/>
      <c r="OZ167" s="165"/>
      <c r="PA167" s="165"/>
      <c r="PB167" s="165"/>
      <c r="PC167" s="165"/>
      <c r="PD167" s="165"/>
      <c r="PE167" s="165"/>
      <c r="PF167" s="165"/>
      <c r="PG167" s="165"/>
      <c r="PH167" s="165"/>
      <c r="PI167" s="165"/>
      <c r="PJ167" s="165"/>
      <c r="PK167" s="165"/>
      <c r="PL167" s="165"/>
      <c r="PM167" s="165"/>
      <c r="PN167" s="165"/>
      <c r="PO167" s="165"/>
      <c r="PP167" s="165"/>
      <c r="PQ167" s="165"/>
      <c r="PR167" s="165"/>
      <c r="PS167" s="165"/>
      <c r="PT167" s="165"/>
      <c r="PU167" s="165"/>
      <c r="PV167" s="165"/>
      <c r="PW167" s="165"/>
      <c r="PX167" s="165"/>
      <c r="PY167" s="165"/>
      <c r="PZ167" s="165"/>
      <c r="QA167" s="165"/>
      <c r="QB167" s="165"/>
      <c r="QC167" s="165"/>
      <c r="QD167" s="165"/>
      <c r="QE167" s="165"/>
      <c r="QF167" s="165"/>
      <c r="QG167" s="165"/>
      <c r="QH167" s="165"/>
      <c r="QI167" s="165"/>
      <c r="QJ167" s="165"/>
      <c r="QK167" s="165"/>
      <c r="QL167" s="165"/>
      <c r="QM167" s="165"/>
      <c r="QN167" s="165"/>
      <c r="QO167" s="165"/>
      <c r="QP167" s="165"/>
      <c r="QQ167" s="165"/>
      <c r="QR167" s="165"/>
      <c r="QS167" s="165"/>
      <c r="QT167" s="165"/>
      <c r="QU167" s="165"/>
      <c r="QV167" s="165"/>
      <c r="QW167" s="165"/>
      <c r="QX167" s="165"/>
      <c r="QY167" s="165"/>
      <c r="QZ167" s="165"/>
      <c r="RA167" s="165"/>
      <c r="RB167" s="165"/>
      <c r="RC167" s="165"/>
      <c r="RD167" s="165"/>
      <c r="RE167" s="165"/>
      <c r="RF167" s="165"/>
      <c r="RG167" s="165"/>
      <c r="RH167" s="165"/>
      <c r="RI167" s="165"/>
      <c r="RJ167" s="165"/>
      <c r="RK167" s="165"/>
      <c r="RL167" s="165"/>
    </row>
    <row r="168" spans="1:480" ht="12" customHeight="1" thickBot="1" x14ac:dyDescent="0.3">
      <c r="A168" s="246" t="e">
        <f>'Тех. карты'!#REF!</f>
        <v>#REF!</v>
      </c>
      <c r="B168" s="353" t="s">
        <v>182</v>
      </c>
      <c r="C168" s="353"/>
      <c r="D168" s="11">
        <v>50</v>
      </c>
      <c r="E168" s="12"/>
      <c r="F168" s="13"/>
      <c r="G168" s="297">
        <v>4.42</v>
      </c>
      <c r="H168" s="298">
        <v>5.42</v>
      </c>
      <c r="I168" s="298">
        <v>0.76</v>
      </c>
      <c r="J168" s="298">
        <v>96.67</v>
      </c>
      <c r="K168" s="298">
        <v>0.83</v>
      </c>
      <c r="L168" s="30">
        <v>24</v>
      </c>
      <c r="M168" s="30">
        <v>1.1499999999999999</v>
      </c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33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  <c r="BI168" s="165"/>
      <c r="BJ168" s="165"/>
      <c r="BK168" s="165"/>
      <c r="BL168" s="165"/>
      <c r="BM168" s="165"/>
      <c r="BN168" s="165"/>
      <c r="BO168" s="165"/>
      <c r="BP168" s="165"/>
      <c r="BQ168" s="165"/>
      <c r="BR168" s="165"/>
      <c r="BS168" s="165"/>
      <c r="BT168" s="165"/>
      <c r="BU168" s="165"/>
      <c r="BV168" s="165"/>
      <c r="BW168" s="165"/>
      <c r="BX168" s="165"/>
      <c r="BY168" s="165"/>
      <c r="BZ168" s="165"/>
      <c r="CA168" s="165"/>
      <c r="CB168" s="165"/>
      <c r="CC168" s="165"/>
      <c r="CD168" s="165"/>
      <c r="CE168" s="165"/>
      <c r="CF168" s="165"/>
      <c r="CG168" s="165"/>
      <c r="CH168" s="165"/>
      <c r="CI168" s="165"/>
      <c r="CJ168" s="165"/>
      <c r="CK168" s="165"/>
      <c r="CL168" s="165"/>
      <c r="CM168" s="165"/>
      <c r="CN168" s="165"/>
      <c r="CO168" s="165"/>
      <c r="CP168" s="165"/>
      <c r="CQ168" s="165"/>
      <c r="CR168" s="165"/>
      <c r="CS168" s="165"/>
      <c r="CT168" s="165"/>
      <c r="CU168" s="165"/>
      <c r="CV168" s="165"/>
      <c r="CW168" s="165"/>
      <c r="CX168" s="165"/>
      <c r="CY168" s="165"/>
      <c r="CZ168" s="165"/>
      <c r="DA168" s="165"/>
      <c r="DB168" s="165"/>
      <c r="DC168" s="165"/>
      <c r="DD168" s="165"/>
      <c r="DE168" s="165"/>
      <c r="DF168" s="165"/>
      <c r="DG168" s="165"/>
      <c r="DH168" s="165"/>
      <c r="DI168" s="165"/>
      <c r="DJ168" s="165"/>
      <c r="DK168" s="165"/>
      <c r="DL168" s="165"/>
      <c r="DM168" s="165"/>
      <c r="DN168" s="165"/>
      <c r="DO168" s="165"/>
      <c r="DP168" s="165"/>
      <c r="DQ168" s="165"/>
      <c r="DR168" s="165"/>
      <c r="DS168" s="165"/>
      <c r="DT168" s="165"/>
      <c r="DU168" s="165"/>
      <c r="DV168" s="165"/>
      <c r="DW168" s="165"/>
      <c r="DX168" s="165"/>
      <c r="DY168" s="165"/>
      <c r="DZ168" s="165"/>
      <c r="EA168" s="165"/>
      <c r="EB168" s="165"/>
      <c r="EC168" s="165"/>
      <c r="ED168" s="165"/>
      <c r="EE168" s="165"/>
      <c r="EF168" s="165"/>
      <c r="EG168" s="165"/>
      <c r="EH168" s="165"/>
      <c r="EI168" s="165"/>
      <c r="EJ168" s="165"/>
      <c r="EK168" s="165"/>
      <c r="EL168" s="165"/>
      <c r="EM168" s="165"/>
      <c r="EN168" s="165"/>
      <c r="EO168" s="165"/>
      <c r="EP168" s="165"/>
      <c r="EQ168" s="165"/>
      <c r="ER168" s="165"/>
      <c r="ES168" s="165"/>
      <c r="ET168" s="165"/>
      <c r="EU168" s="165"/>
      <c r="EV168" s="165"/>
      <c r="EW168" s="165"/>
      <c r="EX168" s="165"/>
      <c r="EY168" s="165"/>
      <c r="EZ168" s="165"/>
      <c r="FA168" s="165"/>
      <c r="FB168" s="165"/>
      <c r="FC168" s="165"/>
      <c r="FD168" s="165"/>
      <c r="FE168" s="165"/>
      <c r="FF168" s="165"/>
      <c r="FG168" s="165"/>
      <c r="FH168" s="165"/>
      <c r="FI168" s="165"/>
      <c r="FJ168" s="165"/>
      <c r="FK168" s="165"/>
      <c r="FL168" s="165"/>
      <c r="FM168" s="165"/>
      <c r="FN168" s="165"/>
      <c r="FO168" s="165"/>
      <c r="FP168" s="165"/>
      <c r="FQ168" s="165"/>
      <c r="FR168" s="165"/>
      <c r="FS168" s="165"/>
      <c r="FT168" s="165"/>
      <c r="FU168" s="165"/>
      <c r="FV168" s="165"/>
      <c r="FW168" s="165"/>
      <c r="FX168" s="165"/>
      <c r="FY168" s="165"/>
      <c r="FZ168" s="165"/>
      <c r="GA168" s="165"/>
      <c r="GB168" s="165"/>
      <c r="GC168" s="165"/>
      <c r="GD168" s="165"/>
      <c r="GE168" s="165"/>
      <c r="GF168" s="165"/>
      <c r="GG168" s="165"/>
      <c r="GH168" s="165"/>
      <c r="GI168" s="165"/>
      <c r="GJ168" s="165"/>
      <c r="GK168" s="165"/>
      <c r="GL168" s="165"/>
      <c r="GM168" s="165"/>
      <c r="GN168" s="165"/>
      <c r="GO168" s="165"/>
      <c r="GP168" s="165"/>
      <c r="GQ168" s="165"/>
      <c r="GR168" s="165"/>
      <c r="GS168" s="165"/>
      <c r="GT168" s="165"/>
      <c r="GU168" s="165"/>
      <c r="GV168" s="165"/>
      <c r="GW168" s="165"/>
      <c r="GX168" s="165"/>
      <c r="GY168" s="165"/>
      <c r="GZ168" s="165"/>
      <c r="HA168" s="165"/>
      <c r="HB168" s="165"/>
      <c r="HC168" s="165"/>
      <c r="HD168" s="165"/>
      <c r="HE168" s="165"/>
      <c r="HF168" s="165"/>
      <c r="HG168" s="165"/>
      <c r="HH168" s="165"/>
      <c r="HI168" s="165"/>
      <c r="HJ168" s="165"/>
      <c r="HK168" s="165"/>
      <c r="HL168" s="165"/>
      <c r="HM168" s="165"/>
      <c r="HN168" s="165"/>
      <c r="HO168" s="165"/>
      <c r="HP168" s="165"/>
      <c r="HQ168" s="165"/>
      <c r="HR168" s="165"/>
      <c r="HS168" s="165"/>
      <c r="HT168" s="165"/>
      <c r="HU168" s="165"/>
      <c r="HV168" s="165"/>
      <c r="HW168" s="165"/>
      <c r="HX168" s="165"/>
      <c r="HY168" s="165"/>
      <c r="HZ168" s="165"/>
      <c r="IA168" s="165"/>
      <c r="IB168" s="165"/>
      <c r="IC168" s="165"/>
      <c r="ID168" s="165"/>
      <c r="IE168" s="165"/>
      <c r="IF168" s="165"/>
      <c r="IG168" s="165"/>
      <c r="IH168" s="165"/>
      <c r="II168" s="165"/>
      <c r="IJ168" s="165"/>
      <c r="IK168" s="165"/>
      <c r="IL168" s="165"/>
      <c r="IM168" s="165"/>
      <c r="IN168" s="165"/>
      <c r="IO168" s="165"/>
      <c r="IP168" s="165"/>
      <c r="IQ168" s="165"/>
      <c r="IR168" s="165"/>
      <c r="IS168" s="165"/>
      <c r="IT168" s="165"/>
      <c r="IU168" s="165"/>
      <c r="IV168" s="165"/>
      <c r="IW168" s="165"/>
      <c r="IX168" s="165"/>
      <c r="IY168" s="165"/>
      <c r="IZ168" s="165"/>
      <c r="JA168" s="165"/>
      <c r="JB168" s="165"/>
      <c r="JC168" s="165"/>
      <c r="JD168" s="165"/>
      <c r="JE168" s="165"/>
      <c r="JF168" s="165"/>
      <c r="JG168" s="165"/>
      <c r="JH168" s="165"/>
      <c r="JI168" s="165"/>
      <c r="JJ168" s="165"/>
      <c r="JK168" s="165"/>
      <c r="JL168" s="165"/>
      <c r="JM168" s="165"/>
      <c r="JN168" s="165"/>
      <c r="JO168" s="165"/>
      <c r="JP168" s="165"/>
      <c r="JQ168" s="165"/>
      <c r="JR168" s="165"/>
      <c r="JS168" s="165"/>
      <c r="JT168" s="165"/>
      <c r="JU168" s="165"/>
      <c r="JV168" s="165"/>
      <c r="JW168" s="165"/>
      <c r="JX168" s="165"/>
      <c r="JY168" s="165"/>
      <c r="JZ168" s="165"/>
      <c r="KA168" s="165"/>
      <c r="KB168" s="165"/>
      <c r="KC168" s="165"/>
      <c r="KD168" s="165"/>
      <c r="KE168" s="165"/>
      <c r="KF168" s="165"/>
      <c r="KG168" s="165"/>
      <c r="KH168" s="165"/>
      <c r="KI168" s="165"/>
      <c r="KJ168" s="165"/>
      <c r="KK168" s="165"/>
      <c r="KL168" s="165"/>
      <c r="KM168" s="165"/>
      <c r="KN168" s="165"/>
      <c r="KO168" s="165"/>
      <c r="KP168" s="165"/>
      <c r="KQ168" s="165"/>
      <c r="KR168" s="165"/>
      <c r="KS168" s="165"/>
      <c r="KT168" s="165"/>
      <c r="KU168" s="165"/>
      <c r="KV168" s="165"/>
      <c r="KW168" s="165"/>
      <c r="KX168" s="165"/>
      <c r="KY168" s="165"/>
      <c r="KZ168" s="165"/>
      <c r="LA168" s="165"/>
      <c r="LB168" s="165"/>
      <c r="LC168" s="165"/>
      <c r="LD168" s="165"/>
      <c r="LE168" s="165"/>
      <c r="LF168" s="165"/>
      <c r="LG168" s="165"/>
      <c r="LH168" s="165"/>
      <c r="LI168" s="165"/>
      <c r="LJ168" s="165"/>
      <c r="LK168" s="165"/>
      <c r="LL168" s="165"/>
      <c r="LM168" s="165"/>
      <c r="LN168" s="165"/>
      <c r="LO168" s="165"/>
      <c r="LP168" s="165"/>
      <c r="LQ168" s="165"/>
      <c r="LR168" s="165"/>
      <c r="LS168" s="165"/>
      <c r="LT168" s="165"/>
      <c r="LU168" s="165"/>
      <c r="LV168" s="165"/>
      <c r="LW168" s="165"/>
      <c r="LX168" s="165"/>
      <c r="LY168" s="165"/>
      <c r="LZ168" s="165"/>
      <c r="MA168" s="165"/>
      <c r="MB168" s="165"/>
      <c r="MC168" s="165"/>
      <c r="MD168" s="165"/>
      <c r="ME168" s="165"/>
      <c r="MF168" s="165"/>
      <c r="MG168" s="165"/>
      <c r="MH168" s="165"/>
      <c r="MI168" s="165"/>
      <c r="MJ168" s="165"/>
      <c r="MK168" s="165"/>
      <c r="ML168" s="165"/>
      <c r="MM168" s="165"/>
      <c r="MN168" s="165"/>
      <c r="MO168" s="165"/>
      <c r="MP168" s="165"/>
      <c r="MQ168" s="165"/>
      <c r="MR168" s="165"/>
      <c r="MS168" s="165"/>
      <c r="MT168" s="165"/>
      <c r="MU168" s="165"/>
      <c r="MV168" s="165"/>
      <c r="MW168" s="165"/>
      <c r="MX168" s="165"/>
      <c r="MY168" s="165"/>
      <c r="MZ168" s="165"/>
      <c r="NA168" s="165"/>
      <c r="NB168" s="165"/>
      <c r="NC168" s="165"/>
      <c r="ND168" s="165"/>
      <c r="NE168" s="165"/>
      <c r="NF168" s="165"/>
      <c r="NG168" s="165"/>
      <c r="NH168" s="165"/>
      <c r="NI168" s="165"/>
      <c r="NJ168" s="165"/>
      <c r="NK168" s="165"/>
      <c r="NL168" s="165"/>
      <c r="NM168" s="165"/>
      <c r="NN168" s="165"/>
      <c r="NO168" s="165"/>
      <c r="NP168" s="165"/>
      <c r="NQ168" s="165"/>
      <c r="NR168" s="165"/>
      <c r="NS168" s="165"/>
      <c r="NT168" s="165"/>
      <c r="NU168" s="165"/>
      <c r="NV168" s="165"/>
      <c r="NW168" s="165"/>
      <c r="NX168" s="165"/>
      <c r="NY168" s="165"/>
      <c r="NZ168" s="165"/>
      <c r="OA168" s="165"/>
      <c r="OB168" s="165"/>
      <c r="OC168" s="165"/>
      <c r="OD168" s="165"/>
      <c r="OE168" s="165"/>
      <c r="OF168" s="165"/>
      <c r="OG168" s="165"/>
      <c r="OH168" s="165"/>
      <c r="OI168" s="165"/>
      <c r="OJ168" s="165"/>
      <c r="OK168" s="165"/>
      <c r="OL168" s="165"/>
      <c r="OM168" s="165"/>
      <c r="ON168" s="165"/>
      <c r="OO168" s="165"/>
      <c r="OP168" s="165"/>
      <c r="OQ168" s="165"/>
      <c r="OR168" s="165"/>
      <c r="OS168" s="165"/>
      <c r="OT168" s="165"/>
      <c r="OU168" s="165"/>
      <c r="OV168" s="165"/>
      <c r="OW168" s="165"/>
      <c r="OX168" s="165"/>
      <c r="OY168" s="165"/>
      <c r="OZ168" s="165"/>
      <c r="PA168" s="165"/>
      <c r="PB168" s="165"/>
      <c r="PC168" s="165"/>
      <c r="PD168" s="165"/>
      <c r="PE168" s="165"/>
      <c r="PF168" s="165"/>
      <c r="PG168" s="165"/>
      <c r="PH168" s="165"/>
      <c r="PI168" s="165"/>
      <c r="PJ168" s="165"/>
      <c r="PK168" s="165"/>
      <c r="PL168" s="165"/>
      <c r="PM168" s="165"/>
      <c r="PN168" s="165"/>
      <c r="PO168" s="165"/>
      <c r="PP168" s="165"/>
      <c r="PQ168" s="165"/>
      <c r="PR168" s="165"/>
      <c r="PS168" s="165"/>
      <c r="PT168" s="165"/>
      <c r="PU168" s="165"/>
      <c r="PV168" s="165"/>
      <c r="PW168" s="165"/>
      <c r="PX168" s="165"/>
      <c r="PY168" s="165"/>
      <c r="PZ168" s="165"/>
      <c r="QA168" s="165"/>
      <c r="QB168" s="165"/>
      <c r="QC168" s="165"/>
      <c r="QD168" s="165"/>
      <c r="QE168" s="165"/>
      <c r="QF168" s="165"/>
      <c r="QG168" s="165"/>
      <c r="QH168" s="165"/>
      <c r="QI168" s="165"/>
      <c r="QJ168" s="165"/>
      <c r="QK168" s="165"/>
      <c r="QL168" s="165"/>
      <c r="QM168" s="165"/>
      <c r="QN168" s="165"/>
      <c r="QO168" s="165"/>
      <c r="QP168" s="165"/>
      <c r="QQ168" s="165"/>
      <c r="QR168" s="165"/>
      <c r="QS168" s="165"/>
      <c r="QT168" s="165"/>
      <c r="QU168" s="165"/>
      <c r="QV168" s="165"/>
      <c r="QW168" s="165"/>
      <c r="QX168" s="165"/>
      <c r="QY168" s="165"/>
      <c r="QZ168" s="165"/>
      <c r="RA168" s="165"/>
      <c r="RB168" s="165"/>
      <c r="RC168" s="165"/>
      <c r="RD168" s="165"/>
      <c r="RE168" s="165"/>
      <c r="RF168" s="165"/>
      <c r="RG168" s="165"/>
      <c r="RH168" s="165"/>
      <c r="RI168" s="165"/>
      <c r="RJ168" s="165"/>
      <c r="RK168" s="165"/>
      <c r="RL168" s="165"/>
    </row>
    <row r="169" spans="1:480" ht="15.75" x14ac:dyDescent="0.25">
      <c r="A169" s="138"/>
      <c r="B169" s="353" t="s">
        <v>107</v>
      </c>
      <c r="C169" s="353"/>
      <c r="D169" s="11">
        <v>258</v>
      </c>
      <c r="E169" s="12"/>
      <c r="F169" s="13"/>
      <c r="G169" s="14">
        <v>1.81</v>
      </c>
      <c r="H169" s="15">
        <v>4.91</v>
      </c>
      <c r="I169" s="16">
        <v>12.47</v>
      </c>
      <c r="J169" s="17">
        <v>102.5</v>
      </c>
      <c r="K169" s="18">
        <v>10.28</v>
      </c>
      <c r="L169" s="30">
        <v>57</v>
      </c>
      <c r="M169" s="30">
        <v>2.12</v>
      </c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33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  <c r="BI169" s="165"/>
      <c r="BJ169" s="165"/>
      <c r="BK169" s="165"/>
      <c r="BL169" s="165"/>
      <c r="BM169" s="165"/>
      <c r="BN169" s="165"/>
      <c r="BO169" s="165"/>
      <c r="BP169" s="165"/>
      <c r="BQ169" s="165"/>
      <c r="BR169" s="165"/>
      <c r="BS169" s="165"/>
      <c r="BT169" s="165"/>
      <c r="BU169" s="165"/>
      <c r="BV169" s="165"/>
      <c r="BW169" s="165"/>
      <c r="BX169" s="165"/>
      <c r="BY169" s="165"/>
      <c r="BZ169" s="165"/>
      <c r="CA169" s="165"/>
      <c r="CB169" s="165"/>
      <c r="CC169" s="165"/>
      <c r="CD169" s="165"/>
      <c r="CE169" s="165"/>
      <c r="CF169" s="165"/>
      <c r="CG169" s="165"/>
      <c r="CH169" s="165"/>
      <c r="CI169" s="165"/>
      <c r="CJ169" s="165"/>
      <c r="CK169" s="165"/>
      <c r="CL169" s="165"/>
      <c r="CM169" s="165"/>
      <c r="CN169" s="165"/>
      <c r="CO169" s="165"/>
      <c r="CP169" s="165"/>
      <c r="CQ169" s="165"/>
      <c r="CR169" s="165"/>
      <c r="CS169" s="165"/>
      <c r="CT169" s="165"/>
      <c r="CU169" s="165"/>
      <c r="CV169" s="165"/>
      <c r="CW169" s="165"/>
      <c r="CX169" s="165"/>
      <c r="CY169" s="165"/>
      <c r="CZ169" s="165"/>
      <c r="DA169" s="165"/>
      <c r="DB169" s="165"/>
      <c r="DC169" s="165"/>
      <c r="DD169" s="165"/>
      <c r="DE169" s="165"/>
      <c r="DF169" s="165"/>
      <c r="DG169" s="165"/>
      <c r="DH169" s="165"/>
      <c r="DI169" s="165"/>
      <c r="DJ169" s="165"/>
      <c r="DK169" s="165"/>
      <c r="DL169" s="165"/>
      <c r="DM169" s="165"/>
      <c r="DN169" s="165"/>
      <c r="DO169" s="165"/>
      <c r="DP169" s="165"/>
      <c r="DQ169" s="165"/>
      <c r="DR169" s="165"/>
      <c r="DS169" s="165"/>
      <c r="DT169" s="165"/>
      <c r="DU169" s="165"/>
      <c r="DV169" s="165"/>
      <c r="DW169" s="165"/>
      <c r="DX169" s="165"/>
      <c r="DY169" s="165"/>
      <c r="DZ169" s="165"/>
      <c r="EA169" s="165"/>
      <c r="EB169" s="165"/>
      <c r="EC169" s="165"/>
      <c r="ED169" s="165"/>
      <c r="EE169" s="165"/>
      <c r="EF169" s="165"/>
      <c r="EG169" s="165"/>
      <c r="EH169" s="165"/>
      <c r="EI169" s="165"/>
      <c r="EJ169" s="165"/>
      <c r="EK169" s="165"/>
      <c r="EL169" s="165"/>
      <c r="EM169" s="165"/>
      <c r="EN169" s="165"/>
      <c r="EO169" s="165"/>
      <c r="EP169" s="165"/>
      <c r="EQ169" s="165"/>
      <c r="ER169" s="165"/>
      <c r="ES169" s="165"/>
      <c r="ET169" s="165"/>
      <c r="EU169" s="165"/>
      <c r="EV169" s="165"/>
      <c r="EW169" s="165"/>
      <c r="EX169" s="165"/>
      <c r="EY169" s="165"/>
      <c r="EZ169" s="165"/>
      <c r="FA169" s="165"/>
      <c r="FB169" s="165"/>
      <c r="FC169" s="165"/>
      <c r="FD169" s="165"/>
      <c r="FE169" s="165"/>
      <c r="FF169" s="165"/>
      <c r="FG169" s="165"/>
      <c r="FH169" s="165"/>
      <c r="FI169" s="165"/>
      <c r="FJ169" s="165"/>
      <c r="FK169" s="165"/>
      <c r="FL169" s="165"/>
      <c r="FM169" s="165"/>
      <c r="FN169" s="165"/>
      <c r="FO169" s="165"/>
      <c r="FP169" s="165"/>
      <c r="FQ169" s="165"/>
      <c r="FR169" s="165"/>
      <c r="FS169" s="165"/>
      <c r="FT169" s="165"/>
      <c r="FU169" s="165"/>
      <c r="FV169" s="165"/>
      <c r="FW169" s="165"/>
      <c r="FX169" s="165"/>
      <c r="FY169" s="165"/>
      <c r="FZ169" s="165"/>
      <c r="GA169" s="165"/>
      <c r="GB169" s="165"/>
      <c r="GC169" s="165"/>
      <c r="GD169" s="165"/>
      <c r="GE169" s="165"/>
      <c r="GF169" s="165"/>
      <c r="GG169" s="165"/>
      <c r="GH169" s="165"/>
      <c r="GI169" s="165"/>
      <c r="GJ169" s="165"/>
      <c r="GK169" s="165"/>
      <c r="GL169" s="165"/>
      <c r="GM169" s="165"/>
      <c r="GN169" s="165"/>
      <c r="GO169" s="165"/>
      <c r="GP169" s="165"/>
      <c r="GQ169" s="165"/>
      <c r="GR169" s="165"/>
      <c r="GS169" s="165"/>
      <c r="GT169" s="165"/>
      <c r="GU169" s="165"/>
      <c r="GV169" s="165"/>
      <c r="GW169" s="165"/>
      <c r="GX169" s="165"/>
      <c r="GY169" s="165"/>
      <c r="GZ169" s="165"/>
      <c r="HA169" s="165"/>
      <c r="HB169" s="165"/>
      <c r="HC169" s="165"/>
      <c r="HD169" s="165"/>
      <c r="HE169" s="165"/>
      <c r="HF169" s="165"/>
      <c r="HG169" s="165"/>
      <c r="HH169" s="165"/>
      <c r="HI169" s="165"/>
      <c r="HJ169" s="165"/>
      <c r="HK169" s="165"/>
      <c r="HL169" s="165"/>
      <c r="HM169" s="165"/>
      <c r="HN169" s="165"/>
      <c r="HO169" s="165"/>
      <c r="HP169" s="165"/>
      <c r="HQ169" s="165"/>
      <c r="HR169" s="165"/>
      <c r="HS169" s="165"/>
      <c r="HT169" s="165"/>
      <c r="HU169" s="165"/>
      <c r="HV169" s="165"/>
      <c r="HW169" s="165"/>
      <c r="HX169" s="165"/>
      <c r="HY169" s="165"/>
      <c r="HZ169" s="165"/>
      <c r="IA169" s="165"/>
      <c r="IB169" s="165"/>
      <c r="IC169" s="165"/>
      <c r="ID169" s="165"/>
      <c r="IE169" s="165"/>
      <c r="IF169" s="165"/>
      <c r="IG169" s="165"/>
      <c r="IH169" s="165"/>
      <c r="II169" s="165"/>
      <c r="IJ169" s="165"/>
      <c r="IK169" s="165"/>
      <c r="IL169" s="165"/>
      <c r="IM169" s="165"/>
      <c r="IN169" s="165"/>
      <c r="IO169" s="165"/>
      <c r="IP169" s="165"/>
      <c r="IQ169" s="165"/>
      <c r="IR169" s="165"/>
      <c r="IS169" s="165"/>
      <c r="IT169" s="165"/>
      <c r="IU169" s="165"/>
      <c r="IV169" s="165"/>
      <c r="IW169" s="165"/>
      <c r="IX169" s="165"/>
      <c r="IY169" s="165"/>
      <c r="IZ169" s="165"/>
      <c r="JA169" s="165"/>
      <c r="JB169" s="165"/>
      <c r="JC169" s="165"/>
      <c r="JD169" s="165"/>
      <c r="JE169" s="165"/>
      <c r="JF169" s="165"/>
      <c r="JG169" s="165"/>
      <c r="JH169" s="165"/>
      <c r="JI169" s="165"/>
      <c r="JJ169" s="165"/>
      <c r="JK169" s="165"/>
      <c r="JL169" s="165"/>
      <c r="JM169" s="165"/>
      <c r="JN169" s="165"/>
      <c r="JO169" s="165"/>
      <c r="JP169" s="165"/>
      <c r="JQ169" s="165"/>
      <c r="JR169" s="165"/>
      <c r="JS169" s="165"/>
      <c r="JT169" s="165"/>
      <c r="JU169" s="165"/>
      <c r="JV169" s="165"/>
      <c r="JW169" s="165"/>
      <c r="JX169" s="165"/>
      <c r="JY169" s="165"/>
      <c r="JZ169" s="165"/>
      <c r="KA169" s="165"/>
      <c r="KB169" s="165"/>
      <c r="KC169" s="165"/>
      <c r="KD169" s="165"/>
      <c r="KE169" s="165"/>
      <c r="KF169" s="165"/>
      <c r="KG169" s="165"/>
      <c r="KH169" s="165"/>
      <c r="KI169" s="165"/>
      <c r="KJ169" s="165"/>
      <c r="KK169" s="165"/>
      <c r="KL169" s="165"/>
      <c r="KM169" s="165"/>
      <c r="KN169" s="165"/>
      <c r="KO169" s="165"/>
      <c r="KP169" s="165"/>
      <c r="KQ169" s="165"/>
      <c r="KR169" s="165"/>
      <c r="KS169" s="165"/>
      <c r="KT169" s="165"/>
      <c r="KU169" s="165"/>
      <c r="KV169" s="165"/>
      <c r="KW169" s="165"/>
      <c r="KX169" s="165"/>
      <c r="KY169" s="165"/>
      <c r="KZ169" s="165"/>
      <c r="LA169" s="165"/>
      <c r="LB169" s="165"/>
      <c r="LC169" s="165"/>
      <c r="LD169" s="165"/>
      <c r="LE169" s="165"/>
      <c r="LF169" s="165"/>
      <c r="LG169" s="165"/>
      <c r="LH169" s="165"/>
      <c r="LI169" s="165"/>
      <c r="LJ169" s="165"/>
      <c r="LK169" s="165"/>
      <c r="LL169" s="165"/>
      <c r="LM169" s="165"/>
      <c r="LN169" s="165"/>
      <c r="LO169" s="165"/>
      <c r="LP169" s="165"/>
      <c r="LQ169" s="165"/>
      <c r="LR169" s="165"/>
      <c r="LS169" s="165"/>
      <c r="LT169" s="165"/>
      <c r="LU169" s="165"/>
      <c r="LV169" s="165"/>
      <c r="LW169" s="165"/>
      <c r="LX169" s="165"/>
      <c r="LY169" s="165"/>
      <c r="LZ169" s="165"/>
      <c r="MA169" s="165"/>
      <c r="MB169" s="165"/>
      <c r="MC169" s="165"/>
      <c r="MD169" s="165"/>
      <c r="ME169" s="165"/>
      <c r="MF169" s="165"/>
      <c r="MG169" s="165"/>
      <c r="MH169" s="165"/>
      <c r="MI169" s="165"/>
      <c r="MJ169" s="165"/>
      <c r="MK169" s="165"/>
      <c r="ML169" s="165"/>
      <c r="MM169" s="165"/>
      <c r="MN169" s="165"/>
      <c r="MO169" s="165"/>
      <c r="MP169" s="165"/>
      <c r="MQ169" s="165"/>
      <c r="MR169" s="165"/>
      <c r="MS169" s="165"/>
      <c r="MT169" s="165"/>
      <c r="MU169" s="165"/>
      <c r="MV169" s="165"/>
      <c r="MW169" s="165"/>
      <c r="MX169" s="165"/>
      <c r="MY169" s="165"/>
      <c r="MZ169" s="165"/>
      <c r="NA169" s="165"/>
      <c r="NB169" s="165"/>
      <c r="NC169" s="165"/>
      <c r="ND169" s="165"/>
      <c r="NE169" s="165"/>
      <c r="NF169" s="165"/>
      <c r="NG169" s="165"/>
      <c r="NH169" s="165"/>
      <c r="NI169" s="165"/>
      <c r="NJ169" s="165"/>
      <c r="NK169" s="165"/>
      <c r="NL169" s="165"/>
      <c r="NM169" s="165"/>
      <c r="NN169" s="165"/>
      <c r="NO169" s="165"/>
      <c r="NP169" s="165"/>
      <c r="NQ169" s="165"/>
      <c r="NR169" s="165"/>
      <c r="NS169" s="165"/>
      <c r="NT169" s="165"/>
      <c r="NU169" s="165"/>
      <c r="NV169" s="165"/>
      <c r="NW169" s="165"/>
      <c r="NX169" s="165"/>
      <c r="NY169" s="165"/>
      <c r="NZ169" s="165"/>
      <c r="OA169" s="165"/>
      <c r="OB169" s="165"/>
      <c r="OC169" s="165"/>
      <c r="OD169" s="165"/>
      <c r="OE169" s="165"/>
      <c r="OF169" s="165"/>
      <c r="OG169" s="165"/>
      <c r="OH169" s="165"/>
      <c r="OI169" s="165"/>
      <c r="OJ169" s="165"/>
      <c r="OK169" s="165"/>
      <c r="OL169" s="165"/>
      <c r="OM169" s="165"/>
      <c r="ON169" s="165"/>
      <c r="OO169" s="165"/>
      <c r="OP169" s="165"/>
      <c r="OQ169" s="165"/>
      <c r="OR169" s="165"/>
      <c r="OS169" s="165"/>
      <c r="OT169" s="165"/>
      <c r="OU169" s="165"/>
      <c r="OV169" s="165"/>
      <c r="OW169" s="165"/>
      <c r="OX169" s="165"/>
      <c r="OY169" s="165"/>
      <c r="OZ169" s="165"/>
      <c r="PA169" s="165"/>
      <c r="PB169" s="165"/>
      <c r="PC169" s="165"/>
      <c r="PD169" s="165"/>
      <c r="PE169" s="165"/>
      <c r="PF169" s="165"/>
      <c r="PG169" s="165"/>
      <c r="PH169" s="165"/>
      <c r="PI169" s="165"/>
      <c r="PJ169" s="165"/>
      <c r="PK169" s="165"/>
      <c r="PL169" s="165"/>
      <c r="PM169" s="165"/>
      <c r="PN169" s="165"/>
      <c r="PO169" s="165"/>
      <c r="PP169" s="165"/>
      <c r="PQ169" s="165"/>
      <c r="PR169" s="165"/>
      <c r="PS169" s="165"/>
      <c r="PT169" s="165"/>
      <c r="PU169" s="165"/>
      <c r="PV169" s="165"/>
      <c r="PW169" s="165"/>
      <c r="PX169" s="165"/>
      <c r="PY169" s="165"/>
      <c r="PZ169" s="165"/>
      <c r="QA169" s="165"/>
      <c r="QB169" s="165"/>
      <c r="QC169" s="165"/>
      <c r="QD169" s="165"/>
      <c r="QE169" s="165"/>
      <c r="QF169" s="165"/>
      <c r="QG169" s="165"/>
      <c r="QH169" s="165"/>
      <c r="QI169" s="165"/>
      <c r="QJ169" s="165"/>
      <c r="QK169" s="165"/>
      <c r="QL169" s="165"/>
      <c r="QM169" s="165"/>
      <c r="QN169" s="165"/>
      <c r="QO169" s="165"/>
      <c r="QP169" s="165"/>
      <c r="QQ169" s="165"/>
      <c r="QR169" s="165"/>
      <c r="QS169" s="165"/>
      <c r="QT169" s="165"/>
      <c r="QU169" s="165"/>
      <c r="QV169" s="165"/>
      <c r="QW169" s="165"/>
      <c r="QX169" s="165"/>
      <c r="QY169" s="165"/>
      <c r="QZ169" s="165"/>
      <c r="RA169" s="165"/>
      <c r="RB169" s="165"/>
      <c r="RC169" s="165"/>
      <c r="RD169" s="165"/>
      <c r="RE169" s="165"/>
      <c r="RF169" s="165"/>
      <c r="RG169" s="165"/>
      <c r="RH169" s="165"/>
      <c r="RI169" s="165"/>
      <c r="RJ169" s="165"/>
      <c r="RK169" s="165"/>
      <c r="RL169" s="165"/>
    </row>
    <row r="170" spans="1:480" s="119" customFormat="1" ht="15.75" x14ac:dyDescent="0.25">
      <c r="A170" s="246"/>
      <c r="B170" s="354" t="s">
        <v>108</v>
      </c>
      <c r="C170" s="355"/>
      <c r="D170" s="11">
        <v>165</v>
      </c>
      <c r="E170" s="12"/>
      <c r="F170" s="13"/>
      <c r="G170" s="14">
        <v>12.13</v>
      </c>
      <c r="H170" s="15">
        <v>9.5</v>
      </c>
      <c r="I170" s="16">
        <v>25.7</v>
      </c>
      <c r="J170" s="17">
        <v>237</v>
      </c>
      <c r="K170" s="18">
        <v>3.8</v>
      </c>
      <c r="L170" s="30">
        <v>291</v>
      </c>
      <c r="M170" s="30">
        <v>7.16</v>
      </c>
      <c r="N170" s="233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3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  <c r="BI170" s="165"/>
      <c r="BJ170" s="165"/>
      <c r="BK170" s="165"/>
      <c r="BL170" s="165"/>
      <c r="BM170" s="165"/>
      <c r="BN170" s="165"/>
      <c r="BO170" s="165"/>
      <c r="BP170" s="165"/>
      <c r="BQ170" s="165"/>
      <c r="BR170" s="165"/>
      <c r="BS170" s="165"/>
      <c r="BT170" s="165"/>
      <c r="BU170" s="165"/>
      <c r="BV170" s="165"/>
      <c r="BW170" s="165"/>
      <c r="BX170" s="165"/>
      <c r="BY170" s="165"/>
      <c r="BZ170" s="165"/>
      <c r="CA170" s="165"/>
      <c r="CB170" s="165"/>
      <c r="CC170" s="165"/>
      <c r="CD170" s="165"/>
      <c r="CE170" s="165"/>
      <c r="CF170" s="165"/>
      <c r="CG170" s="165"/>
      <c r="CH170" s="165"/>
      <c r="CI170" s="165"/>
      <c r="CJ170" s="165"/>
      <c r="CK170" s="165"/>
      <c r="CL170" s="165"/>
      <c r="CM170" s="165"/>
      <c r="CN170" s="165"/>
      <c r="CO170" s="165"/>
      <c r="CP170" s="165"/>
      <c r="CQ170" s="165"/>
      <c r="CR170" s="165"/>
      <c r="CS170" s="165"/>
      <c r="CT170" s="165"/>
      <c r="CU170" s="165"/>
      <c r="CV170" s="165"/>
      <c r="CW170" s="165"/>
      <c r="CX170" s="165"/>
      <c r="CY170" s="165"/>
      <c r="CZ170" s="165"/>
      <c r="DA170" s="165"/>
      <c r="DB170" s="165"/>
      <c r="DC170" s="165"/>
      <c r="DD170" s="165"/>
      <c r="DE170" s="165"/>
      <c r="DF170" s="165"/>
      <c r="DG170" s="165"/>
      <c r="DH170" s="165"/>
      <c r="DI170" s="165"/>
      <c r="DJ170" s="165"/>
      <c r="DK170" s="165"/>
      <c r="DL170" s="165"/>
      <c r="DM170" s="165"/>
      <c r="DN170" s="165"/>
      <c r="DO170" s="165"/>
      <c r="DP170" s="165"/>
      <c r="DQ170" s="165"/>
      <c r="DR170" s="165"/>
      <c r="DS170" s="165"/>
      <c r="DT170" s="165"/>
      <c r="DU170" s="165"/>
      <c r="DV170" s="165"/>
      <c r="DW170" s="165"/>
      <c r="DX170" s="165"/>
      <c r="DY170" s="165"/>
      <c r="DZ170" s="165"/>
      <c r="EA170" s="165"/>
      <c r="EB170" s="165"/>
      <c r="EC170" s="165"/>
      <c r="ED170" s="165"/>
      <c r="EE170" s="165"/>
      <c r="EF170" s="165"/>
      <c r="EG170" s="165"/>
      <c r="EH170" s="165"/>
      <c r="EI170" s="165"/>
      <c r="EJ170" s="165"/>
      <c r="EK170" s="165"/>
      <c r="EL170" s="165"/>
      <c r="EM170" s="165"/>
      <c r="EN170" s="165"/>
      <c r="EO170" s="165"/>
      <c r="EP170" s="165"/>
      <c r="EQ170" s="165"/>
      <c r="ER170" s="165"/>
      <c r="ES170" s="165"/>
      <c r="ET170" s="165"/>
      <c r="EU170" s="165"/>
      <c r="EV170" s="165"/>
      <c r="EW170" s="165"/>
      <c r="EX170" s="165"/>
      <c r="EY170" s="165"/>
      <c r="EZ170" s="165"/>
      <c r="FA170" s="165"/>
      <c r="FB170" s="165"/>
      <c r="FC170" s="165"/>
      <c r="FD170" s="165"/>
      <c r="FE170" s="165"/>
      <c r="FF170" s="165"/>
      <c r="FG170" s="165"/>
      <c r="FH170" s="165"/>
      <c r="FI170" s="165"/>
      <c r="FJ170" s="165"/>
      <c r="FK170" s="165"/>
      <c r="FL170" s="165"/>
      <c r="FM170" s="165"/>
      <c r="FN170" s="165"/>
      <c r="FO170" s="165"/>
      <c r="FP170" s="165"/>
      <c r="FQ170" s="165"/>
      <c r="FR170" s="165"/>
      <c r="FS170" s="165"/>
      <c r="FT170" s="165"/>
      <c r="FU170" s="165"/>
      <c r="FV170" s="165"/>
      <c r="FW170" s="165"/>
      <c r="FX170" s="165"/>
      <c r="FY170" s="165"/>
      <c r="FZ170" s="165"/>
      <c r="GA170" s="165"/>
      <c r="GB170" s="165"/>
      <c r="GC170" s="165"/>
      <c r="GD170" s="165"/>
      <c r="GE170" s="165"/>
      <c r="GF170" s="165"/>
      <c r="GG170" s="165"/>
      <c r="GH170" s="165"/>
      <c r="GI170" s="165"/>
      <c r="GJ170" s="165"/>
      <c r="GK170" s="165"/>
      <c r="GL170" s="165"/>
      <c r="GM170" s="165"/>
      <c r="GN170" s="165"/>
      <c r="GO170" s="165"/>
      <c r="GP170" s="165"/>
      <c r="GQ170" s="165"/>
      <c r="GR170" s="165"/>
      <c r="GS170" s="165"/>
      <c r="GT170" s="165"/>
      <c r="GU170" s="165"/>
      <c r="GV170" s="165"/>
      <c r="GW170" s="165"/>
      <c r="GX170" s="165"/>
      <c r="GY170" s="165"/>
      <c r="GZ170" s="165"/>
      <c r="HA170" s="165"/>
      <c r="HB170" s="165"/>
      <c r="HC170" s="165"/>
      <c r="HD170" s="165"/>
      <c r="HE170" s="165"/>
      <c r="HF170" s="165"/>
      <c r="HG170" s="165"/>
      <c r="HH170" s="165"/>
      <c r="HI170" s="165"/>
      <c r="HJ170" s="165"/>
      <c r="HK170" s="165"/>
      <c r="HL170" s="165"/>
      <c r="HM170" s="165"/>
      <c r="HN170" s="165"/>
      <c r="HO170" s="165"/>
      <c r="HP170" s="165"/>
      <c r="HQ170" s="165"/>
      <c r="HR170" s="165"/>
      <c r="HS170" s="165"/>
      <c r="HT170" s="165"/>
      <c r="HU170" s="165"/>
      <c r="HV170" s="165"/>
      <c r="HW170" s="165"/>
      <c r="HX170" s="165"/>
      <c r="HY170" s="165"/>
      <c r="HZ170" s="165"/>
      <c r="IA170" s="165"/>
      <c r="IB170" s="165"/>
      <c r="IC170" s="165"/>
      <c r="ID170" s="165"/>
      <c r="IE170" s="165"/>
      <c r="IF170" s="165"/>
      <c r="IG170" s="165"/>
      <c r="IH170" s="165"/>
      <c r="II170" s="165"/>
      <c r="IJ170" s="165"/>
      <c r="IK170" s="165"/>
      <c r="IL170" s="165"/>
      <c r="IM170" s="165"/>
      <c r="IN170" s="165"/>
      <c r="IO170" s="165"/>
      <c r="IP170" s="165"/>
      <c r="IQ170" s="165"/>
      <c r="IR170" s="165"/>
      <c r="IS170" s="165"/>
      <c r="IT170" s="165"/>
      <c r="IU170" s="165"/>
      <c r="IV170" s="165"/>
      <c r="IW170" s="165"/>
      <c r="IX170" s="165"/>
      <c r="IY170" s="165"/>
      <c r="IZ170" s="165"/>
      <c r="JA170" s="165"/>
      <c r="JB170" s="165"/>
      <c r="JC170" s="165"/>
      <c r="JD170" s="165"/>
      <c r="JE170" s="165"/>
      <c r="JF170" s="165"/>
      <c r="JG170" s="165"/>
      <c r="JH170" s="165"/>
      <c r="JI170" s="165"/>
      <c r="JJ170" s="165"/>
      <c r="JK170" s="165"/>
      <c r="JL170" s="165"/>
      <c r="JM170" s="165"/>
      <c r="JN170" s="165"/>
      <c r="JO170" s="165"/>
      <c r="JP170" s="165"/>
      <c r="JQ170" s="165"/>
      <c r="JR170" s="165"/>
      <c r="JS170" s="165"/>
      <c r="JT170" s="165"/>
      <c r="JU170" s="165"/>
      <c r="JV170" s="165"/>
      <c r="JW170" s="165"/>
      <c r="JX170" s="165"/>
      <c r="JY170" s="165"/>
      <c r="JZ170" s="165"/>
      <c r="KA170" s="165"/>
      <c r="KB170" s="165"/>
      <c r="KC170" s="165"/>
      <c r="KD170" s="165"/>
      <c r="KE170" s="165"/>
      <c r="KF170" s="165"/>
      <c r="KG170" s="165"/>
      <c r="KH170" s="165"/>
      <c r="KI170" s="165"/>
      <c r="KJ170" s="165"/>
      <c r="KK170" s="165"/>
      <c r="KL170" s="165"/>
      <c r="KM170" s="165"/>
      <c r="KN170" s="165"/>
      <c r="KO170" s="165"/>
      <c r="KP170" s="165"/>
      <c r="KQ170" s="165"/>
      <c r="KR170" s="165"/>
      <c r="KS170" s="165"/>
      <c r="KT170" s="165"/>
      <c r="KU170" s="165"/>
      <c r="KV170" s="165"/>
      <c r="KW170" s="165"/>
      <c r="KX170" s="165"/>
      <c r="KY170" s="165"/>
      <c r="KZ170" s="165"/>
      <c r="LA170" s="165"/>
      <c r="LB170" s="165"/>
      <c r="LC170" s="165"/>
      <c r="LD170" s="165"/>
      <c r="LE170" s="165"/>
      <c r="LF170" s="165"/>
      <c r="LG170" s="165"/>
      <c r="LH170" s="165"/>
      <c r="LI170" s="165"/>
      <c r="LJ170" s="165"/>
      <c r="LK170" s="165"/>
      <c r="LL170" s="165"/>
      <c r="LM170" s="165"/>
      <c r="LN170" s="165"/>
      <c r="LO170" s="165"/>
      <c r="LP170" s="165"/>
      <c r="LQ170" s="165"/>
      <c r="LR170" s="165"/>
      <c r="LS170" s="165"/>
      <c r="LT170" s="165"/>
      <c r="LU170" s="165"/>
      <c r="LV170" s="165"/>
      <c r="LW170" s="165"/>
      <c r="LX170" s="165"/>
      <c r="LY170" s="165"/>
      <c r="LZ170" s="165"/>
      <c r="MA170" s="165"/>
      <c r="MB170" s="165"/>
      <c r="MC170" s="165"/>
      <c r="MD170" s="165"/>
      <c r="ME170" s="165"/>
      <c r="MF170" s="165"/>
      <c r="MG170" s="165"/>
      <c r="MH170" s="165"/>
      <c r="MI170" s="165"/>
      <c r="MJ170" s="165"/>
      <c r="MK170" s="165"/>
      <c r="ML170" s="165"/>
      <c r="MM170" s="165"/>
      <c r="MN170" s="165"/>
      <c r="MO170" s="165"/>
      <c r="MP170" s="165"/>
      <c r="MQ170" s="165"/>
      <c r="MR170" s="165"/>
      <c r="MS170" s="165"/>
      <c r="MT170" s="165"/>
      <c r="MU170" s="165"/>
      <c r="MV170" s="165"/>
      <c r="MW170" s="165"/>
      <c r="MX170" s="165"/>
      <c r="MY170" s="165"/>
      <c r="MZ170" s="165"/>
      <c r="NA170" s="165"/>
      <c r="NB170" s="165"/>
      <c r="NC170" s="165"/>
      <c r="ND170" s="165"/>
      <c r="NE170" s="165"/>
      <c r="NF170" s="165"/>
      <c r="NG170" s="165"/>
      <c r="NH170" s="165"/>
      <c r="NI170" s="165"/>
      <c r="NJ170" s="165"/>
      <c r="NK170" s="165"/>
      <c r="NL170" s="165"/>
      <c r="NM170" s="165"/>
      <c r="NN170" s="165"/>
      <c r="NO170" s="165"/>
      <c r="NP170" s="165"/>
      <c r="NQ170" s="165"/>
      <c r="NR170" s="165"/>
      <c r="NS170" s="165"/>
      <c r="NT170" s="165"/>
      <c r="NU170" s="165"/>
      <c r="NV170" s="165"/>
      <c r="NW170" s="165"/>
      <c r="NX170" s="165"/>
      <c r="NY170" s="165"/>
      <c r="NZ170" s="165"/>
      <c r="OA170" s="165"/>
      <c r="OB170" s="165"/>
      <c r="OC170" s="165"/>
      <c r="OD170" s="165"/>
      <c r="OE170" s="165"/>
      <c r="OF170" s="165"/>
      <c r="OG170" s="165"/>
      <c r="OH170" s="165"/>
      <c r="OI170" s="165"/>
      <c r="OJ170" s="165"/>
      <c r="OK170" s="165"/>
      <c r="OL170" s="165"/>
      <c r="OM170" s="165"/>
      <c r="ON170" s="165"/>
      <c r="OO170" s="165"/>
      <c r="OP170" s="165"/>
      <c r="OQ170" s="165"/>
      <c r="OR170" s="165"/>
      <c r="OS170" s="165"/>
      <c r="OT170" s="165"/>
      <c r="OU170" s="165"/>
      <c r="OV170" s="165"/>
      <c r="OW170" s="165"/>
      <c r="OX170" s="165"/>
      <c r="OY170" s="165"/>
      <c r="OZ170" s="165"/>
      <c r="PA170" s="165"/>
      <c r="PB170" s="165"/>
      <c r="PC170" s="165"/>
      <c r="PD170" s="165"/>
      <c r="PE170" s="165"/>
      <c r="PF170" s="165"/>
      <c r="PG170" s="165"/>
      <c r="PH170" s="165"/>
      <c r="PI170" s="165"/>
      <c r="PJ170" s="165"/>
      <c r="PK170" s="165"/>
      <c r="PL170" s="165"/>
      <c r="PM170" s="165"/>
      <c r="PN170" s="165"/>
      <c r="PO170" s="165"/>
      <c r="PP170" s="165"/>
      <c r="PQ170" s="165"/>
      <c r="PR170" s="165"/>
      <c r="PS170" s="165"/>
      <c r="PT170" s="165"/>
      <c r="PU170" s="165"/>
      <c r="PV170" s="165"/>
      <c r="PW170" s="165"/>
      <c r="PX170" s="165"/>
      <c r="PY170" s="165"/>
      <c r="PZ170" s="165"/>
      <c r="QA170" s="165"/>
      <c r="QB170" s="165"/>
      <c r="QC170" s="165"/>
      <c r="QD170" s="165"/>
      <c r="QE170" s="165"/>
      <c r="QF170" s="165"/>
      <c r="QG170" s="165"/>
      <c r="QH170" s="165"/>
      <c r="QI170" s="165"/>
      <c r="QJ170" s="165"/>
      <c r="QK170" s="165"/>
      <c r="QL170" s="165"/>
      <c r="QM170" s="165"/>
      <c r="QN170" s="165"/>
      <c r="QO170" s="165"/>
      <c r="QP170" s="165"/>
      <c r="QQ170" s="165"/>
      <c r="QR170" s="165"/>
      <c r="QS170" s="165"/>
      <c r="QT170" s="165"/>
      <c r="QU170" s="165"/>
      <c r="QV170" s="165"/>
      <c r="QW170" s="165"/>
      <c r="QX170" s="165"/>
      <c r="QY170" s="165"/>
      <c r="QZ170" s="165"/>
      <c r="RA170" s="165"/>
      <c r="RB170" s="165"/>
      <c r="RC170" s="165"/>
      <c r="RD170" s="165"/>
      <c r="RE170" s="165"/>
      <c r="RF170" s="165"/>
      <c r="RG170" s="165"/>
      <c r="RH170" s="165"/>
      <c r="RI170" s="165"/>
      <c r="RJ170" s="165"/>
      <c r="RK170" s="165"/>
      <c r="RL170" s="165"/>
    </row>
    <row r="171" spans="1:480" s="119" customFormat="1" ht="15" x14ac:dyDescent="0.25">
      <c r="A171" s="246"/>
      <c r="B171" s="354" t="s">
        <v>109</v>
      </c>
      <c r="C171" s="355"/>
      <c r="D171" s="11">
        <v>40</v>
      </c>
      <c r="E171" s="12"/>
      <c r="F171" s="13"/>
      <c r="G171" s="14">
        <v>0.56999999999999995</v>
      </c>
      <c r="H171" s="15">
        <v>1.63</v>
      </c>
      <c r="I171" s="16">
        <v>2.34</v>
      </c>
      <c r="J171" s="17">
        <v>29.64</v>
      </c>
      <c r="K171" s="18">
        <v>1.4999999999999999E-2</v>
      </c>
      <c r="L171" s="30">
        <v>354</v>
      </c>
      <c r="M171" s="30">
        <v>12.2</v>
      </c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33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  <c r="BI171" s="165"/>
      <c r="BJ171" s="165"/>
      <c r="BK171" s="165"/>
      <c r="BL171" s="165"/>
      <c r="BM171" s="165"/>
      <c r="BN171" s="165"/>
      <c r="BO171" s="165"/>
      <c r="BP171" s="165"/>
      <c r="BQ171" s="165"/>
      <c r="BR171" s="165"/>
      <c r="BS171" s="165"/>
      <c r="BT171" s="165"/>
      <c r="BU171" s="165"/>
      <c r="BV171" s="165"/>
      <c r="BW171" s="165"/>
      <c r="BX171" s="165"/>
      <c r="BY171" s="165"/>
      <c r="BZ171" s="165"/>
      <c r="CA171" s="165"/>
      <c r="CB171" s="165"/>
      <c r="CC171" s="165"/>
      <c r="CD171" s="165"/>
      <c r="CE171" s="165"/>
      <c r="CF171" s="165"/>
      <c r="CG171" s="165"/>
      <c r="CH171" s="165"/>
      <c r="CI171" s="165"/>
      <c r="CJ171" s="165"/>
      <c r="CK171" s="165"/>
      <c r="CL171" s="165"/>
      <c r="CM171" s="165"/>
      <c r="CN171" s="165"/>
      <c r="CO171" s="165"/>
      <c r="CP171" s="165"/>
      <c r="CQ171" s="165"/>
      <c r="CR171" s="165"/>
      <c r="CS171" s="165"/>
      <c r="CT171" s="165"/>
      <c r="CU171" s="165"/>
      <c r="CV171" s="165"/>
      <c r="CW171" s="165"/>
      <c r="CX171" s="165"/>
      <c r="CY171" s="165"/>
      <c r="CZ171" s="165"/>
      <c r="DA171" s="165"/>
      <c r="DB171" s="165"/>
      <c r="DC171" s="165"/>
      <c r="DD171" s="165"/>
      <c r="DE171" s="165"/>
      <c r="DF171" s="165"/>
      <c r="DG171" s="165"/>
      <c r="DH171" s="165"/>
      <c r="DI171" s="165"/>
      <c r="DJ171" s="165"/>
      <c r="DK171" s="165"/>
      <c r="DL171" s="165"/>
      <c r="DM171" s="165"/>
      <c r="DN171" s="165"/>
      <c r="DO171" s="165"/>
      <c r="DP171" s="165"/>
      <c r="DQ171" s="165"/>
      <c r="DR171" s="165"/>
      <c r="DS171" s="165"/>
      <c r="DT171" s="165"/>
      <c r="DU171" s="165"/>
      <c r="DV171" s="165"/>
      <c r="DW171" s="165"/>
      <c r="DX171" s="165"/>
      <c r="DY171" s="165"/>
      <c r="DZ171" s="165"/>
      <c r="EA171" s="165"/>
      <c r="EB171" s="165"/>
      <c r="EC171" s="165"/>
      <c r="ED171" s="165"/>
      <c r="EE171" s="165"/>
      <c r="EF171" s="165"/>
      <c r="EG171" s="165"/>
      <c r="EH171" s="165"/>
      <c r="EI171" s="165"/>
      <c r="EJ171" s="165"/>
      <c r="EK171" s="165"/>
      <c r="EL171" s="165"/>
      <c r="EM171" s="165"/>
      <c r="EN171" s="165"/>
      <c r="EO171" s="165"/>
      <c r="EP171" s="165"/>
      <c r="EQ171" s="165"/>
      <c r="ER171" s="165"/>
      <c r="ES171" s="165"/>
      <c r="ET171" s="165"/>
      <c r="EU171" s="165"/>
      <c r="EV171" s="165"/>
      <c r="EW171" s="165"/>
      <c r="EX171" s="165"/>
      <c r="EY171" s="165"/>
      <c r="EZ171" s="165"/>
      <c r="FA171" s="165"/>
      <c r="FB171" s="165"/>
      <c r="FC171" s="165"/>
      <c r="FD171" s="165"/>
      <c r="FE171" s="165"/>
      <c r="FF171" s="165"/>
      <c r="FG171" s="165"/>
      <c r="FH171" s="165"/>
      <c r="FI171" s="165"/>
      <c r="FJ171" s="165"/>
      <c r="FK171" s="165"/>
      <c r="FL171" s="165"/>
      <c r="FM171" s="165"/>
      <c r="FN171" s="165"/>
      <c r="FO171" s="165"/>
      <c r="FP171" s="165"/>
      <c r="FQ171" s="165"/>
      <c r="FR171" s="165"/>
      <c r="FS171" s="165"/>
      <c r="FT171" s="165"/>
      <c r="FU171" s="165"/>
      <c r="FV171" s="165"/>
      <c r="FW171" s="165"/>
      <c r="FX171" s="165"/>
      <c r="FY171" s="165"/>
      <c r="FZ171" s="165"/>
      <c r="GA171" s="165"/>
      <c r="GB171" s="165"/>
      <c r="GC171" s="165"/>
      <c r="GD171" s="165"/>
      <c r="GE171" s="165"/>
      <c r="GF171" s="165"/>
      <c r="GG171" s="165"/>
      <c r="GH171" s="165"/>
      <c r="GI171" s="165"/>
      <c r="GJ171" s="165"/>
      <c r="GK171" s="165"/>
      <c r="GL171" s="165"/>
      <c r="GM171" s="165"/>
      <c r="GN171" s="165"/>
      <c r="GO171" s="165"/>
      <c r="GP171" s="165"/>
      <c r="GQ171" s="165"/>
      <c r="GR171" s="165"/>
      <c r="GS171" s="165"/>
      <c r="GT171" s="165"/>
      <c r="GU171" s="165"/>
      <c r="GV171" s="165"/>
      <c r="GW171" s="165"/>
      <c r="GX171" s="165"/>
      <c r="GY171" s="165"/>
      <c r="GZ171" s="165"/>
      <c r="HA171" s="165"/>
      <c r="HB171" s="165"/>
      <c r="HC171" s="165"/>
      <c r="HD171" s="165"/>
      <c r="HE171" s="165"/>
      <c r="HF171" s="165"/>
      <c r="HG171" s="165"/>
      <c r="HH171" s="165"/>
      <c r="HI171" s="165"/>
      <c r="HJ171" s="165"/>
      <c r="HK171" s="165"/>
      <c r="HL171" s="165"/>
      <c r="HM171" s="165"/>
      <c r="HN171" s="165"/>
      <c r="HO171" s="165"/>
      <c r="HP171" s="165"/>
      <c r="HQ171" s="165"/>
      <c r="HR171" s="165"/>
      <c r="HS171" s="165"/>
      <c r="HT171" s="165"/>
      <c r="HU171" s="165"/>
      <c r="HV171" s="165"/>
      <c r="HW171" s="165"/>
      <c r="HX171" s="165"/>
      <c r="HY171" s="165"/>
      <c r="HZ171" s="165"/>
      <c r="IA171" s="165"/>
      <c r="IB171" s="165"/>
      <c r="IC171" s="165"/>
      <c r="ID171" s="165"/>
      <c r="IE171" s="165"/>
      <c r="IF171" s="165"/>
      <c r="IG171" s="165"/>
      <c r="IH171" s="165"/>
      <c r="II171" s="165"/>
      <c r="IJ171" s="165"/>
      <c r="IK171" s="165"/>
      <c r="IL171" s="165"/>
      <c r="IM171" s="165"/>
      <c r="IN171" s="165"/>
      <c r="IO171" s="165"/>
      <c r="IP171" s="165"/>
      <c r="IQ171" s="165"/>
      <c r="IR171" s="165"/>
      <c r="IS171" s="165"/>
      <c r="IT171" s="165"/>
      <c r="IU171" s="165"/>
      <c r="IV171" s="165"/>
      <c r="IW171" s="165"/>
      <c r="IX171" s="165"/>
      <c r="IY171" s="165"/>
      <c r="IZ171" s="165"/>
      <c r="JA171" s="165"/>
      <c r="JB171" s="165"/>
      <c r="JC171" s="165"/>
      <c r="JD171" s="165"/>
      <c r="JE171" s="165"/>
      <c r="JF171" s="165"/>
      <c r="JG171" s="165"/>
      <c r="JH171" s="165"/>
      <c r="JI171" s="165"/>
      <c r="JJ171" s="165"/>
      <c r="JK171" s="165"/>
      <c r="JL171" s="165"/>
      <c r="JM171" s="165"/>
      <c r="JN171" s="165"/>
      <c r="JO171" s="165"/>
      <c r="JP171" s="165"/>
      <c r="JQ171" s="165"/>
      <c r="JR171" s="165"/>
      <c r="JS171" s="165"/>
      <c r="JT171" s="165"/>
      <c r="JU171" s="165"/>
      <c r="JV171" s="165"/>
      <c r="JW171" s="165"/>
      <c r="JX171" s="165"/>
      <c r="JY171" s="165"/>
      <c r="JZ171" s="165"/>
      <c r="KA171" s="165"/>
      <c r="KB171" s="165"/>
      <c r="KC171" s="165"/>
      <c r="KD171" s="165"/>
      <c r="KE171" s="165"/>
      <c r="KF171" s="165"/>
      <c r="KG171" s="165"/>
      <c r="KH171" s="165"/>
      <c r="KI171" s="165"/>
      <c r="KJ171" s="165"/>
      <c r="KK171" s="165"/>
      <c r="KL171" s="165"/>
      <c r="KM171" s="165"/>
      <c r="KN171" s="165"/>
      <c r="KO171" s="165"/>
      <c r="KP171" s="165"/>
      <c r="KQ171" s="165"/>
      <c r="KR171" s="165"/>
      <c r="KS171" s="165"/>
      <c r="KT171" s="165"/>
      <c r="KU171" s="165"/>
      <c r="KV171" s="165"/>
      <c r="KW171" s="165"/>
      <c r="KX171" s="165"/>
      <c r="KY171" s="165"/>
      <c r="KZ171" s="165"/>
      <c r="LA171" s="165"/>
      <c r="LB171" s="165"/>
      <c r="LC171" s="165"/>
      <c r="LD171" s="165"/>
      <c r="LE171" s="165"/>
      <c r="LF171" s="165"/>
      <c r="LG171" s="165"/>
      <c r="LH171" s="165"/>
      <c r="LI171" s="165"/>
      <c r="LJ171" s="165"/>
      <c r="LK171" s="165"/>
      <c r="LL171" s="165"/>
      <c r="LM171" s="165"/>
      <c r="LN171" s="165"/>
      <c r="LO171" s="165"/>
      <c r="LP171" s="165"/>
      <c r="LQ171" s="165"/>
      <c r="LR171" s="165"/>
      <c r="LS171" s="165"/>
      <c r="LT171" s="165"/>
      <c r="LU171" s="165"/>
      <c r="LV171" s="165"/>
      <c r="LW171" s="165"/>
      <c r="LX171" s="165"/>
      <c r="LY171" s="165"/>
      <c r="LZ171" s="165"/>
      <c r="MA171" s="165"/>
      <c r="MB171" s="165"/>
      <c r="MC171" s="165"/>
      <c r="MD171" s="165"/>
      <c r="ME171" s="165"/>
      <c r="MF171" s="165"/>
      <c r="MG171" s="165"/>
      <c r="MH171" s="165"/>
      <c r="MI171" s="165"/>
      <c r="MJ171" s="165"/>
      <c r="MK171" s="165"/>
      <c r="ML171" s="165"/>
      <c r="MM171" s="165"/>
      <c r="MN171" s="165"/>
      <c r="MO171" s="165"/>
      <c r="MP171" s="165"/>
      <c r="MQ171" s="165"/>
      <c r="MR171" s="165"/>
      <c r="MS171" s="165"/>
      <c r="MT171" s="165"/>
      <c r="MU171" s="165"/>
      <c r="MV171" s="165"/>
      <c r="MW171" s="165"/>
      <c r="MX171" s="165"/>
      <c r="MY171" s="165"/>
      <c r="MZ171" s="165"/>
      <c r="NA171" s="165"/>
      <c r="NB171" s="165"/>
      <c r="NC171" s="165"/>
      <c r="ND171" s="165"/>
      <c r="NE171" s="165"/>
      <c r="NF171" s="165"/>
      <c r="NG171" s="165"/>
      <c r="NH171" s="165"/>
      <c r="NI171" s="165"/>
      <c r="NJ171" s="165"/>
      <c r="NK171" s="165"/>
      <c r="NL171" s="165"/>
      <c r="NM171" s="165"/>
      <c r="NN171" s="165"/>
      <c r="NO171" s="165"/>
      <c r="NP171" s="165"/>
      <c r="NQ171" s="165"/>
      <c r="NR171" s="165"/>
      <c r="NS171" s="165"/>
      <c r="NT171" s="165"/>
      <c r="NU171" s="165"/>
      <c r="NV171" s="165"/>
      <c r="NW171" s="165"/>
      <c r="NX171" s="165"/>
      <c r="NY171" s="165"/>
      <c r="NZ171" s="165"/>
      <c r="OA171" s="165"/>
      <c r="OB171" s="165"/>
      <c r="OC171" s="165"/>
      <c r="OD171" s="165"/>
      <c r="OE171" s="165"/>
      <c r="OF171" s="165"/>
      <c r="OG171" s="165"/>
      <c r="OH171" s="165"/>
      <c r="OI171" s="165"/>
      <c r="OJ171" s="165"/>
      <c r="OK171" s="165"/>
      <c r="OL171" s="165"/>
      <c r="OM171" s="165"/>
      <c r="ON171" s="165"/>
      <c r="OO171" s="165"/>
      <c r="OP171" s="165"/>
      <c r="OQ171" s="165"/>
      <c r="OR171" s="165"/>
      <c r="OS171" s="165"/>
      <c r="OT171" s="165"/>
      <c r="OU171" s="165"/>
      <c r="OV171" s="165"/>
      <c r="OW171" s="165"/>
      <c r="OX171" s="165"/>
      <c r="OY171" s="165"/>
      <c r="OZ171" s="165"/>
      <c r="PA171" s="165"/>
      <c r="PB171" s="165"/>
      <c r="PC171" s="165"/>
      <c r="PD171" s="165"/>
      <c r="PE171" s="165"/>
      <c r="PF171" s="165"/>
      <c r="PG171" s="165"/>
      <c r="PH171" s="165"/>
      <c r="PI171" s="165"/>
      <c r="PJ171" s="165"/>
      <c r="PK171" s="165"/>
      <c r="PL171" s="165"/>
      <c r="PM171" s="165"/>
      <c r="PN171" s="165"/>
      <c r="PO171" s="165"/>
      <c r="PP171" s="165"/>
      <c r="PQ171" s="165"/>
      <c r="PR171" s="165"/>
      <c r="PS171" s="165"/>
      <c r="PT171" s="165"/>
      <c r="PU171" s="165"/>
      <c r="PV171" s="165"/>
      <c r="PW171" s="165"/>
      <c r="PX171" s="165"/>
      <c r="PY171" s="165"/>
      <c r="PZ171" s="165"/>
      <c r="QA171" s="165"/>
      <c r="QB171" s="165"/>
      <c r="QC171" s="165"/>
      <c r="QD171" s="165"/>
      <c r="QE171" s="165"/>
      <c r="QF171" s="165"/>
      <c r="QG171" s="165"/>
      <c r="QH171" s="165"/>
      <c r="QI171" s="165"/>
      <c r="QJ171" s="165"/>
      <c r="QK171" s="165"/>
      <c r="QL171" s="165"/>
      <c r="QM171" s="165"/>
      <c r="QN171" s="165"/>
      <c r="QO171" s="165"/>
      <c r="QP171" s="165"/>
      <c r="QQ171" s="165"/>
      <c r="QR171" s="165"/>
      <c r="QS171" s="165"/>
      <c r="QT171" s="165"/>
      <c r="QU171" s="165"/>
      <c r="QV171" s="165"/>
      <c r="QW171" s="165"/>
      <c r="QX171" s="165"/>
      <c r="QY171" s="165"/>
      <c r="QZ171" s="165"/>
      <c r="RA171" s="165"/>
      <c r="RB171" s="165"/>
      <c r="RC171" s="165"/>
      <c r="RD171" s="165"/>
      <c r="RE171" s="165"/>
      <c r="RF171" s="165"/>
      <c r="RG171" s="165"/>
      <c r="RH171" s="165"/>
      <c r="RI171" s="165"/>
      <c r="RJ171" s="165"/>
      <c r="RK171" s="165"/>
      <c r="RL171" s="165"/>
    </row>
    <row r="172" spans="1:480" ht="15.75" x14ac:dyDescent="0.25">
      <c r="B172" s="392" t="s">
        <v>23</v>
      </c>
      <c r="C172" s="392"/>
      <c r="D172" s="82">
        <v>30</v>
      </c>
      <c r="G172" s="83">
        <v>2.0099999999999998</v>
      </c>
      <c r="H172" s="84">
        <v>0.21</v>
      </c>
      <c r="I172" s="85">
        <v>15.09</v>
      </c>
      <c r="J172" s="86">
        <v>72</v>
      </c>
      <c r="K172" s="87">
        <v>0</v>
      </c>
      <c r="L172" s="265">
        <v>1</v>
      </c>
      <c r="M172" s="265">
        <v>10.1</v>
      </c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33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  <c r="BI172" s="165"/>
      <c r="BJ172" s="165"/>
      <c r="BK172" s="165"/>
      <c r="BL172" s="165"/>
      <c r="BM172" s="165"/>
      <c r="BN172" s="165"/>
      <c r="BO172" s="165"/>
      <c r="BP172" s="165"/>
      <c r="BQ172" s="165"/>
      <c r="BR172" s="165"/>
      <c r="BS172" s="165"/>
      <c r="BT172" s="165"/>
      <c r="BU172" s="165"/>
      <c r="BV172" s="165"/>
      <c r="BW172" s="165"/>
      <c r="BX172" s="165"/>
      <c r="BY172" s="165"/>
      <c r="BZ172" s="165"/>
      <c r="CA172" s="165"/>
      <c r="CB172" s="165"/>
      <c r="CC172" s="165"/>
      <c r="CD172" s="165"/>
      <c r="CE172" s="165"/>
      <c r="CF172" s="165"/>
      <c r="CG172" s="165"/>
      <c r="CH172" s="165"/>
      <c r="CI172" s="165"/>
      <c r="CJ172" s="165"/>
      <c r="CK172" s="165"/>
      <c r="CL172" s="165"/>
      <c r="CM172" s="165"/>
      <c r="CN172" s="165"/>
      <c r="CO172" s="165"/>
      <c r="CP172" s="165"/>
      <c r="CQ172" s="165"/>
      <c r="CR172" s="165"/>
      <c r="CS172" s="165"/>
      <c r="CT172" s="165"/>
      <c r="CU172" s="165"/>
      <c r="CV172" s="165"/>
      <c r="CW172" s="165"/>
      <c r="CX172" s="165"/>
      <c r="CY172" s="165"/>
      <c r="CZ172" s="165"/>
      <c r="DA172" s="165"/>
      <c r="DB172" s="165"/>
      <c r="DC172" s="165"/>
      <c r="DD172" s="165"/>
      <c r="DE172" s="165"/>
      <c r="DF172" s="165"/>
      <c r="DG172" s="165"/>
      <c r="DH172" s="165"/>
      <c r="DI172" s="165"/>
      <c r="DJ172" s="165"/>
      <c r="DK172" s="165"/>
      <c r="DL172" s="165"/>
      <c r="DM172" s="165"/>
      <c r="DN172" s="165"/>
      <c r="DO172" s="165"/>
      <c r="DP172" s="165"/>
      <c r="DQ172" s="165"/>
      <c r="DR172" s="165"/>
      <c r="DS172" s="165"/>
      <c r="DT172" s="165"/>
      <c r="DU172" s="165"/>
      <c r="DV172" s="165"/>
      <c r="DW172" s="165"/>
      <c r="DX172" s="165"/>
      <c r="DY172" s="165"/>
      <c r="DZ172" s="165"/>
      <c r="EA172" s="165"/>
      <c r="EB172" s="165"/>
      <c r="EC172" s="165"/>
      <c r="ED172" s="165"/>
      <c r="EE172" s="165"/>
      <c r="EF172" s="165"/>
      <c r="EG172" s="165"/>
      <c r="EH172" s="165"/>
      <c r="EI172" s="165"/>
      <c r="EJ172" s="165"/>
      <c r="EK172" s="165"/>
      <c r="EL172" s="165"/>
      <c r="EM172" s="165"/>
      <c r="EN172" s="165"/>
      <c r="EO172" s="165"/>
      <c r="EP172" s="165"/>
      <c r="EQ172" s="165"/>
      <c r="ER172" s="165"/>
      <c r="ES172" s="165"/>
      <c r="ET172" s="165"/>
      <c r="EU172" s="165"/>
      <c r="EV172" s="165"/>
      <c r="EW172" s="165"/>
      <c r="EX172" s="165"/>
      <c r="EY172" s="165"/>
      <c r="EZ172" s="165"/>
      <c r="FA172" s="165"/>
      <c r="FB172" s="165"/>
      <c r="FC172" s="165"/>
      <c r="FD172" s="165"/>
      <c r="FE172" s="165"/>
      <c r="FF172" s="165"/>
      <c r="FG172" s="165"/>
      <c r="FH172" s="165"/>
      <c r="FI172" s="165"/>
      <c r="FJ172" s="165"/>
      <c r="FK172" s="165"/>
      <c r="FL172" s="165"/>
      <c r="FM172" s="165"/>
      <c r="FN172" s="165"/>
      <c r="FO172" s="165"/>
      <c r="FP172" s="165"/>
      <c r="FQ172" s="165"/>
      <c r="FR172" s="165"/>
      <c r="FS172" s="165"/>
      <c r="FT172" s="165"/>
      <c r="FU172" s="165"/>
      <c r="FV172" s="165"/>
      <c r="FW172" s="165"/>
      <c r="FX172" s="165"/>
      <c r="FY172" s="165"/>
      <c r="FZ172" s="165"/>
      <c r="GA172" s="165"/>
      <c r="GB172" s="165"/>
      <c r="GC172" s="165"/>
      <c r="GD172" s="165"/>
      <c r="GE172" s="165"/>
      <c r="GF172" s="165"/>
      <c r="GG172" s="165"/>
      <c r="GH172" s="165"/>
      <c r="GI172" s="165"/>
      <c r="GJ172" s="165"/>
      <c r="GK172" s="165"/>
      <c r="GL172" s="165"/>
      <c r="GM172" s="165"/>
      <c r="GN172" s="165"/>
      <c r="GO172" s="165"/>
      <c r="GP172" s="165"/>
      <c r="GQ172" s="165"/>
      <c r="GR172" s="165"/>
      <c r="GS172" s="165"/>
      <c r="GT172" s="165"/>
      <c r="GU172" s="165"/>
      <c r="GV172" s="165"/>
      <c r="GW172" s="165"/>
      <c r="GX172" s="165"/>
      <c r="GY172" s="165"/>
      <c r="GZ172" s="165"/>
      <c r="HA172" s="165"/>
      <c r="HB172" s="165"/>
      <c r="HC172" s="165"/>
      <c r="HD172" s="165"/>
      <c r="HE172" s="165"/>
      <c r="HF172" s="165"/>
      <c r="HG172" s="165"/>
      <c r="HH172" s="165"/>
      <c r="HI172" s="165"/>
      <c r="HJ172" s="165"/>
      <c r="HK172" s="165"/>
      <c r="HL172" s="165"/>
      <c r="HM172" s="165"/>
      <c r="HN172" s="165"/>
      <c r="HO172" s="165"/>
      <c r="HP172" s="165"/>
      <c r="HQ172" s="165"/>
      <c r="HR172" s="165"/>
      <c r="HS172" s="165"/>
      <c r="HT172" s="165"/>
      <c r="HU172" s="165"/>
      <c r="HV172" s="165"/>
      <c r="HW172" s="165"/>
      <c r="HX172" s="165"/>
      <c r="HY172" s="165"/>
      <c r="HZ172" s="165"/>
      <c r="IA172" s="165"/>
      <c r="IB172" s="165"/>
      <c r="IC172" s="165"/>
      <c r="ID172" s="165"/>
      <c r="IE172" s="165"/>
      <c r="IF172" s="165"/>
      <c r="IG172" s="165"/>
      <c r="IH172" s="165"/>
      <c r="II172" s="165"/>
      <c r="IJ172" s="165"/>
      <c r="IK172" s="165"/>
      <c r="IL172" s="165"/>
      <c r="IM172" s="165"/>
      <c r="IN172" s="165"/>
      <c r="IO172" s="165"/>
      <c r="IP172" s="165"/>
      <c r="IQ172" s="165"/>
      <c r="IR172" s="165"/>
      <c r="IS172" s="165"/>
      <c r="IT172" s="165"/>
      <c r="IU172" s="165"/>
      <c r="IV172" s="165"/>
      <c r="IW172" s="165"/>
      <c r="IX172" s="165"/>
      <c r="IY172" s="165"/>
      <c r="IZ172" s="165"/>
      <c r="JA172" s="165"/>
      <c r="JB172" s="165"/>
      <c r="JC172" s="165"/>
      <c r="JD172" s="165"/>
      <c r="JE172" s="165"/>
      <c r="JF172" s="165"/>
      <c r="JG172" s="165"/>
      <c r="JH172" s="165"/>
      <c r="JI172" s="165"/>
      <c r="JJ172" s="165"/>
      <c r="JK172" s="165"/>
      <c r="JL172" s="165"/>
      <c r="JM172" s="165"/>
      <c r="JN172" s="165"/>
      <c r="JO172" s="165"/>
      <c r="JP172" s="165"/>
      <c r="JQ172" s="165"/>
      <c r="JR172" s="165"/>
      <c r="JS172" s="165"/>
      <c r="JT172" s="165"/>
      <c r="JU172" s="165"/>
      <c r="JV172" s="165"/>
      <c r="JW172" s="165"/>
      <c r="JX172" s="165"/>
      <c r="JY172" s="165"/>
      <c r="JZ172" s="165"/>
      <c r="KA172" s="165"/>
      <c r="KB172" s="165"/>
      <c r="KC172" s="165"/>
      <c r="KD172" s="165"/>
      <c r="KE172" s="165"/>
      <c r="KF172" s="165"/>
      <c r="KG172" s="165"/>
      <c r="KH172" s="165"/>
      <c r="KI172" s="165"/>
      <c r="KJ172" s="165"/>
      <c r="KK172" s="165"/>
      <c r="KL172" s="165"/>
      <c r="KM172" s="165"/>
      <c r="KN172" s="165"/>
      <c r="KO172" s="165"/>
      <c r="KP172" s="165"/>
      <c r="KQ172" s="165"/>
      <c r="KR172" s="165"/>
      <c r="KS172" s="165"/>
      <c r="KT172" s="165"/>
      <c r="KU172" s="165"/>
      <c r="KV172" s="165"/>
      <c r="KW172" s="165"/>
      <c r="KX172" s="165"/>
      <c r="KY172" s="165"/>
      <c r="KZ172" s="165"/>
      <c r="LA172" s="165"/>
      <c r="LB172" s="165"/>
      <c r="LC172" s="165"/>
      <c r="LD172" s="165"/>
      <c r="LE172" s="165"/>
      <c r="LF172" s="165"/>
      <c r="LG172" s="165"/>
      <c r="LH172" s="165"/>
      <c r="LI172" s="165"/>
      <c r="LJ172" s="165"/>
      <c r="LK172" s="165"/>
      <c r="LL172" s="165"/>
      <c r="LM172" s="165"/>
      <c r="LN172" s="165"/>
      <c r="LO172" s="165"/>
      <c r="LP172" s="165"/>
      <c r="LQ172" s="165"/>
      <c r="LR172" s="165"/>
      <c r="LS172" s="165"/>
      <c r="LT172" s="165"/>
      <c r="LU172" s="165"/>
      <c r="LV172" s="165"/>
      <c r="LW172" s="165"/>
      <c r="LX172" s="165"/>
      <c r="LY172" s="165"/>
      <c r="LZ172" s="165"/>
      <c r="MA172" s="165"/>
      <c r="MB172" s="165"/>
      <c r="MC172" s="165"/>
      <c r="MD172" s="165"/>
      <c r="ME172" s="165"/>
      <c r="MF172" s="165"/>
      <c r="MG172" s="165"/>
      <c r="MH172" s="165"/>
      <c r="MI172" s="165"/>
      <c r="MJ172" s="165"/>
      <c r="MK172" s="165"/>
      <c r="ML172" s="165"/>
      <c r="MM172" s="165"/>
      <c r="MN172" s="165"/>
      <c r="MO172" s="165"/>
      <c r="MP172" s="165"/>
      <c r="MQ172" s="165"/>
      <c r="MR172" s="165"/>
      <c r="MS172" s="165"/>
      <c r="MT172" s="165"/>
      <c r="MU172" s="165"/>
      <c r="MV172" s="165"/>
      <c r="MW172" s="165"/>
      <c r="MX172" s="165"/>
      <c r="MY172" s="165"/>
      <c r="MZ172" s="165"/>
      <c r="NA172" s="165"/>
      <c r="NB172" s="165"/>
      <c r="NC172" s="165"/>
      <c r="ND172" s="165"/>
      <c r="NE172" s="165"/>
      <c r="NF172" s="165"/>
      <c r="NG172" s="165"/>
      <c r="NH172" s="165"/>
      <c r="NI172" s="165"/>
      <c r="NJ172" s="165"/>
      <c r="NK172" s="165"/>
      <c r="NL172" s="165"/>
      <c r="NM172" s="165"/>
      <c r="NN172" s="165"/>
      <c r="NO172" s="165"/>
      <c r="NP172" s="165"/>
      <c r="NQ172" s="165"/>
      <c r="NR172" s="165"/>
      <c r="NS172" s="165"/>
      <c r="NT172" s="165"/>
      <c r="NU172" s="165"/>
      <c r="NV172" s="165"/>
      <c r="NW172" s="165"/>
      <c r="NX172" s="165"/>
      <c r="NY172" s="165"/>
      <c r="NZ172" s="165"/>
      <c r="OA172" s="165"/>
      <c r="OB172" s="165"/>
      <c r="OC172" s="165"/>
      <c r="OD172" s="165"/>
      <c r="OE172" s="165"/>
      <c r="OF172" s="165"/>
      <c r="OG172" s="165"/>
      <c r="OH172" s="165"/>
      <c r="OI172" s="165"/>
      <c r="OJ172" s="165"/>
      <c r="OK172" s="165"/>
      <c r="OL172" s="165"/>
      <c r="OM172" s="165"/>
      <c r="ON172" s="165"/>
      <c r="OO172" s="165"/>
      <c r="OP172" s="165"/>
      <c r="OQ172" s="165"/>
      <c r="OR172" s="165"/>
      <c r="OS172" s="165"/>
      <c r="OT172" s="165"/>
      <c r="OU172" s="165"/>
      <c r="OV172" s="165"/>
      <c r="OW172" s="165"/>
      <c r="OX172" s="165"/>
      <c r="OY172" s="165"/>
      <c r="OZ172" s="165"/>
      <c r="PA172" s="165"/>
      <c r="PB172" s="165"/>
      <c r="PC172" s="165"/>
      <c r="PD172" s="165"/>
      <c r="PE172" s="165"/>
      <c r="PF172" s="165"/>
      <c r="PG172" s="165"/>
      <c r="PH172" s="165"/>
      <c r="PI172" s="165"/>
      <c r="PJ172" s="165"/>
      <c r="PK172" s="165"/>
      <c r="PL172" s="165"/>
      <c r="PM172" s="165"/>
      <c r="PN172" s="165"/>
      <c r="PO172" s="165"/>
      <c r="PP172" s="165"/>
      <c r="PQ172" s="165"/>
      <c r="PR172" s="165"/>
      <c r="PS172" s="165"/>
      <c r="PT172" s="165"/>
      <c r="PU172" s="165"/>
      <c r="PV172" s="165"/>
      <c r="PW172" s="165"/>
      <c r="PX172" s="165"/>
      <c r="PY172" s="165"/>
      <c r="PZ172" s="165"/>
      <c r="QA172" s="165"/>
      <c r="QB172" s="165"/>
      <c r="QC172" s="165"/>
      <c r="QD172" s="165"/>
      <c r="QE172" s="165"/>
      <c r="QF172" s="165"/>
      <c r="QG172" s="165"/>
      <c r="QH172" s="165"/>
      <c r="QI172" s="165"/>
      <c r="QJ172" s="165"/>
      <c r="QK172" s="165"/>
      <c r="QL172" s="165"/>
      <c r="QM172" s="165"/>
      <c r="QN172" s="165"/>
      <c r="QO172" s="165"/>
      <c r="QP172" s="165"/>
      <c r="QQ172" s="165"/>
      <c r="QR172" s="165"/>
      <c r="QS172" s="165"/>
      <c r="QT172" s="165"/>
      <c r="QU172" s="165"/>
      <c r="QV172" s="165"/>
      <c r="QW172" s="165"/>
      <c r="QX172" s="165"/>
      <c r="QY172" s="165"/>
      <c r="QZ172" s="165"/>
      <c r="RA172" s="165"/>
      <c r="RB172" s="165"/>
      <c r="RC172" s="165"/>
      <c r="RD172" s="165"/>
      <c r="RE172" s="165"/>
      <c r="RF172" s="165"/>
      <c r="RG172" s="165"/>
      <c r="RH172" s="165"/>
      <c r="RI172" s="165"/>
      <c r="RJ172" s="165"/>
      <c r="RK172" s="165"/>
      <c r="RL172" s="165"/>
    </row>
    <row r="173" spans="1:480" ht="15" x14ac:dyDescent="0.25">
      <c r="A173" s="246" t="e">
        <f>'Тех. карты'!#REF!</f>
        <v>#REF!</v>
      </c>
      <c r="B173" s="353" t="s">
        <v>17</v>
      </c>
      <c r="C173" s="353"/>
      <c r="D173" s="11">
        <v>50</v>
      </c>
      <c r="E173" s="12"/>
      <c r="F173" s="13"/>
      <c r="G173" s="14">
        <v>2.5</v>
      </c>
      <c r="H173" s="15">
        <v>0.5</v>
      </c>
      <c r="I173" s="16">
        <v>21.25</v>
      </c>
      <c r="J173" s="17">
        <v>102</v>
      </c>
      <c r="K173" s="18">
        <v>0</v>
      </c>
      <c r="L173" s="30">
        <v>1</v>
      </c>
      <c r="M173" s="30">
        <v>10.1</v>
      </c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33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  <c r="BI173" s="165"/>
      <c r="BJ173" s="165"/>
      <c r="BK173" s="165"/>
      <c r="BL173" s="165"/>
      <c r="BM173" s="165"/>
      <c r="BN173" s="165"/>
      <c r="BO173" s="165"/>
      <c r="BP173" s="165"/>
      <c r="BQ173" s="165"/>
      <c r="BR173" s="165"/>
      <c r="BS173" s="165"/>
      <c r="BT173" s="165"/>
      <c r="BU173" s="165"/>
      <c r="BV173" s="165"/>
      <c r="BW173" s="165"/>
      <c r="BX173" s="165"/>
      <c r="BY173" s="165"/>
      <c r="BZ173" s="165"/>
      <c r="CA173" s="165"/>
      <c r="CB173" s="165"/>
      <c r="CC173" s="165"/>
      <c r="CD173" s="165"/>
      <c r="CE173" s="165"/>
      <c r="CF173" s="165"/>
      <c r="CG173" s="165"/>
      <c r="CH173" s="165"/>
      <c r="CI173" s="165"/>
      <c r="CJ173" s="165"/>
      <c r="CK173" s="165"/>
      <c r="CL173" s="165"/>
      <c r="CM173" s="165"/>
      <c r="CN173" s="165"/>
      <c r="CO173" s="165"/>
      <c r="CP173" s="165"/>
      <c r="CQ173" s="165"/>
      <c r="CR173" s="165"/>
      <c r="CS173" s="165"/>
      <c r="CT173" s="165"/>
      <c r="CU173" s="165"/>
      <c r="CV173" s="165"/>
      <c r="CW173" s="165"/>
      <c r="CX173" s="165"/>
      <c r="CY173" s="165"/>
      <c r="CZ173" s="165"/>
      <c r="DA173" s="165"/>
      <c r="DB173" s="165"/>
      <c r="DC173" s="165"/>
      <c r="DD173" s="165"/>
      <c r="DE173" s="165"/>
      <c r="DF173" s="165"/>
      <c r="DG173" s="165"/>
      <c r="DH173" s="165"/>
      <c r="DI173" s="165"/>
      <c r="DJ173" s="165"/>
      <c r="DK173" s="165"/>
      <c r="DL173" s="165"/>
      <c r="DM173" s="165"/>
      <c r="DN173" s="165"/>
      <c r="DO173" s="165"/>
      <c r="DP173" s="165"/>
      <c r="DQ173" s="165"/>
      <c r="DR173" s="165"/>
      <c r="DS173" s="165"/>
      <c r="DT173" s="165"/>
      <c r="DU173" s="165"/>
      <c r="DV173" s="165"/>
      <c r="DW173" s="165"/>
      <c r="DX173" s="165"/>
      <c r="DY173" s="165"/>
      <c r="DZ173" s="165"/>
      <c r="EA173" s="165"/>
      <c r="EB173" s="165"/>
      <c r="EC173" s="165"/>
      <c r="ED173" s="165"/>
      <c r="EE173" s="165"/>
      <c r="EF173" s="165"/>
      <c r="EG173" s="165"/>
      <c r="EH173" s="165"/>
      <c r="EI173" s="165"/>
      <c r="EJ173" s="165"/>
      <c r="EK173" s="165"/>
      <c r="EL173" s="165"/>
      <c r="EM173" s="165"/>
      <c r="EN173" s="165"/>
      <c r="EO173" s="165"/>
      <c r="EP173" s="165"/>
      <c r="EQ173" s="165"/>
      <c r="ER173" s="165"/>
      <c r="ES173" s="165"/>
      <c r="ET173" s="165"/>
      <c r="EU173" s="165"/>
      <c r="EV173" s="165"/>
      <c r="EW173" s="165"/>
      <c r="EX173" s="165"/>
      <c r="EY173" s="165"/>
      <c r="EZ173" s="165"/>
      <c r="FA173" s="165"/>
      <c r="FB173" s="165"/>
      <c r="FC173" s="165"/>
      <c r="FD173" s="165"/>
      <c r="FE173" s="165"/>
      <c r="FF173" s="165"/>
      <c r="FG173" s="165"/>
      <c r="FH173" s="165"/>
      <c r="FI173" s="165"/>
      <c r="FJ173" s="165"/>
      <c r="FK173" s="165"/>
      <c r="FL173" s="165"/>
      <c r="FM173" s="165"/>
      <c r="FN173" s="165"/>
      <c r="FO173" s="165"/>
      <c r="FP173" s="165"/>
      <c r="FQ173" s="165"/>
      <c r="FR173" s="165"/>
      <c r="FS173" s="165"/>
      <c r="FT173" s="165"/>
      <c r="FU173" s="165"/>
      <c r="FV173" s="165"/>
      <c r="FW173" s="165"/>
      <c r="FX173" s="165"/>
      <c r="FY173" s="165"/>
      <c r="FZ173" s="165"/>
      <c r="GA173" s="165"/>
      <c r="GB173" s="165"/>
      <c r="GC173" s="165"/>
      <c r="GD173" s="165"/>
      <c r="GE173" s="165"/>
      <c r="GF173" s="165"/>
      <c r="GG173" s="165"/>
      <c r="GH173" s="165"/>
      <c r="GI173" s="165"/>
      <c r="GJ173" s="165"/>
      <c r="GK173" s="165"/>
      <c r="GL173" s="165"/>
      <c r="GM173" s="165"/>
      <c r="GN173" s="165"/>
      <c r="GO173" s="165"/>
      <c r="GP173" s="165"/>
      <c r="GQ173" s="165"/>
      <c r="GR173" s="165"/>
      <c r="GS173" s="165"/>
      <c r="GT173" s="165"/>
      <c r="GU173" s="165"/>
      <c r="GV173" s="165"/>
      <c r="GW173" s="165"/>
      <c r="GX173" s="165"/>
      <c r="GY173" s="165"/>
      <c r="GZ173" s="165"/>
      <c r="HA173" s="165"/>
      <c r="HB173" s="165"/>
      <c r="HC173" s="165"/>
      <c r="HD173" s="165"/>
      <c r="HE173" s="165"/>
      <c r="HF173" s="165"/>
      <c r="HG173" s="165"/>
      <c r="HH173" s="165"/>
      <c r="HI173" s="165"/>
      <c r="HJ173" s="165"/>
      <c r="HK173" s="165"/>
      <c r="HL173" s="165"/>
      <c r="HM173" s="165"/>
      <c r="HN173" s="165"/>
      <c r="HO173" s="165"/>
      <c r="HP173" s="165"/>
      <c r="HQ173" s="165"/>
      <c r="HR173" s="165"/>
      <c r="HS173" s="165"/>
      <c r="HT173" s="165"/>
      <c r="HU173" s="165"/>
      <c r="HV173" s="165"/>
      <c r="HW173" s="165"/>
      <c r="HX173" s="165"/>
      <c r="HY173" s="165"/>
      <c r="HZ173" s="165"/>
      <c r="IA173" s="165"/>
      <c r="IB173" s="165"/>
      <c r="IC173" s="165"/>
      <c r="ID173" s="165"/>
      <c r="IE173" s="165"/>
      <c r="IF173" s="165"/>
      <c r="IG173" s="165"/>
      <c r="IH173" s="165"/>
      <c r="II173" s="165"/>
      <c r="IJ173" s="165"/>
      <c r="IK173" s="165"/>
      <c r="IL173" s="165"/>
      <c r="IM173" s="165"/>
      <c r="IN173" s="165"/>
      <c r="IO173" s="165"/>
      <c r="IP173" s="165"/>
      <c r="IQ173" s="165"/>
      <c r="IR173" s="165"/>
      <c r="IS173" s="165"/>
      <c r="IT173" s="165"/>
      <c r="IU173" s="165"/>
      <c r="IV173" s="165"/>
      <c r="IW173" s="165"/>
      <c r="IX173" s="165"/>
      <c r="IY173" s="165"/>
      <c r="IZ173" s="165"/>
      <c r="JA173" s="165"/>
      <c r="JB173" s="165"/>
      <c r="JC173" s="165"/>
      <c r="JD173" s="165"/>
      <c r="JE173" s="165"/>
      <c r="JF173" s="165"/>
      <c r="JG173" s="165"/>
      <c r="JH173" s="165"/>
      <c r="JI173" s="165"/>
      <c r="JJ173" s="165"/>
      <c r="JK173" s="165"/>
      <c r="JL173" s="165"/>
      <c r="JM173" s="165"/>
      <c r="JN173" s="165"/>
      <c r="JO173" s="165"/>
      <c r="JP173" s="165"/>
      <c r="JQ173" s="165"/>
      <c r="JR173" s="165"/>
      <c r="JS173" s="165"/>
      <c r="JT173" s="165"/>
      <c r="JU173" s="165"/>
      <c r="JV173" s="165"/>
      <c r="JW173" s="165"/>
      <c r="JX173" s="165"/>
      <c r="JY173" s="165"/>
      <c r="JZ173" s="165"/>
      <c r="KA173" s="165"/>
      <c r="KB173" s="165"/>
      <c r="KC173" s="165"/>
      <c r="KD173" s="165"/>
      <c r="KE173" s="165"/>
      <c r="KF173" s="165"/>
      <c r="KG173" s="165"/>
      <c r="KH173" s="165"/>
      <c r="KI173" s="165"/>
      <c r="KJ173" s="165"/>
      <c r="KK173" s="165"/>
      <c r="KL173" s="165"/>
      <c r="KM173" s="165"/>
      <c r="KN173" s="165"/>
      <c r="KO173" s="165"/>
      <c r="KP173" s="165"/>
      <c r="KQ173" s="165"/>
      <c r="KR173" s="165"/>
      <c r="KS173" s="165"/>
      <c r="KT173" s="165"/>
      <c r="KU173" s="165"/>
      <c r="KV173" s="165"/>
      <c r="KW173" s="165"/>
      <c r="KX173" s="165"/>
      <c r="KY173" s="165"/>
      <c r="KZ173" s="165"/>
      <c r="LA173" s="165"/>
      <c r="LB173" s="165"/>
      <c r="LC173" s="165"/>
      <c r="LD173" s="165"/>
      <c r="LE173" s="165"/>
      <c r="LF173" s="165"/>
      <c r="LG173" s="165"/>
      <c r="LH173" s="165"/>
      <c r="LI173" s="165"/>
      <c r="LJ173" s="165"/>
      <c r="LK173" s="165"/>
      <c r="LL173" s="165"/>
      <c r="LM173" s="165"/>
      <c r="LN173" s="165"/>
      <c r="LO173" s="165"/>
      <c r="LP173" s="165"/>
      <c r="LQ173" s="165"/>
      <c r="LR173" s="165"/>
      <c r="LS173" s="165"/>
      <c r="LT173" s="165"/>
      <c r="LU173" s="165"/>
      <c r="LV173" s="165"/>
      <c r="LW173" s="165"/>
      <c r="LX173" s="165"/>
      <c r="LY173" s="165"/>
      <c r="LZ173" s="165"/>
      <c r="MA173" s="165"/>
      <c r="MB173" s="165"/>
      <c r="MC173" s="165"/>
      <c r="MD173" s="165"/>
      <c r="ME173" s="165"/>
      <c r="MF173" s="165"/>
      <c r="MG173" s="165"/>
      <c r="MH173" s="165"/>
      <c r="MI173" s="165"/>
      <c r="MJ173" s="165"/>
      <c r="MK173" s="165"/>
      <c r="ML173" s="165"/>
      <c r="MM173" s="165"/>
      <c r="MN173" s="165"/>
      <c r="MO173" s="165"/>
      <c r="MP173" s="165"/>
      <c r="MQ173" s="165"/>
      <c r="MR173" s="165"/>
      <c r="MS173" s="165"/>
      <c r="MT173" s="165"/>
      <c r="MU173" s="165"/>
      <c r="MV173" s="165"/>
      <c r="MW173" s="165"/>
      <c r="MX173" s="165"/>
      <c r="MY173" s="165"/>
      <c r="MZ173" s="165"/>
      <c r="NA173" s="165"/>
      <c r="NB173" s="165"/>
      <c r="NC173" s="165"/>
      <c r="ND173" s="165"/>
      <c r="NE173" s="165"/>
      <c r="NF173" s="165"/>
      <c r="NG173" s="165"/>
      <c r="NH173" s="165"/>
      <c r="NI173" s="165"/>
      <c r="NJ173" s="165"/>
      <c r="NK173" s="165"/>
      <c r="NL173" s="165"/>
      <c r="NM173" s="165"/>
      <c r="NN173" s="165"/>
      <c r="NO173" s="165"/>
      <c r="NP173" s="165"/>
      <c r="NQ173" s="165"/>
      <c r="NR173" s="165"/>
      <c r="NS173" s="165"/>
      <c r="NT173" s="165"/>
      <c r="NU173" s="165"/>
      <c r="NV173" s="165"/>
      <c r="NW173" s="165"/>
      <c r="NX173" s="165"/>
      <c r="NY173" s="165"/>
      <c r="NZ173" s="165"/>
      <c r="OA173" s="165"/>
      <c r="OB173" s="165"/>
      <c r="OC173" s="165"/>
      <c r="OD173" s="165"/>
      <c r="OE173" s="165"/>
      <c r="OF173" s="165"/>
      <c r="OG173" s="165"/>
      <c r="OH173" s="165"/>
      <c r="OI173" s="165"/>
      <c r="OJ173" s="165"/>
      <c r="OK173" s="165"/>
      <c r="OL173" s="165"/>
      <c r="OM173" s="165"/>
      <c r="ON173" s="165"/>
      <c r="OO173" s="165"/>
      <c r="OP173" s="165"/>
      <c r="OQ173" s="165"/>
      <c r="OR173" s="165"/>
      <c r="OS173" s="165"/>
      <c r="OT173" s="165"/>
      <c r="OU173" s="165"/>
      <c r="OV173" s="165"/>
      <c r="OW173" s="165"/>
      <c r="OX173" s="165"/>
      <c r="OY173" s="165"/>
      <c r="OZ173" s="165"/>
      <c r="PA173" s="165"/>
      <c r="PB173" s="165"/>
      <c r="PC173" s="165"/>
      <c r="PD173" s="165"/>
      <c r="PE173" s="165"/>
      <c r="PF173" s="165"/>
      <c r="PG173" s="165"/>
      <c r="PH173" s="165"/>
      <c r="PI173" s="165"/>
      <c r="PJ173" s="165"/>
      <c r="PK173" s="165"/>
      <c r="PL173" s="165"/>
      <c r="PM173" s="165"/>
      <c r="PN173" s="165"/>
      <c r="PO173" s="165"/>
      <c r="PP173" s="165"/>
      <c r="PQ173" s="165"/>
      <c r="PR173" s="165"/>
      <c r="PS173" s="165"/>
      <c r="PT173" s="165"/>
      <c r="PU173" s="165"/>
      <c r="PV173" s="165"/>
      <c r="PW173" s="165"/>
      <c r="PX173" s="165"/>
      <c r="PY173" s="165"/>
      <c r="PZ173" s="165"/>
      <c r="QA173" s="165"/>
      <c r="QB173" s="165"/>
      <c r="QC173" s="165"/>
      <c r="QD173" s="165"/>
      <c r="QE173" s="165"/>
      <c r="QF173" s="165"/>
      <c r="QG173" s="165"/>
      <c r="QH173" s="165"/>
      <c r="QI173" s="165"/>
      <c r="QJ173" s="165"/>
      <c r="QK173" s="165"/>
      <c r="QL173" s="165"/>
      <c r="QM173" s="165"/>
      <c r="QN173" s="165"/>
      <c r="QO173" s="165"/>
      <c r="QP173" s="165"/>
      <c r="QQ173" s="165"/>
      <c r="QR173" s="165"/>
      <c r="QS173" s="165"/>
      <c r="QT173" s="165"/>
      <c r="QU173" s="165"/>
      <c r="QV173" s="165"/>
      <c r="QW173" s="165"/>
      <c r="QX173" s="165"/>
      <c r="QY173" s="165"/>
      <c r="QZ173" s="165"/>
      <c r="RA173" s="165"/>
      <c r="RB173" s="165"/>
      <c r="RC173" s="165"/>
      <c r="RD173" s="165"/>
      <c r="RE173" s="165"/>
      <c r="RF173" s="165"/>
      <c r="RG173" s="165"/>
      <c r="RH173" s="165"/>
      <c r="RI173" s="165"/>
      <c r="RJ173" s="165"/>
      <c r="RK173" s="165"/>
      <c r="RL173" s="165"/>
    </row>
    <row r="174" spans="1:480" ht="15.75" x14ac:dyDescent="0.25">
      <c r="A174" s="138"/>
      <c r="B174" s="353" t="s">
        <v>63</v>
      </c>
      <c r="C174" s="353"/>
      <c r="D174" s="11">
        <v>200</v>
      </c>
      <c r="E174" s="11">
        <f t="shared" ref="E174:F174" si="6">SUM(E167:E173)</f>
        <v>0</v>
      </c>
      <c r="F174" s="11">
        <f t="shared" si="6"/>
        <v>0</v>
      </c>
      <c r="G174" s="11">
        <v>0.44</v>
      </c>
      <c r="H174" s="11">
        <v>0.02</v>
      </c>
      <c r="I174" s="11">
        <v>27.76</v>
      </c>
      <c r="J174" s="11">
        <v>113</v>
      </c>
      <c r="K174" s="11">
        <v>0.4</v>
      </c>
      <c r="L174" s="30">
        <v>376</v>
      </c>
      <c r="M174" s="30">
        <v>11.8</v>
      </c>
      <c r="N174" s="236"/>
      <c r="O174" s="233"/>
      <c r="P174" s="233"/>
      <c r="Q174" s="233"/>
      <c r="R174" s="233"/>
      <c r="S174" s="233"/>
      <c r="T174" s="233"/>
      <c r="U174" s="233"/>
      <c r="V174" s="233"/>
      <c r="W174" s="233"/>
      <c r="X174" s="233"/>
      <c r="Y174" s="233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  <c r="BI174" s="165"/>
      <c r="BJ174" s="165"/>
      <c r="BK174" s="165"/>
      <c r="BL174" s="165"/>
      <c r="BM174" s="165"/>
      <c r="BN174" s="165"/>
      <c r="BO174" s="165"/>
      <c r="BP174" s="165"/>
      <c r="BQ174" s="165"/>
      <c r="BR174" s="165"/>
      <c r="BS174" s="165"/>
      <c r="BT174" s="165"/>
      <c r="BU174" s="165"/>
      <c r="BV174" s="165"/>
      <c r="BW174" s="165"/>
      <c r="BX174" s="165"/>
      <c r="BY174" s="165"/>
      <c r="BZ174" s="165"/>
      <c r="CA174" s="165"/>
      <c r="CB174" s="165"/>
      <c r="CC174" s="165"/>
      <c r="CD174" s="165"/>
      <c r="CE174" s="165"/>
      <c r="CF174" s="165"/>
      <c r="CG174" s="165"/>
      <c r="CH174" s="165"/>
      <c r="CI174" s="165"/>
      <c r="CJ174" s="165"/>
      <c r="CK174" s="165"/>
      <c r="CL174" s="165"/>
      <c r="CM174" s="165"/>
      <c r="CN174" s="165"/>
      <c r="CO174" s="165"/>
      <c r="CP174" s="165"/>
      <c r="CQ174" s="165"/>
      <c r="CR174" s="165"/>
      <c r="CS174" s="165"/>
      <c r="CT174" s="165"/>
      <c r="CU174" s="165"/>
      <c r="CV174" s="165"/>
      <c r="CW174" s="165"/>
      <c r="CX174" s="165"/>
      <c r="CY174" s="165"/>
      <c r="CZ174" s="165"/>
      <c r="DA174" s="165"/>
      <c r="DB174" s="165"/>
      <c r="DC174" s="165"/>
      <c r="DD174" s="165"/>
      <c r="DE174" s="165"/>
      <c r="DF174" s="165"/>
      <c r="DG174" s="165"/>
      <c r="DH174" s="165"/>
      <c r="DI174" s="165"/>
      <c r="DJ174" s="165"/>
      <c r="DK174" s="165"/>
      <c r="DL174" s="165"/>
      <c r="DM174" s="165"/>
      <c r="DN174" s="165"/>
      <c r="DO174" s="165"/>
      <c r="DP174" s="165"/>
      <c r="DQ174" s="165"/>
      <c r="DR174" s="165"/>
      <c r="DS174" s="165"/>
      <c r="DT174" s="165"/>
      <c r="DU174" s="165"/>
      <c r="DV174" s="165"/>
      <c r="DW174" s="165"/>
      <c r="DX174" s="165"/>
      <c r="DY174" s="165"/>
      <c r="DZ174" s="165"/>
      <c r="EA174" s="165"/>
      <c r="EB174" s="165"/>
      <c r="EC174" s="165"/>
      <c r="ED174" s="165"/>
      <c r="EE174" s="165"/>
      <c r="EF174" s="165"/>
      <c r="EG174" s="165"/>
      <c r="EH174" s="165"/>
      <c r="EI174" s="165"/>
      <c r="EJ174" s="165"/>
      <c r="EK174" s="165"/>
      <c r="EL174" s="165"/>
      <c r="EM174" s="165"/>
      <c r="EN174" s="165"/>
      <c r="EO174" s="165"/>
      <c r="EP174" s="165"/>
      <c r="EQ174" s="165"/>
      <c r="ER174" s="165"/>
      <c r="ES174" s="165"/>
      <c r="ET174" s="165"/>
      <c r="EU174" s="165"/>
      <c r="EV174" s="165"/>
      <c r="EW174" s="165"/>
      <c r="EX174" s="165"/>
      <c r="EY174" s="165"/>
      <c r="EZ174" s="165"/>
      <c r="FA174" s="165"/>
      <c r="FB174" s="165"/>
      <c r="FC174" s="165"/>
      <c r="FD174" s="165"/>
      <c r="FE174" s="165"/>
      <c r="FF174" s="165"/>
      <c r="FG174" s="165"/>
      <c r="FH174" s="165"/>
      <c r="FI174" s="165"/>
      <c r="FJ174" s="165"/>
      <c r="FK174" s="165"/>
      <c r="FL174" s="165"/>
      <c r="FM174" s="165"/>
      <c r="FN174" s="165"/>
      <c r="FO174" s="165"/>
      <c r="FP174" s="165"/>
      <c r="FQ174" s="165"/>
      <c r="FR174" s="165"/>
      <c r="FS174" s="165"/>
      <c r="FT174" s="165"/>
      <c r="FU174" s="165"/>
      <c r="FV174" s="165"/>
      <c r="FW174" s="165"/>
      <c r="FX174" s="165"/>
      <c r="FY174" s="165"/>
      <c r="FZ174" s="165"/>
      <c r="GA174" s="165"/>
      <c r="GB174" s="165"/>
      <c r="GC174" s="165"/>
      <c r="GD174" s="165"/>
      <c r="GE174" s="165"/>
      <c r="GF174" s="165"/>
      <c r="GG174" s="165"/>
      <c r="GH174" s="165"/>
      <c r="GI174" s="165"/>
      <c r="GJ174" s="165"/>
      <c r="GK174" s="165"/>
      <c r="GL174" s="165"/>
      <c r="GM174" s="165"/>
      <c r="GN174" s="165"/>
      <c r="GO174" s="165"/>
      <c r="GP174" s="165"/>
      <c r="GQ174" s="165"/>
      <c r="GR174" s="165"/>
      <c r="GS174" s="165"/>
      <c r="GT174" s="165"/>
      <c r="GU174" s="165"/>
      <c r="GV174" s="165"/>
      <c r="GW174" s="165"/>
      <c r="GX174" s="165"/>
      <c r="GY174" s="165"/>
      <c r="GZ174" s="165"/>
      <c r="HA174" s="165"/>
      <c r="HB174" s="165"/>
      <c r="HC174" s="165"/>
      <c r="HD174" s="165"/>
      <c r="HE174" s="165"/>
      <c r="HF174" s="165"/>
      <c r="HG174" s="165"/>
      <c r="HH174" s="165"/>
      <c r="HI174" s="165"/>
      <c r="HJ174" s="165"/>
      <c r="HK174" s="165"/>
      <c r="HL174" s="165"/>
      <c r="HM174" s="165"/>
      <c r="HN174" s="165"/>
      <c r="HO174" s="165"/>
      <c r="HP174" s="165"/>
      <c r="HQ174" s="165"/>
      <c r="HR174" s="165"/>
      <c r="HS174" s="165"/>
      <c r="HT174" s="165"/>
      <c r="HU174" s="165"/>
      <c r="HV174" s="165"/>
      <c r="HW174" s="165"/>
      <c r="HX174" s="165"/>
      <c r="HY174" s="165"/>
      <c r="HZ174" s="165"/>
      <c r="IA174" s="165"/>
      <c r="IB174" s="165"/>
      <c r="IC174" s="165"/>
      <c r="ID174" s="165"/>
      <c r="IE174" s="165"/>
      <c r="IF174" s="165"/>
      <c r="IG174" s="165"/>
      <c r="IH174" s="165"/>
      <c r="II174" s="165"/>
      <c r="IJ174" s="165"/>
      <c r="IK174" s="165"/>
      <c r="IL174" s="165"/>
      <c r="IM174" s="165"/>
      <c r="IN174" s="165"/>
      <c r="IO174" s="165"/>
      <c r="IP174" s="165"/>
      <c r="IQ174" s="165"/>
      <c r="IR174" s="165"/>
      <c r="IS174" s="165"/>
      <c r="IT174" s="165"/>
      <c r="IU174" s="165"/>
      <c r="IV174" s="165"/>
      <c r="IW174" s="165"/>
      <c r="IX174" s="165"/>
      <c r="IY174" s="165"/>
      <c r="IZ174" s="165"/>
      <c r="JA174" s="165"/>
      <c r="JB174" s="165"/>
      <c r="JC174" s="165"/>
      <c r="JD174" s="165"/>
      <c r="JE174" s="165"/>
      <c r="JF174" s="165"/>
      <c r="JG174" s="165"/>
      <c r="JH174" s="165"/>
      <c r="JI174" s="165"/>
      <c r="JJ174" s="165"/>
      <c r="JK174" s="165"/>
      <c r="JL174" s="165"/>
      <c r="JM174" s="165"/>
      <c r="JN174" s="165"/>
      <c r="JO174" s="165"/>
      <c r="JP174" s="165"/>
      <c r="JQ174" s="165"/>
      <c r="JR174" s="165"/>
      <c r="JS174" s="165"/>
      <c r="JT174" s="165"/>
      <c r="JU174" s="165"/>
      <c r="JV174" s="165"/>
      <c r="JW174" s="165"/>
      <c r="JX174" s="165"/>
      <c r="JY174" s="165"/>
      <c r="JZ174" s="165"/>
      <c r="KA174" s="165"/>
      <c r="KB174" s="165"/>
      <c r="KC174" s="165"/>
      <c r="KD174" s="165"/>
      <c r="KE174" s="165"/>
      <c r="KF174" s="165"/>
      <c r="KG174" s="165"/>
      <c r="KH174" s="165"/>
      <c r="KI174" s="165"/>
      <c r="KJ174" s="165"/>
      <c r="KK174" s="165"/>
      <c r="KL174" s="165"/>
      <c r="KM174" s="165"/>
      <c r="KN174" s="165"/>
      <c r="KO174" s="165"/>
      <c r="KP174" s="165"/>
      <c r="KQ174" s="165"/>
      <c r="KR174" s="165"/>
      <c r="KS174" s="165"/>
      <c r="KT174" s="165"/>
      <c r="KU174" s="165"/>
      <c r="KV174" s="165"/>
      <c r="KW174" s="165"/>
      <c r="KX174" s="165"/>
      <c r="KY174" s="165"/>
      <c r="KZ174" s="165"/>
      <c r="LA174" s="165"/>
      <c r="LB174" s="165"/>
      <c r="LC174" s="165"/>
      <c r="LD174" s="165"/>
      <c r="LE174" s="165"/>
      <c r="LF174" s="165"/>
      <c r="LG174" s="165"/>
      <c r="LH174" s="165"/>
      <c r="LI174" s="165"/>
      <c r="LJ174" s="165"/>
      <c r="LK174" s="165"/>
      <c r="LL174" s="165"/>
      <c r="LM174" s="165"/>
      <c r="LN174" s="165"/>
      <c r="LO174" s="165"/>
      <c r="LP174" s="165"/>
      <c r="LQ174" s="165"/>
      <c r="LR174" s="165"/>
      <c r="LS174" s="165"/>
      <c r="LT174" s="165"/>
      <c r="LU174" s="165"/>
      <c r="LV174" s="165"/>
      <c r="LW174" s="165"/>
      <c r="LX174" s="165"/>
      <c r="LY174" s="165"/>
      <c r="LZ174" s="165"/>
      <c r="MA174" s="165"/>
      <c r="MB174" s="165"/>
      <c r="MC174" s="165"/>
      <c r="MD174" s="165"/>
      <c r="ME174" s="165"/>
      <c r="MF174" s="165"/>
      <c r="MG174" s="165"/>
      <c r="MH174" s="165"/>
      <c r="MI174" s="165"/>
      <c r="MJ174" s="165"/>
      <c r="MK174" s="165"/>
      <c r="ML174" s="165"/>
      <c r="MM174" s="165"/>
      <c r="MN174" s="165"/>
      <c r="MO174" s="165"/>
      <c r="MP174" s="165"/>
      <c r="MQ174" s="165"/>
      <c r="MR174" s="165"/>
      <c r="MS174" s="165"/>
      <c r="MT174" s="165"/>
      <c r="MU174" s="165"/>
      <c r="MV174" s="165"/>
      <c r="MW174" s="165"/>
      <c r="MX174" s="165"/>
      <c r="MY174" s="165"/>
      <c r="MZ174" s="165"/>
      <c r="NA174" s="165"/>
      <c r="NB174" s="165"/>
      <c r="NC174" s="165"/>
      <c r="ND174" s="165"/>
      <c r="NE174" s="165"/>
      <c r="NF174" s="165"/>
      <c r="NG174" s="165"/>
      <c r="NH174" s="165"/>
      <c r="NI174" s="165"/>
      <c r="NJ174" s="165"/>
      <c r="NK174" s="165"/>
      <c r="NL174" s="165"/>
      <c r="NM174" s="165"/>
      <c r="NN174" s="165"/>
      <c r="NO174" s="165"/>
      <c r="NP174" s="165"/>
      <c r="NQ174" s="165"/>
      <c r="NR174" s="165"/>
      <c r="NS174" s="165"/>
      <c r="NT174" s="165"/>
      <c r="NU174" s="165"/>
      <c r="NV174" s="165"/>
      <c r="NW174" s="165"/>
      <c r="NX174" s="165"/>
      <c r="NY174" s="165"/>
      <c r="NZ174" s="165"/>
      <c r="OA174" s="165"/>
      <c r="OB174" s="165"/>
      <c r="OC174" s="165"/>
      <c r="OD174" s="165"/>
      <c r="OE174" s="165"/>
      <c r="OF174" s="165"/>
      <c r="OG174" s="165"/>
      <c r="OH174" s="165"/>
      <c r="OI174" s="165"/>
      <c r="OJ174" s="165"/>
      <c r="OK174" s="165"/>
      <c r="OL174" s="165"/>
      <c r="OM174" s="165"/>
      <c r="ON174" s="165"/>
      <c r="OO174" s="165"/>
      <c r="OP174" s="165"/>
      <c r="OQ174" s="165"/>
      <c r="OR174" s="165"/>
      <c r="OS174" s="165"/>
      <c r="OT174" s="165"/>
      <c r="OU174" s="165"/>
      <c r="OV174" s="165"/>
      <c r="OW174" s="165"/>
      <c r="OX174" s="165"/>
      <c r="OY174" s="165"/>
      <c r="OZ174" s="165"/>
      <c r="PA174" s="165"/>
      <c r="PB174" s="165"/>
      <c r="PC174" s="165"/>
      <c r="PD174" s="165"/>
      <c r="PE174" s="165"/>
      <c r="PF174" s="165"/>
      <c r="PG174" s="165"/>
      <c r="PH174" s="165"/>
      <c r="PI174" s="165"/>
      <c r="PJ174" s="165"/>
      <c r="PK174" s="165"/>
      <c r="PL174" s="165"/>
      <c r="PM174" s="165"/>
      <c r="PN174" s="165"/>
      <c r="PO174" s="165"/>
      <c r="PP174" s="165"/>
      <c r="PQ174" s="165"/>
      <c r="PR174" s="165"/>
      <c r="PS174" s="165"/>
      <c r="PT174" s="165"/>
      <c r="PU174" s="165"/>
      <c r="PV174" s="165"/>
      <c r="PW174" s="165"/>
      <c r="PX174" s="165"/>
      <c r="PY174" s="165"/>
      <c r="PZ174" s="165"/>
      <c r="QA174" s="165"/>
      <c r="QB174" s="165"/>
      <c r="QC174" s="165"/>
      <c r="QD174" s="165"/>
      <c r="QE174" s="165"/>
      <c r="QF174" s="165"/>
      <c r="QG174" s="165"/>
      <c r="QH174" s="165"/>
      <c r="QI174" s="165"/>
      <c r="QJ174" s="165"/>
      <c r="QK174" s="165"/>
      <c r="QL174" s="165"/>
      <c r="QM174" s="165"/>
      <c r="QN174" s="165"/>
      <c r="QO174" s="165"/>
      <c r="QP174" s="165"/>
      <c r="QQ174" s="165"/>
      <c r="QR174" s="165"/>
      <c r="QS174" s="165"/>
      <c r="QT174" s="165"/>
      <c r="QU174" s="165"/>
      <c r="QV174" s="165"/>
      <c r="QW174" s="165"/>
      <c r="QX174" s="165"/>
      <c r="QY174" s="165"/>
      <c r="QZ174" s="165"/>
      <c r="RA174" s="165"/>
      <c r="RB174" s="165"/>
      <c r="RC174" s="165"/>
      <c r="RD174" s="165"/>
      <c r="RE174" s="165"/>
      <c r="RF174" s="165"/>
      <c r="RG174" s="165"/>
      <c r="RH174" s="165"/>
      <c r="RI174" s="165"/>
      <c r="RJ174" s="165"/>
      <c r="RK174" s="165"/>
      <c r="RL174" s="165"/>
    </row>
    <row r="175" spans="1:480" ht="15.75" x14ac:dyDescent="0.25">
      <c r="A175" s="120"/>
      <c r="B175" s="348" t="s">
        <v>19</v>
      </c>
      <c r="C175" s="348"/>
      <c r="D175" s="110">
        <f>SUM(D168,D169,D170,D171,D172,D173,D174)</f>
        <v>793</v>
      </c>
      <c r="E175" s="111"/>
      <c r="F175" s="112"/>
      <c r="G175" s="113">
        <f>SUM(G168,G169,G170,G171,G172,G173,G174)</f>
        <v>23.88</v>
      </c>
      <c r="H175" s="114">
        <f>SUM(H168,H169,H170,H171,H172,H173,H174)</f>
        <v>22.189999999999998</v>
      </c>
      <c r="I175" s="115">
        <f>SUM(I168,I169,I170,I171,I172,I173,I174)</f>
        <v>105.37</v>
      </c>
      <c r="J175" s="116">
        <f>SUM(J168,J169,J170,J171,J172,J173,J174)</f>
        <v>752.81</v>
      </c>
      <c r="K175" s="164">
        <f>SUM(K168,K169,K170,K171,K172,K173,K174)</f>
        <v>15.325000000000001</v>
      </c>
      <c r="L175" s="118"/>
      <c r="M175" s="118"/>
      <c r="N175" s="234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33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5"/>
      <c r="BP175" s="165"/>
      <c r="BQ175" s="165"/>
      <c r="BR175" s="165"/>
      <c r="BS175" s="165"/>
      <c r="BT175" s="165"/>
      <c r="BU175" s="165"/>
      <c r="BV175" s="165"/>
      <c r="BW175" s="165"/>
      <c r="BX175" s="165"/>
      <c r="BY175" s="165"/>
      <c r="BZ175" s="165"/>
      <c r="CA175" s="165"/>
      <c r="CB175" s="165"/>
      <c r="CC175" s="165"/>
      <c r="CD175" s="165"/>
      <c r="CE175" s="165"/>
      <c r="CF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165"/>
      <c r="DA175" s="165"/>
      <c r="DB175" s="165"/>
      <c r="DC175" s="165"/>
      <c r="DD175" s="165"/>
      <c r="DE175" s="165"/>
      <c r="DF175" s="165"/>
      <c r="DG175" s="165"/>
      <c r="DH175" s="165"/>
      <c r="DI175" s="165"/>
      <c r="DJ175" s="165"/>
      <c r="DK175" s="165"/>
      <c r="DL175" s="165"/>
      <c r="DM175" s="165"/>
      <c r="DN175" s="165"/>
      <c r="DO175" s="165"/>
      <c r="DP175" s="165"/>
      <c r="DQ175" s="165"/>
      <c r="DR175" s="165"/>
      <c r="DS175" s="165"/>
      <c r="DT175" s="165"/>
      <c r="DU175" s="165"/>
      <c r="DV175" s="165"/>
      <c r="DW175" s="165"/>
      <c r="DX175" s="165"/>
      <c r="DY175" s="165"/>
      <c r="DZ175" s="165"/>
      <c r="EA175" s="165"/>
      <c r="EB175" s="165"/>
      <c r="EC175" s="165"/>
      <c r="ED175" s="165"/>
      <c r="EE175" s="165"/>
      <c r="EF175" s="165"/>
      <c r="EG175" s="165"/>
      <c r="EH175" s="165"/>
      <c r="EI175" s="165"/>
      <c r="EJ175" s="165"/>
      <c r="EK175" s="165"/>
      <c r="EL175" s="165"/>
      <c r="EM175" s="165"/>
      <c r="EN175" s="165"/>
      <c r="EO175" s="165"/>
      <c r="EP175" s="165"/>
      <c r="EQ175" s="165"/>
      <c r="ER175" s="165"/>
      <c r="ES175" s="165"/>
      <c r="ET175" s="165"/>
      <c r="EU175" s="165"/>
      <c r="EV175" s="165"/>
      <c r="EW175" s="165"/>
      <c r="EX175" s="165"/>
      <c r="EY175" s="165"/>
      <c r="EZ175" s="165"/>
      <c r="FA175" s="165"/>
      <c r="FB175" s="165"/>
      <c r="FC175" s="165"/>
      <c r="FD175" s="165"/>
      <c r="FE175" s="165"/>
      <c r="FF175" s="165"/>
      <c r="FG175" s="165"/>
      <c r="FH175" s="165"/>
      <c r="FI175" s="165"/>
      <c r="FJ175" s="165"/>
      <c r="FK175" s="165"/>
      <c r="FL175" s="165"/>
      <c r="FM175" s="165"/>
      <c r="FN175" s="165"/>
      <c r="FO175" s="165"/>
      <c r="FP175" s="165"/>
      <c r="FQ175" s="165"/>
      <c r="FR175" s="165"/>
      <c r="FS175" s="165"/>
      <c r="FT175" s="165"/>
      <c r="FU175" s="165"/>
      <c r="FV175" s="165"/>
      <c r="FW175" s="165"/>
      <c r="FX175" s="165"/>
      <c r="FY175" s="165"/>
      <c r="FZ175" s="165"/>
      <c r="GA175" s="165"/>
      <c r="GB175" s="165"/>
      <c r="GC175" s="165"/>
      <c r="GD175" s="165"/>
      <c r="GE175" s="165"/>
      <c r="GF175" s="165"/>
      <c r="GG175" s="165"/>
      <c r="GH175" s="165"/>
      <c r="GI175" s="165"/>
      <c r="GJ175" s="165"/>
      <c r="GK175" s="165"/>
      <c r="GL175" s="165"/>
      <c r="GM175" s="165"/>
      <c r="GN175" s="165"/>
      <c r="GO175" s="165"/>
      <c r="GP175" s="165"/>
      <c r="GQ175" s="165"/>
      <c r="GR175" s="165"/>
      <c r="GS175" s="165"/>
      <c r="GT175" s="165"/>
      <c r="GU175" s="165"/>
      <c r="GV175" s="165"/>
      <c r="GW175" s="165"/>
      <c r="GX175" s="165"/>
      <c r="GY175" s="165"/>
      <c r="GZ175" s="165"/>
      <c r="HA175" s="165"/>
      <c r="HB175" s="165"/>
      <c r="HC175" s="165"/>
      <c r="HD175" s="165"/>
      <c r="HE175" s="165"/>
      <c r="HF175" s="165"/>
      <c r="HG175" s="165"/>
      <c r="HH175" s="165"/>
      <c r="HI175" s="165"/>
      <c r="HJ175" s="165"/>
      <c r="HK175" s="165"/>
      <c r="HL175" s="165"/>
      <c r="HM175" s="165"/>
      <c r="HN175" s="165"/>
      <c r="HO175" s="165"/>
      <c r="HP175" s="165"/>
      <c r="HQ175" s="165"/>
      <c r="HR175" s="165"/>
      <c r="HS175" s="165"/>
      <c r="HT175" s="165"/>
      <c r="HU175" s="165"/>
      <c r="HV175" s="165"/>
      <c r="HW175" s="165"/>
      <c r="HX175" s="165"/>
      <c r="HY175" s="165"/>
      <c r="HZ175" s="165"/>
      <c r="IA175" s="165"/>
      <c r="IB175" s="165"/>
      <c r="IC175" s="165"/>
      <c r="ID175" s="165"/>
      <c r="IE175" s="165"/>
      <c r="IF175" s="165"/>
      <c r="IG175" s="165"/>
      <c r="IH175" s="165"/>
      <c r="II175" s="165"/>
      <c r="IJ175" s="165"/>
      <c r="IK175" s="165"/>
      <c r="IL175" s="165"/>
      <c r="IM175" s="165"/>
      <c r="IN175" s="165"/>
      <c r="IO175" s="165"/>
      <c r="IP175" s="165"/>
      <c r="IQ175" s="165"/>
      <c r="IR175" s="165"/>
      <c r="IS175" s="165"/>
      <c r="IT175" s="165"/>
      <c r="IU175" s="165"/>
      <c r="IV175" s="165"/>
      <c r="IW175" s="165"/>
      <c r="IX175" s="165"/>
      <c r="IY175" s="165"/>
      <c r="IZ175" s="165"/>
      <c r="JA175" s="165"/>
      <c r="JB175" s="165"/>
      <c r="JC175" s="165"/>
      <c r="JD175" s="165"/>
      <c r="JE175" s="165"/>
      <c r="JF175" s="165"/>
      <c r="JG175" s="165"/>
      <c r="JH175" s="165"/>
      <c r="JI175" s="165"/>
      <c r="JJ175" s="165"/>
      <c r="JK175" s="165"/>
      <c r="JL175" s="165"/>
      <c r="JM175" s="165"/>
      <c r="JN175" s="165"/>
      <c r="JO175" s="165"/>
      <c r="JP175" s="165"/>
      <c r="JQ175" s="165"/>
      <c r="JR175" s="165"/>
      <c r="JS175" s="165"/>
      <c r="JT175" s="165"/>
      <c r="JU175" s="165"/>
      <c r="JV175" s="165"/>
      <c r="JW175" s="165"/>
      <c r="JX175" s="165"/>
      <c r="JY175" s="165"/>
      <c r="JZ175" s="165"/>
      <c r="KA175" s="165"/>
      <c r="KB175" s="165"/>
      <c r="KC175" s="165"/>
      <c r="KD175" s="165"/>
      <c r="KE175" s="165"/>
      <c r="KF175" s="165"/>
      <c r="KG175" s="165"/>
      <c r="KH175" s="165"/>
      <c r="KI175" s="165"/>
      <c r="KJ175" s="165"/>
      <c r="KK175" s="165"/>
      <c r="KL175" s="165"/>
      <c r="KM175" s="165"/>
      <c r="KN175" s="165"/>
      <c r="KO175" s="165"/>
      <c r="KP175" s="165"/>
      <c r="KQ175" s="165"/>
      <c r="KR175" s="165"/>
      <c r="KS175" s="165"/>
      <c r="KT175" s="165"/>
      <c r="KU175" s="165"/>
      <c r="KV175" s="165"/>
      <c r="KW175" s="165"/>
      <c r="KX175" s="165"/>
      <c r="KY175" s="165"/>
      <c r="KZ175" s="165"/>
      <c r="LA175" s="165"/>
      <c r="LB175" s="165"/>
      <c r="LC175" s="165"/>
      <c r="LD175" s="165"/>
      <c r="LE175" s="165"/>
      <c r="LF175" s="165"/>
      <c r="LG175" s="165"/>
      <c r="LH175" s="165"/>
      <c r="LI175" s="165"/>
      <c r="LJ175" s="165"/>
      <c r="LK175" s="165"/>
      <c r="LL175" s="165"/>
      <c r="LM175" s="165"/>
      <c r="LN175" s="165"/>
      <c r="LO175" s="165"/>
      <c r="LP175" s="165"/>
      <c r="LQ175" s="165"/>
      <c r="LR175" s="165"/>
      <c r="LS175" s="165"/>
      <c r="LT175" s="165"/>
      <c r="LU175" s="165"/>
      <c r="LV175" s="165"/>
      <c r="LW175" s="165"/>
      <c r="LX175" s="165"/>
      <c r="LY175" s="165"/>
      <c r="LZ175" s="165"/>
      <c r="MA175" s="165"/>
      <c r="MB175" s="165"/>
      <c r="MC175" s="165"/>
      <c r="MD175" s="165"/>
      <c r="ME175" s="165"/>
      <c r="MF175" s="165"/>
      <c r="MG175" s="165"/>
      <c r="MH175" s="165"/>
      <c r="MI175" s="165"/>
      <c r="MJ175" s="165"/>
      <c r="MK175" s="165"/>
      <c r="ML175" s="165"/>
      <c r="MM175" s="165"/>
      <c r="MN175" s="165"/>
      <c r="MO175" s="165"/>
      <c r="MP175" s="165"/>
      <c r="MQ175" s="165"/>
      <c r="MR175" s="165"/>
      <c r="MS175" s="165"/>
      <c r="MT175" s="165"/>
      <c r="MU175" s="165"/>
      <c r="MV175" s="165"/>
      <c r="MW175" s="165"/>
      <c r="MX175" s="165"/>
      <c r="MY175" s="165"/>
      <c r="MZ175" s="165"/>
      <c r="NA175" s="165"/>
      <c r="NB175" s="165"/>
      <c r="NC175" s="165"/>
      <c r="ND175" s="165"/>
      <c r="NE175" s="165"/>
      <c r="NF175" s="165"/>
      <c r="NG175" s="165"/>
      <c r="NH175" s="165"/>
      <c r="NI175" s="165"/>
      <c r="NJ175" s="165"/>
      <c r="NK175" s="165"/>
      <c r="NL175" s="165"/>
      <c r="NM175" s="165"/>
      <c r="NN175" s="165"/>
      <c r="NO175" s="165"/>
      <c r="NP175" s="165"/>
      <c r="NQ175" s="165"/>
      <c r="NR175" s="165"/>
      <c r="NS175" s="165"/>
      <c r="NT175" s="165"/>
      <c r="NU175" s="165"/>
      <c r="NV175" s="165"/>
      <c r="NW175" s="165"/>
      <c r="NX175" s="165"/>
      <c r="NY175" s="165"/>
      <c r="NZ175" s="165"/>
      <c r="OA175" s="165"/>
      <c r="OB175" s="165"/>
      <c r="OC175" s="165"/>
      <c r="OD175" s="165"/>
      <c r="OE175" s="165"/>
      <c r="OF175" s="165"/>
      <c r="OG175" s="165"/>
      <c r="OH175" s="165"/>
      <c r="OI175" s="165"/>
      <c r="OJ175" s="165"/>
      <c r="OK175" s="165"/>
      <c r="OL175" s="165"/>
      <c r="OM175" s="165"/>
      <c r="ON175" s="165"/>
      <c r="OO175" s="165"/>
      <c r="OP175" s="165"/>
      <c r="OQ175" s="165"/>
      <c r="OR175" s="165"/>
      <c r="OS175" s="165"/>
      <c r="OT175" s="165"/>
      <c r="OU175" s="165"/>
      <c r="OV175" s="165"/>
      <c r="OW175" s="165"/>
      <c r="OX175" s="165"/>
      <c r="OY175" s="165"/>
      <c r="OZ175" s="165"/>
      <c r="PA175" s="165"/>
      <c r="PB175" s="165"/>
      <c r="PC175" s="165"/>
      <c r="PD175" s="165"/>
      <c r="PE175" s="165"/>
      <c r="PF175" s="165"/>
      <c r="PG175" s="165"/>
      <c r="PH175" s="165"/>
      <c r="PI175" s="165"/>
      <c r="PJ175" s="165"/>
      <c r="PK175" s="165"/>
      <c r="PL175" s="165"/>
      <c r="PM175" s="165"/>
      <c r="PN175" s="165"/>
      <c r="PO175" s="165"/>
      <c r="PP175" s="165"/>
      <c r="PQ175" s="165"/>
      <c r="PR175" s="165"/>
      <c r="PS175" s="165"/>
      <c r="PT175" s="165"/>
      <c r="PU175" s="165"/>
      <c r="PV175" s="165"/>
      <c r="PW175" s="165"/>
      <c r="PX175" s="165"/>
      <c r="PY175" s="165"/>
      <c r="PZ175" s="165"/>
      <c r="QA175" s="165"/>
      <c r="QB175" s="165"/>
      <c r="QC175" s="165"/>
      <c r="QD175" s="165"/>
      <c r="QE175" s="165"/>
      <c r="QF175" s="165"/>
      <c r="QG175" s="165"/>
      <c r="QH175" s="165"/>
      <c r="QI175" s="165"/>
      <c r="QJ175" s="165"/>
      <c r="QK175" s="165"/>
      <c r="QL175" s="165"/>
      <c r="QM175" s="165"/>
      <c r="QN175" s="165"/>
      <c r="QO175" s="165"/>
      <c r="QP175" s="165"/>
      <c r="QQ175" s="165"/>
      <c r="QR175" s="165"/>
      <c r="QS175" s="165"/>
      <c r="QT175" s="165"/>
      <c r="QU175" s="165"/>
      <c r="QV175" s="165"/>
      <c r="QW175" s="165"/>
      <c r="QX175" s="165"/>
      <c r="QY175" s="165"/>
      <c r="QZ175" s="165"/>
      <c r="RA175" s="165"/>
      <c r="RB175" s="165"/>
      <c r="RC175" s="165"/>
      <c r="RD175" s="165"/>
      <c r="RE175" s="165"/>
      <c r="RF175" s="165"/>
      <c r="RG175" s="165"/>
      <c r="RH175" s="165"/>
      <c r="RI175" s="165"/>
      <c r="RJ175" s="165"/>
      <c r="RK175" s="165"/>
      <c r="RL175" s="165"/>
    </row>
    <row r="176" spans="1:480" s="119" customFormat="1" ht="10.5" customHeight="1" x14ac:dyDescent="0.25">
      <c r="A176" s="138" t="e">
        <f>'Тех. карты'!#REF!</f>
        <v>#REF!</v>
      </c>
      <c r="B176" s="356" t="s">
        <v>20</v>
      </c>
      <c r="C176" s="357"/>
      <c r="D176" s="357"/>
      <c r="E176" s="357"/>
      <c r="F176" s="357"/>
      <c r="G176" s="357"/>
      <c r="H176" s="357"/>
      <c r="I176" s="357"/>
      <c r="J176" s="357"/>
      <c r="K176" s="357"/>
      <c r="L176" s="358"/>
      <c r="M176" s="253"/>
      <c r="N176" s="233"/>
      <c r="O176" s="233"/>
      <c r="P176" s="233"/>
      <c r="Q176" s="233"/>
      <c r="R176" s="233"/>
      <c r="S176" s="233"/>
      <c r="T176" s="233"/>
      <c r="U176" s="233"/>
      <c r="V176" s="233"/>
      <c r="W176" s="233"/>
      <c r="X176" s="233"/>
      <c r="Y176" s="233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  <c r="BI176" s="165"/>
      <c r="BJ176" s="165"/>
      <c r="BK176" s="165"/>
      <c r="BL176" s="165"/>
      <c r="BM176" s="165"/>
      <c r="BN176" s="165"/>
      <c r="BO176" s="165"/>
      <c r="BP176" s="165"/>
      <c r="BQ176" s="165"/>
      <c r="BR176" s="165"/>
      <c r="BS176" s="165"/>
      <c r="BT176" s="165"/>
      <c r="BU176" s="165"/>
      <c r="BV176" s="165"/>
      <c r="BW176" s="165"/>
      <c r="BX176" s="165"/>
      <c r="BY176" s="165"/>
      <c r="BZ176" s="165"/>
      <c r="CA176" s="165"/>
      <c r="CB176" s="165"/>
      <c r="CC176" s="165"/>
      <c r="CD176" s="165"/>
      <c r="CE176" s="165"/>
      <c r="CF176" s="165"/>
      <c r="CG176" s="165"/>
      <c r="CH176" s="165"/>
      <c r="CI176" s="165"/>
      <c r="CJ176" s="165"/>
      <c r="CK176" s="165"/>
      <c r="CL176" s="165"/>
      <c r="CM176" s="165"/>
      <c r="CN176" s="165"/>
      <c r="CO176" s="165"/>
      <c r="CP176" s="165"/>
      <c r="CQ176" s="165"/>
      <c r="CR176" s="165"/>
      <c r="CS176" s="165"/>
      <c r="CT176" s="165"/>
      <c r="CU176" s="165"/>
      <c r="CV176" s="165"/>
      <c r="CW176" s="165"/>
      <c r="CX176" s="165"/>
      <c r="CY176" s="165"/>
      <c r="CZ176" s="165"/>
      <c r="DA176" s="165"/>
      <c r="DB176" s="165"/>
      <c r="DC176" s="165"/>
      <c r="DD176" s="165"/>
      <c r="DE176" s="165"/>
      <c r="DF176" s="165"/>
      <c r="DG176" s="165"/>
      <c r="DH176" s="165"/>
      <c r="DI176" s="165"/>
      <c r="DJ176" s="165"/>
      <c r="DK176" s="165"/>
      <c r="DL176" s="165"/>
      <c r="DM176" s="165"/>
      <c r="DN176" s="165"/>
      <c r="DO176" s="165"/>
      <c r="DP176" s="165"/>
      <c r="DQ176" s="165"/>
      <c r="DR176" s="165"/>
      <c r="DS176" s="165"/>
      <c r="DT176" s="165"/>
      <c r="DU176" s="165"/>
      <c r="DV176" s="165"/>
      <c r="DW176" s="165"/>
      <c r="DX176" s="165"/>
      <c r="DY176" s="165"/>
      <c r="DZ176" s="165"/>
      <c r="EA176" s="165"/>
      <c r="EB176" s="165"/>
      <c r="EC176" s="165"/>
      <c r="ED176" s="165"/>
      <c r="EE176" s="165"/>
      <c r="EF176" s="165"/>
      <c r="EG176" s="165"/>
      <c r="EH176" s="165"/>
      <c r="EI176" s="165"/>
      <c r="EJ176" s="165"/>
      <c r="EK176" s="165"/>
      <c r="EL176" s="165"/>
      <c r="EM176" s="165"/>
      <c r="EN176" s="165"/>
      <c r="EO176" s="165"/>
      <c r="EP176" s="165"/>
      <c r="EQ176" s="165"/>
      <c r="ER176" s="165"/>
      <c r="ES176" s="165"/>
      <c r="ET176" s="165"/>
      <c r="EU176" s="165"/>
      <c r="EV176" s="165"/>
      <c r="EW176" s="165"/>
      <c r="EX176" s="165"/>
      <c r="EY176" s="165"/>
      <c r="EZ176" s="165"/>
      <c r="FA176" s="165"/>
      <c r="FB176" s="165"/>
      <c r="FC176" s="165"/>
      <c r="FD176" s="165"/>
      <c r="FE176" s="165"/>
      <c r="FF176" s="165"/>
      <c r="FG176" s="165"/>
      <c r="FH176" s="165"/>
      <c r="FI176" s="165"/>
      <c r="FJ176" s="165"/>
      <c r="FK176" s="165"/>
      <c r="FL176" s="165"/>
      <c r="FM176" s="165"/>
      <c r="FN176" s="165"/>
      <c r="FO176" s="165"/>
      <c r="FP176" s="165"/>
      <c r="FQ176" s="165"/>
      <c r="FR176" s="165"/>
      <c r="FS176" s="165"/>
      <c r="FT176" s="165"/>
      <c r="FU176" s="165"/>
      <c r="FV176" s="165"/>
      <c r="FW176" s="165"/>
      <c r="FX176" s="165"/>
      <c r="FY176" s="165"/>
      <c r="FZ176" s="165"/>
      <c r="GA176" s="165"/>
      <c r="GB176" s="165"/>
      <c r="GC176" s="165"/>
      <c r="GD176" s="165"/>
      <c r="GE176" s="165"/>
      <c r="GF176" s="165"/>
      <c r="GG176" s="165"/>
      <c r="GH176" s="165"/>
      <c r="GI176" s="165"/>
      <c r="GJ176" s="165"/>
      <c r="GK176" s="165"/>
      <c r="GL176" s="165"/>
      <c r="GM176" s="165"/>
      <c r="GN176" s="165"/>
      <c r="GO176" s="165"/>
      <c r="GP176" s="165"/>
      <c r="GQ176" s="165"/>
      <c r="GR176" s="165"/>
      <c r="GS176" s="165"/>
      <c r="GT176" s="165"/>
      <c r="GU176" s="165"/>
      <c r="GV176" s="165"/>
      <c r="GW176" s="165"/>
      <c r="GX176" s="165"/>
      <c r="GY176" s="165"/>
      <c r="GZ176" s="165"/>
      <c r="HA176" s="165"/>
      <c r="HB176" s="165"/>
      <c r="HC176" s="165"/>
      <c r="HD176" s="165"/>
      <c r="HE176" s="165"/>
      <c r="HF176" s="165"/>
      <c r="HG176" s="165"/>
      <c r="HH176" s="165"/>
      <c r="HI176" s="165"/>
      <c r="HJ176" s="165"/>
      <c r="HK176" s="165"/>
      <c r="HL176" s="165"/>
      <c r="HM176" s="165"/>
      <c r="HN176" s="165"/>
      <c r="HO176" s="165"/>
      <c r="HP176" s="165"/>
      <c r="HQ176" s="165"/>
      <c r="HR176" s="165"/>
      <c r="HS176" s="165"/>
      <c r="HT176" s="165"/>
      <c r="HU176" s="165"/>
      <c r="HV176" s="165"/>
      <c r="HW176" s="165"/>
      <c r="HX176" s="165"/>
      <c r="HY176" s="165"/>
      <c r="HZ176" s="165"/>
      <c r="IA176" s="165"/>
      <c r="IB176" s="165"/>
      <c r="IC176" s="165"/>
      <c r="ID176" s="165"/>
      <c r="IE176" s="165"/>
      <c r="IF176" s="165"/>
      <c r="IG176" s="165"/>
      <c r="IH176" s="165"/>
      <c r="II176" s="165"/>
      <c r="IJ176" s="165"/>
      <c r="IK176" s="165"/>
      <c r="IL176" s="165"/>
      <c r="IM176" s="165"/>
      <c r="IN176" s="165"/>
      <c r="IO176" s="165"/>
      <c r="IP176" s="165"/>
      <c r="IQ176" s="165"/>
      <c r="IR176" s="165"/>
      <c r="IS176" s="165"/>
      <c r="IT176" s="165"/>
      <c r="IU176" s="165"/>
      <c r="IV176" s="165"/>
      <c r="IW176" s="165"/>
      <c r="IX176" s="165"/>
      <c r="IY176" s="165"/>
      <c r="IZ176" s="165"/>
      <c r="JA176" s="165"/>
      <c r="JB176" s="165"/>
      <c r="JC176" s="165"/>
      <c r="JD176" s="165"/>
      <c r="JE176" s="165"/>
      <c r="JF176" s="165"/>
      <c r="JG176" s="165"/>
      <c r="JH176" s="165"/>
      <c r="JI176" s="165"/>
      <c r="JJ176" s="165"/>
      <c r="JK176" s="165"/>
      <c r="JL176" s="165"/>
      <c r="JM176" s="165"/>
      <c r="JN176" s="165"/>
      <c r="JO176" s="165"/>
      <c r="JP176" s="165"/>
      <c r="JQ176" s="165"/>
      <c r="JR176" s="165"/>
      <c r="JS176" s="165"/>
      <c r="JT176" s="165"/>
      <c r="JU176" s="165"/>
      <c r="JV176" s="165"/>
      <c r="JW176" s="165"/>
      <c r="JX176" s="165"/>
      <c r="JY176" s="165"/>
      <c r="JZ176" s="165"/>
      <c r="KA176" s="165"/>
      <c r="KB176" s="165"/>
      <c r="KC176" s="165"/>
      <c r="KD176" s="165"/>
      <c r="KE176" s="165"/>
      <c r="KF176" s="165"/>
      <c r="KG176" s="165"/>
      <c r="KH176" s="165"/>
      <c r="KI176" s="165"/>
      <c r="KJ176" s="165"/>
      <c r="KK176" s="165"/>
      <c r="KL176" s="165"/>
      <c r="KM176" s="165"/>
      <c r="KN176" s="165"/>
      <c r="KO176" s="165"/>
      <c r="KP176" s="165"/>
      <c r="KQ176" s="165"/>
      <c r="KR176" s="165"/>
      <c r="KS176" s="165"/>
      <c r="KT176" s="165"/>
      <c r="KU176" s="165"/>
      <c r="KV176" s="165"/>
      <c r="KW176" s="165"/>
      <c r="KX176" s="165"/>
      <c r="KY176" s="165"/>
      <c r="KZ176" s="165"/>
      <c r="LA176" s="165"/>
      <c r="LB176" s="165"/>
      <c r="LC176" s="165"/>
      <c r="LD176" s="165"/>
      <c r="LE176" s="165"/>
      <c r="LF176" s="165"/>
      <c r="LG176" s="165"/>
      <c r="LH176" s="165"/>
      <c r="LI176" s="165"/>
      <c r="LJ176" s="165"/>
      <c r="LK176" s="165"/>
      <c r="LL176" s="165"/>
      <c r="LM176" s="165"/>
      <c r="LN176" s="165"/>
      <c r="LO176" s="165"/>
      <c r="LP176" s="165"/>
      <c r="LQ176" s="165"/>
      <c r="LR176" s="165"/>
      <c r="LS176" s="165"/>
      <c r="LT176" s="165"/>
      <c r="LU176" s="165"/>
      <c r="LV176" s="165"/>
      <c r="LW176" s="165"/>
      <c r="LX176" s="165"/>
      <c r="LY176" s="165"/>
      <c r="LZ176" s="165"/>
      <c r="MA176" s="165"/>
      <c r="MB176" s="165"/>
      <c r="MC176" s="165"/>
      <c r="MD176" s="165"/>
      <c r="ME176" s="165"/>
      <c r="MF176" s="165"/>
      <c r="MG176" s="165"/>
      <c r="MH176" s="165"/>
      <c r="MI176" s="165"/>
      <c r="MJ176" s="165"/>
      <c r="MK176" s="165"/>
      <c r="ML176" s="165"/>
      <c r="MM176" s="165"/>
      <c r="MN176" s="165"/>
      <c r="MO176" s="165"/>
      <c r="MP176" s="165"/>
      <c r="MQ176" s="165"/>
      <c r="MR176" s="165"/>
      <c r="MS176" s="165"/>
      <c r="MT176" s="165"/>
      <c r="MU176" s="165"/>
      <c r="MV176" s="165"/>
      <c r="MW176" s="165"/>
      <c r="MX176" s="165"/>
      <c r="MY176" s="165"/>
      <c r="MZ176" s="165"/>
      <c r="NA176" s="165"/>
      <c r="NB176" s="165"/>
      <c r="NC176" s="165"/>
      <c r="ND176" s="165"/>
      <c r="NE176" s="165"/>
      <c r="NF176" s="165"/>
      <c r="NG176" s="165"/>
      <c r="NH176" s="165"/>
      <c r="NI176" s="165"/>
      <c r="NJ176" s="165"/>
      <c r="NK176" s="165"/>
      <c r="NL176" s="165"/>
      <c r="NM176" s="165"/>
      <c r="NN176" s="165"/>
      <c r="NO176" s="165"/>
      <c r="NP176" s="165"/>
      <c r="NQ176" s="165"/>
      <c r="NR176" s="165"/>
      <c r="NS176" s="165"/>
      <c r="NT176" s="165"/>
      <c r="NU176" s="165"/>
      <c r="NV176" s="165"/>
      <c r="NW176" s="165"/>
      <c r="NX176" s="165"/>
      <c r="NY176" s="165"/>
      <c r="NZ176" s="165"/>
      <c r="OA176" s="165"/>
      <c r="OB176" s="165"/>
      <c r="OC176" s="165"/>
      <c r="OD176" s="165"/>
      <c r="OE176" s="165"/>
      <c r="OF176" s="165"/>
      <c r="OG176" s="165"/>
      <c r="OH176" s="165"/>
      <c r="OI176" s="165"/>
      <c r="OJ176" s="165"/>
      <c r="OK176" s="165"/>
      <c r="OL176" s="165"/>
      <c r="OM176" s="165"/>
      <c r="ON176" s="165"/>
      <c r="OO176" s="165"/>
      <c r="OP176" s="165"/>
      <c r="OQ176" s="165"/>
      <c r="OR176" s="165"/>
      <c r="OS176" s="165"/>
      <c r="OT176" s="165"/>
      <c r="OU176" s="165"/>
      <c r="OV176" s="165"/>
      <c r="OW176" s="165"/>
      <c r="OX176" s="165"/>
      <c r="OY176" s="165"/>
      <c r="OZ176" s="165"/>
      <c r="PA176" s="165"/>
      <c r="PB176" s="165"/>
      <c r="PC176" s="165"/>
      <c r="PD176" s="165"/>
      <c r="PE176" s="165"/>
      <c r="PF176" s="165"/>
      <c r="PG176" s="165"/>
      <c r="PH176" s="165"/>
      <c r="PI176" s="165"/>
      <c r="PJ176" s="165"/>
      <c r="PK176" s="165"/>
      <c r="PL176" s="165"/>
      <c r="PM176" s="165"/>
      <c r="PN176" s="165"/>
      <c r="PO176" s="165"/>
      <c r="PP176" s="165"/>
      <c r="PQ176" s="165"/>
      <c r="PR176" s="165"/>
      <c r="PS176" s="165"/>
      <c r="PT176" s="165"/>
      <c r="PU176" s="165"/>
      <c r="PV176" s="165"/>
      <c r="PW176" s="165"/>
      <c r="PX176" s="165"/>
      <c r="PY176" s="165"/>
      <c r="PZ176" s="165"/>
      <c r="QA176" s="165"/>
      <c r="QB176" s="165"/>
      <c r="QC176" s="165"/>
      <c r="QD176" s="165"/>
      <c r="QE176" s="165"/>
      <c r="QF176" s="165"/>
      <c r="QG176" s="165"/>
      <c r="QH176" s="165"/>
      <c r="QI176" s="165"/>
      <c r="QJ176" s="165"/>
      <c r="QK176" s="165"/>
      <c r="QL176" s="165"/>
      <c r="QM176" s="165"/>
      <c r="QN176" s="165"/>
      <c r="QO176" s="165"/>
      <c r="QP176" s="165"/>
      <c r="QQ176" s="165"/>
      <c r="QR176" s="165"/>
      <c r="QS176" s="165"/>
      <c r="QT176" s="165"/>
      <c r="QU176" s="165"/>
      <c r="QV176" s="165"/>
      <c r="QW176" s="165"/>
      <c r="QX176" s="165"/>
      <c r="QY176" s="165"/>
      <c r="QZ176" s="165"/>
      <c r="RA176" s="165"/>
      <c r="RB176" s="165"/>
      <c r="RC176" s="165"/>
      <c r="RD176" s="165"/>
      <c r="RE176" s="165"/>
      <c r="RF176" s="165"/>
      <c r="RG176" s="165"/>
      <c r="RH176" s="165"/>
      <c r="RI176" s="165"/>
      <c r="RJ176" s="165"/>
      <c r="RK176" s="165"/>
      <c r="RL176" s="165"/>
    </row>
    <row r="177" spans="1:480" s="147" customFormat="1" ht="14.25" customHeight="1" x14ac:dyDescent="0.25">
      <c r="A177" s="138"/>
      <c r="B177" s="353" t="s">
        <v>87</v>
      </c>
      <c r="C177" s="353"/>
      <c r="D177" s="11">
        <v>150</v>
      </c>
      <c r="E177" s="12"/>
      <c r="F177" s="13"/>
      <c r="G177" s="14">
        <v>6.06</v>
      </c>
      <c r="H177" s="15">
        <v>6.69</v>
      </c>
      <c r="I177" s="16">
        <v>8.36</v>
      </c>
      <c r="J177" s="17">
        <v>123.31</v>
      </c>
      <c r="K177" s="18">
        <v>1.46</v>
      </c>
      <c r="L177" s="30">
        <v>251</v>
      </c>
      <c r="M177" s="30">
        <v>6.4</v>
      </c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33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165"/>
      <c r="BT177" s="165"/>
      <c r="BU177" s="165"/>
      <c r="BV177" s="165"/>
      <c r="BW177" s="165"/>
      <c r="BX177" s="165"/>
      <c r="BY177" s="165"/>
      <c r="BZ177" s="165"/>
      <c r="CA177" s="165"/>
      <c r="CB177" s="165"/>
      <c r="CC177" s="165"/>
      <c r="CD177" s="165"/>
      <c r="CE177" s="165"/>
      <c r="CF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  <c r="DF177" s="165"/>
      <c r="DG177" s="165"/>
      <c r="DH177" s="165"/>
      <c r="DI177" s="165"/>
      <c r="DJ177" s="165"/>
      <c r="DK177" s="165"/>
      <c r="DL177" s="165"/>
      <c r="DM177" s="165"/>
      <c r="DN177" s="165"/>
      <c r="DO177" s="165"/>
      <c r="DP177" s="165"/>
      <c r="DQ177" s="165"/>
      <c r="DR177" s="165"/>
      <c r="DS177" s="165"/>
      <c r="DT177" s="165"/>
      <c r="DU177" s="165"/>
      <c r="DV177" s="165"/>
      <c r="DW177" s="165"/>
      <c r="DX177" s="165"/>
      <c r="DY177" s="165"/>
      <c r="DZ177" s="165"/>
      <c r="EA177" s="165"/>
      <c r="EB177" s="165"/>
      <c r="EC177" s="165"/>
      <c r="ED177" s="165"/>
      <c r="EE177" s="165"/>
      <c r="EF177" s="165"/>
      <c r="EG177" s="165"/>
      <c r="EH177" s="165"/>
      <c r="EI177" s="165"/>
      <c r="EJ177" s="165"/>
      <c r="EK177" s="165"/>
      <c r="EL177" s="165"/>
      <c r="EM177" s="165"/>
      <c r="EN177" s="165"/>
      <c r="EO177" s="165"/>
      <c r="EP177" s="165"/>
      <c r="EQ177" s="165"/>
      <c r="ER177" s="165"/>
      <c r="ES177" s="165"/>
      <c r="ET177" s="165"/>
      <c r="EU177" s="165"/>
      <c r="EV177" s="165"/>
      <c r="EW177" s="165"/>
      <c r="EX177" s="165"/>
      <c r="EY177" s="165"/>
      <c r="EZ177" s="165"/>
      <c r="FA177" s="165"/>
      <c r="FB177" s="165"/>
      <c r="FC177" s="165"/>
      <c r="FD177" s="165"/>
      <c r="FE177" s="165"/>
      <c r="FF177" s="165"/>
      <c r="FG177" s="165"/>
      <c r="FH177" s="165"/>
      <c r="FI177" s="165"/>
      <c r="FJ177" s="165"/>
      <c r="FK177" s="165"/>
      <c r="FL177" s="165"/>
      <c r="FM177" s="165"/>
      <c r="FN177" s="165"/>
      <c r="FO177" s="165"/>
      <c r="FP177" s="165"/>
      <c r="FQ177" s="165"/>
      <c r="FR177" s="165"/>
      <c r="FS177" s="165"/>
      <c r="FT177" s="165"/>
      <c r="FU177" s="165"/>
      <c r="FV177" s="165"/>
      <c r="FW177" s="165"/>
      <c r="FX177" s="165"/>
      <c r="FY177" s="165"/>
      <c r="FZ177" s="165"/>
      <c r="GA177" s="165"/>
      <c r="GB177" s="165"/>
      <c r="GC177" s="165"/>
      <c r="GD177" s="165"/>
      <c r="GE177" s="165"/>
      <c r="GF177" s="165"/>
      <c r="GG177" s="165"/>
      <c r="GH177" s="165"/>
      <c r="GI177" s="165"/>
      <c r="GJ177" s="165"/>
      <c r="GK177" s="165"/>
      <c r="GL177" s="165"/>
      <c r="GM177" s="165"/>
      <c r="GN177" s="165"/>
      <c r="GO177" s="165"/>
      <c r="GP177" s="165"/>
      <c r="GQ177" s="165"/>
      <c r="GR177" s="165"/>
      <c r="GS177" s="165"/>
      <c r="GT177" s="165"/>
      <c r="GU177" s="165"/>
      <c r="GV177" s="165"/>
      <c r="GW177" s="165"/>
      <c r="GX177" s="165"/>
      <c r="GY177" s="165"/>
      <c r="GZ177" s="165"/>
      <c r="HA177" s="165"/>
      <c r="HB177" s="165"/>
      <c r="HC177" s="165"/>
      <c r="HD177" s="165"/>
      <c r="HE177" s="165"/>
      <c r="HF177" s="165"/>
      <c r="HG177" s="165"/>
      <c r="HH177" s="165"/>
      <c r="HI177" s="165"/>
      <c r="HJ177" s="165"/>
      <c r="HK177" s="165"/>
      <c r="HL177" s="165"/>
      <c r="HM177" s="165"/>
      <c r="HN177" s="165"/>
      <c r="HO177" s="165"/>
      <c r="HP177" s="165"/>
      <c r="HQ177" s="165"/>
      <c r="HR177" s="165"/>
      <c r="HS177" s="165"/>
      <c r="HT177" s="165"/>
      <c r="HU177" s="165"/>
      <c r="HV177" s="165"/>
      <c r="HW177" s="165"/>
      <c r="HX177" s="165"/>
      <c r="HY177" s="165"/>
      <c r="HZ177" s="165"/>
      <c r="IA177" s="165"/>
      <c r="IB177" s="165"/>
      <c r="IC177" s="165"/>
      <c r="ID177" s="165"/>
      <c r="IE177" s="165"/>
      <c r="IF177" s="165"/>
      <c r="IG177" s="165"/>
      <c r="IH177" s="165"/>
      <c r="II177" s="165"/>
      <c r="IJ177" s="165"/>
      <c r="IK177" s="165"/>
      <c r="IL177" s="165"/>
      <c r="IM177" s="165"/>
      <c r="IN177" s="165"/>
      <c r="IO177" s="165"/>
      <c r="IP177" s="165"/>
      <c r="IQ177" s="165"/>
      <c r="IR177" s="165"/>
      <c r="IS177" s="165"/>
      <c r="IT177" s="165"/>
      <c r="IU177" s="165"/>
      <c r="IV177" s="165"/>
      <c r="IW177" s="165"/>
      <c r="IX177" s="165"/>
      <c r="IY177" s="165"/>
      <c r="IZ177" s="165"/>
      <c r="JA177" s="165"/>
      <c r="JB177" s="165"/>
      <c r="JC177" s="165"/>
      <c r="JD177" s="165"/>
      <c r="JE177" s="165"/>
      <c r="JF177" s="165"/>
      <c r="JG177" s="165"/>
      <c r="JH177" s="165"/>
      <c r="JI177" s="165"/>
      <c r="JJ177" s="165"/>
      <c r="JK177" s="165"/>
      <c r="JL177" s="165"/>
      <c r="JM177" s="165"/>
      <c r="JN177" s="165"/>
      <c r="JO177" s="165"/>
      <c r="JP177" s="165"/>
      <c r="JQ177" s="165"/>
      <c r="JR177" s="165"/>
      <c r="JS177" s="165"/>
      <c r="JT177" s="165"/>
      <c r="JU177" s="165"/>
      <c r="JV177" s="165"/>
      <c r="JW177" s="165"/>
      <c r="JX177" s="165"/>
      <c r="JY177" s="165"/>
      <c r="JZ177" s="165"/>
      <c r="KA177" s="165"/>
      <c r="KB177" s="165"/>
      <c r="KC177" s="165"/>
      <c r="KD177" s="165"/>
      <c r="KE177" s="165"/>
      <c r="KF177" s="165"/>
      <c r="KG177" s="165"/>
      <c r="KH177" s="165"/>
      <c r="KI177" s="165"/>
      <c r="KJ177" s="165"/>
      <c r="KK177" s="165"/>
      <c r="KL177" s="165"/>
      <c r="KM177" s="165"/>
      <c r="KN177" s="165"/>
      <c r="KO177" s="165"/>
      <c r="KP177" s="165"/>
      <c r="KQ177" s="165"/>
      <c r="KR177" s="165"/>
      <c r="KS177" s="165"/>
      <c r="KT177" s="165"/>
      <c r="KU177" s="165"/>
      <c r="KV177" s="165"/>
      <c r="KW177" s="165"/>
      <c r="KX177" s="165"/>
      <c r="KY177" s="165"/>
      <c r="KZ177" s="165"/>
      <c r="LA177" s="165"/>
      <c r="LB177" s="165"/>
      <c r="LC177" s="165"/>
      <c r="LD177" s="165"/>
      <c r="LE177" s="165"/>
      <c r="LF177" s="165"/>
      <c r="LG177" s="165"/>
      <c r="LH177" s="165"/>
      <c r="LI177" s="165"/>
      <c r="LJ177" s="165"/>
      <c r="LK177" s="165"/>
      <c r="LL177" s="165"/>
      <c r="LM177" s="165"/>
      <c r="LN177" s="165"/>
      <c r="LO177" s="165"/>
      <c r="LP177" s="165"/>
      <c r="LQ177" s="165"/>
      <c r="LR177" s="165"/>
      <c r="LS177" s="165"/>
      <c r="LT177" s="165"/>
      <c r="LU177" s="165"/>
      <c r="LV177" s="165"/>
      <c r="LW177" s="165"/>
      <c r="LX177" s="165"/>
      <c r="LY177" s="165"/>
      <c r="LZ177" s="165"/>
      <c r="MA177" s="165"/>
      <c r="MB177" s="165"/>
      <c r="MC177" s="165"/>
      <c r="MD177" s="165"/>
      <c r="ME177" s="165"/>
      <c r="MF177" s="165"/>
      <c r="MG177" s="165"/>
      <c r="MH177" s="165"/>
      <c r="MI177" s="165"/>
      <c r="MJ177" s="165"/>
      <c r="MK177" s="165"/>
      <c r="ML177" s="165"/>
      <c r="MM177" s="165"/>
      <c r="MN177" s="165"/>
      <c r="MO177" s="165"/>
      <c r="MP177" s="165"/>
      <c r="MQ177" s="165"/>
      <c r="MR177" s="165"/>
      <c r="MS177" s="165"/>
      <c r="MT177" s="165"/>
      <c r="MU177" s="165"/>
      <c r="MV177" s="165"/>
      <c r="MW177" s="165"/>
      <c r="MX177" s="165"/>
      <c r="MY177" s="165"/>
      <c r="MZ177" s="165"/>
      <c r="NA177" s="165"/>
      <c r="NB177" s="165"/>
      <c r="NC177" s="165"/>
      <c r="ND177" s="165"/>
      <c r="NE177" s="165"/>
      <c r="NF177" s="165"/>
      <c r="NG177" s="165"/>
      <c r="NH177" s="165"/>
      <c r="NI177" s="165"/>
      <c r="NJ177" s="165"/>
      <c r="NK177" s="165"/>
      <c r="NL177" s="165"/>
      <c r="NM177" s="165"/>
      <c r="NN177" s="165"/>
      <c r="NO177" s="165"/>
      <c r="NP177" s="165"/>
      <c r="NQ177" s="165"/>
      <c r="NR177" s="165"/>
      <c r="NS177" s="165"/>
      <c r="NT177" s="165"/>
      <c r="NU177" s="165"/>
      <c r="NV177" s="165"/>
      <c r="NW177" s="165"/>
      <c r="NX177" s="165"/>
      <c r="NY177" s="165"/>
      <c r="NZ177" s="165"/>
      <c r="OA177" s="165"/>
      <c r="OB177" s="165"/>
      <c r="OC177" s="165"/>
      <c r="OD177" s="165"/>
      <c r="OE177" s="165"/>
      <c r="OF177" s="165"/>
      <c r="OG177" s="165"/>
      <c r="OH177" s="165"/>
      <c r="OI177" s="165"/>
      <c r="OJ177" s="165"/>
      <c r="OK177" s="165"/>
      <c r="OL177" s="165"/>
      <c r="OM177" s="165"/>
      <c r="ON177" s="165"/>
      <c r="OO177" s="165"/>
      <c r="OP177" s="165"/>
      <c r="OQ177" s="165"/>
      <c r="OR177" s="165"/>
      <c r="OS177" s="165"/>
      <c r="OT177" s="165"/>
      <c r="OU177" s="165"/>
      <c r="OV177" s="165"/>
      <c r="OW177" s="165"/>
      <c r="OX177" s="165"/>
      <c r="OY177" s="165"/>
      <c r="OZ177" s="165"/>
      <c r="PA177" s="165"/>
      <c r="PB177" s="165"/>
      <c r="PC177" s="165"/>
      <c r="PD177" s="165"/>
      <c r="PE177" s="165"/>
      <c r="PF177" s="165"/>
      <c r="PG177" s="165"/>
      <c r="PH177" s="165"/>
      <c r="PI177" s="165"/>
      <c r="PJ177" s="165"/>
      <c r="PK177" s="165"/>
      <c r="PL177" s="165"/>
      <c r="PM177" s="165"/>
      <c r="PN177" s="165"/>
      <c r="PO177" s="165"/>
      <c r="PP177" s="165"/>
      <c r="PQ177" s="165"/>
      <c r="PR177" s="165"/>
      <c r="PS177" s="165"/>
      <c r="PT177" s="165"/>
      <c r="PU177" s="165"/>
      <c r="PV177" s="165"/>
      <c r="PW177" s="165"/>
      <c r="PX177" s="165"/>
      <c r="PY177" s="165"/>
      <c r="PZ177" s="165"/>
      <c r="QA177" s="165"/>
      <c r="QB177" s="165"/>
      <c r="QC177" s="165"/>
      <c r="QD177" s="165"/>
      <c r="QE177" s="165"/>
      <c r="QF177" s="165"/>
      <c r="QG177" s="165"/>
      <c r="QH177" s="165"/>
      <c r="QI177" s="165"/>
      <c r="QJ177" s="165"/>
      <c r="QK177" s="165"/>
      <c r="QL177" s="165"/>
      <c r="QM177" s="165"/>
      <c r="QN177" s="165"/>
      <c r="QO177" s="165"/>
      <c r="QP177" s="165"/>
      <c r="QQ177" s="165"/>
      <c r="QR177" s="165"/>
      <c r="QS177" s="165"/>
      <c r="QT177" s="165"/>
      <c r="QU177" s="165"/>
      <c r="QV177" s="165"/>
      <c r="QW177" s="165"/>
      <c r="QX177" s="165"/>
      <c r="QY177" s="165"/>
      <c r="QZ177" s="165"/>
      <c r="RA177" s="165"/>
      <c r="RB177" s="165"/>
      <c r="RC177" s="165"/>
      <c r="RD177" s="165"/>
      <c r="RE177" s="165"/>
      <c r="RF177" s="165"/>
      <c r="RG177" s="165"/>
      <c r="RH177" s="165"/>
      <c r="RI177" s="165"/>
      <c r="RJ177" s="165"/>
      <c r="RK177" s="165"/>
      <c r="RL177" s="165"/>
    </row>
    <row r="178" spans="1:480" ht="15.75" x14ac:dyDescent="0.25">
      <c r="A178" s="20"/>
      <c r="B178" s="353" t="s">
        <v>75</v>
      </c>
      <c r="C178" s="353"/>
      <c r="D178" s="11">
        <v>21</v>
      </c>
      <c r="E178" s="11"/>
      <c r="F178" s="11"/>
      <c r="G178" s="11">
        <v>1.28</v>
      </c>
      <c r="H178" s="11">
        <v>3.95</v>
      </c>
      <c r="I178" s="11">
        <v>14.3</v>
      </c>
      <c r="J178" s="11">
        <v>98.39</v>
      </c>
      <c r="K178" s="11">
        <v>0</v>
      </c>
      <c r="L178" s="30" t="s">
        <v>76</v>
      </c>
      <c r="M178" s="30">
        <v>63</v>
      </c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165"/>
      <c r="BT178" s="165"/>
      <c r="BU178" s="165"/>
      <c r="BV178" s="165"/>
      <c r="BW178" s="165"/>
      <c r="BX178" s="165"/>
      <c r="BY178" s="165"/>
      <c r="BZ178" s="165"/>
      <c r="CA178" s="165"/>
      <c r="CB178" s="165"/>
      <c r="CC178" s="165"/>
      <c r="CD178" s="165"/>
      <c r="CE178" s="165"/>
      <c r="CF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  <c r="DZ178" s="165"/>
      <c r="EA178" s="165"/>
      <c r="EB178" s="165"/>
      <c r="EC178" s="165"/>
      <c r="ED178" s="165"/>
      <c r="EE178" s="165"/>
      <c r="EF178" s="165"/>
      <c r="EG178" s="165"/>
      <c r="EH178" s="165"/>
      <c r="EI178" s="165"/>
      <c r="EJ178" s="165"/>
      <c r="EK178" s="165"/>
      <c r="EL178" s="165"/>
      <c r="EM178" s="165"/>
      <c r="EN178" s="165"/>
      <c r="EO178" s="165"/>
      <c r="EP178" s="165"/>
      <c r="EQ178" s="165"/>
      <c r="ER178" s="165"/>
      <c r="ES178" s="165"/>
      <c r="ET178" s="165"/>
      <c r="EU178" s="165"/>
      <c r="EV178" s="165"/>
      <c r="EW178" s="165"/>
      <c r="EX178" s="165"/>
      <c r="EY178" s="165"/>
      <c r="EZ178" s="165"/>
      <c r="FA178" s="165"/>
      <c r="FB178" s="165"/>
      <c r="FC178" s="165"/>
      <c r="FD178" s="165"/>
      <c r="FE178" s="165"/>
      <c r="FF178" s="165"/>
      <c r="FG178" s="165"/>
      <c r="FH178" s="165"/>
      <c r="FI178" s="165"/>
      <c r="FJ178" s="165"/>
      <c r="FK178" s="165"/>
      <c r="FL178" s="165"/>
      <c r="FM178" s="165"/>
      <c r="FN178" s="165"/>
      <c r="FO178" s="165"/>
      <c r="FP178" s="165"/>
      <c r="FQ178" s="165"/>
      <c r="FR178" s="165"/>
      <c r="FS178" s="165"/>
      <c r="FT178" s="165"/>
      <c r="FU178" s="165"/>
      <c r="FV178" s="165"/>
      <c r="FW178" s="165"/>
      <c r="FX178" s="165"/>
      <c r="FY178" s="165"/>
      <c r="FZ178" s="165"/>
      <c r="GA178" s="165"/>
      <c r="GB178" s="165"/>
      <c r="GC178" s="165"/>
      <c r="GD178" s="165"/>
      <c r="GE178" s="165"/>
      <c r="GF178" s="165"/>
      <c r="GG178" s="165"/>
      <c r="GH178" s="165"/>
      <c r="GI178" s="165"/>
      <c r="GJ178" s="165"/>
      <c r="GK178" s="165"/>
      <c r="GL178" s="165"/>
      <c r="GM178" s="165"/>
      <c r="GN178" s="165"/>
      <c r="GO178" s="165"/>
      <c r="GP178" s="165"/>
      <c r="GQ178" s="165"/>
      <c r="GR178" s="165"/>
      <c r="GS178" s="165"/>
      <c r="GT178" s="165"/>
      <c r="GU178" s="165"/>
      <c r="GV178" s="165"/>
      <c r="GW178" s="165"/>
      <c r="GX178" s="165"/>
      <c r="GY178" s="165"/>
      <c r="GZ178" s="165"/>
      <c r="HA178" s="165"/>
      <c r="HB178" s="165"/>
      <c r="HC178" s="165"/>
      <c r="HD178" s="165"/>
      <c r="HE178" s="165"/>
      <c r="HF178" s="165"/>
      <c r="HG178" s="165"/>
      <c r="HH178" s="165"/>
      <c r="HI178" s="165"/>
      <c r="HJ178" s="165"/>
      <c r="HK178" s="165"/>
      <c r="HL178" s="165"/>
      <c r="HM178" s="165"/>
      <c r="HN178" s="165"/>
      <c r="HO178" s="165"/>
      <c r="HP178" s="165"/>
      <c r="HQ178" s="165"/>
      <c r="HR178" s="165"/>
      <c r="HS178" s="165"/>
      <c r="HT178" s="165"/>
      <c r="HU178" s="165"/>
      <c r="HV178" s="165"/>
      <c r="HW178" s="165"/>
      <c r="HX178" s="165"/>
      <c r="HY178" s="165"/>
      <c r="HZ178" s="165"/>
      <c r="IA178" s="165"/>
      <c r="IB178" s="165"/>
      <c r="IC178" s="165"/>
      <c r="ID178" s="165"/>
      <c r="IE178" s="165"/>
      <c r="IF178" s="165"/>
      <c r="IG178" s="165"/>
      <c r="IH178" s="165"/>
      <c r="II178" s="165"/>
      <c r="IJ178" s="165"/>
      <c r="IK178" s="165"/>
      <c r="IL178" s="165"/>
      <c r="IM178" s="165"/>
      <c r="IN178" s="165"/>
      <c r="IO178" s="165"/>
      <c r="IP178" s="165"/>
      <c r="IQ178" s="165"/>
      <c r="IR178" s="165"/>
      <c r="IS178" s="165"/>
      <c r="IT178" s="165"/>
      <c r="IU178" s="165"/>
      <c r="IV178" s="165"/>
      <c r="IW178" s="165"/>
      <c r="IX178" s="165"/>
      <c r="IY178" s="165"/>
      <c r="IZ178" s="165"/>
      <c r="JA178" s="165"/>
      <c r="JB178" s="165"/>
      <c r="JC178" s="165"/>
      <c r="JD178" s="165"/>
      <c r="JE178" s="165"/>
      <c r="JF178" s="165"/>
      <c r="JG178" s="165"/>
      <c r="JH178" s="165"/>
      <c r="JI178" s="165"/>
      <c r="JJ178" s="165"/>
      <c r="JK178" s="165"/>
      <c r="JL178" s="165"/>
      <c r="JM178" s="165"/>
      <c r="JN178" s="165"/>
      <c r="JO178" s="165"/>
      <c r="JP178" s="165"/>
      <c r="JQ178" s="165"/>
      <c r="JR178" s="165"/>
      <c r="JS178" s="165"/>
      <c r="JT178" s="165"/>
      <c r="JU178" s="165"/>
      <c r="JV178" s="165"/>
      <c r="JW178" s="165"/>
      <c r="JX178" s="165"/>
      <c r="JY178" s="165"/>
      <c r="JZ178" s="165"/>
      <c r="KA178" s="165"/>
      <c r="KB178" s="165"/>
      <c r="KC178" s="165"/>
      <c r="KD178" s="165"/>
      <c r="KE178" s="165"/>
      <c r="KF178" s="165"/>
      <c r="KG178" s="165"/>
      <c r="KH178" s="165"/>
      <c r="KI178" s="165"/>
      <c r="KJ178" s="165"/>
      <c r="KK178" s="165"/>
      <c r="KL178" s="165"/>
      <c r="KM178" s="165"/>
      <c r="KN178" s="165"/>
      <c r="KO178" s="165"/>
      <c r="KP178" s="165"/>
      <c r="KQ178" s="165"/>
      <c r="KR178" s="165"/>
      <c r="KS178" s="165"/>
      <c r="KT178" s="165"/>
      <c r="KU178" s="165"/>
      <c r="KV178" s="165"/>
      <c r="KW178" s="165"/>
      <c r="KX178" s="165"/>
      <c r="KY178" s="165"/>
      <c r="KZ178" s="165"/>
      <c r="LA178" s="165"/>
      <c r="LB178" s="165"/>
      <c r="LC178" s="165"/>
      <c r="LD178" s="165"/>
      <c r="LE178" s="165"/>
      <c r="LF178" s="165"/>
      <c r="LG178" s="165"/>
      <c r="LH178" s="165"/>
      <c r="LI178" s="165"/>
      <c r="LJ178" s="165"/>
      <c r="LK178" s="165"/>
      <c r="LL178" s="165"/>
      <c r="LM178" s="165"/>
      <c r="LN178" s="165"/>
      <c r="LO178" s="165"/>
      <c r="LP178" s="165"/>
      <c r="LQ178" s="165"/>
      <c r="LR178" s="165"/>
      <c r="LS178" s="165"/>
      <c r="LT178" s="165"/>
      <c r="LU178" s="165"/>
      <c r="LV178" s="165"/>
      <c r="LW178" s="165"/>
      <c r="LX178" s="165"/>
      <c r="LY178" s="165"/>
      <c r="LZ178" s="165"/>
      <c r="MA178" s="165"/>
      <c r="MB178" s="165"/>
      <c r="MC178" s="165"/>
      <c r="MD178" s="165"/>
      <c r="ME178" s="165"/>
      <c r="MF178" s="165"/>
      <c r="MG178" s="165"/>
      <c r="MH178" s="165"/>
      <c r="MI178" s="165"/>
      <c r="MJ178" s="165"/>
      <c r="MK178" s="165"/>
      <c r="ML178" s="165"/>
      <c r="MM178" s="165"/>
      <c r="MN178" s="165"/>
      <c r="MO178" s="165"/>
      <c r="MP178" s="165"/>
      <c r="MQ178" s="165"/>
      <c r="MR178" s="165"/>
      <c r="MS178" s="165"/>
      <c r="MT178" s="165"/>
      <c r="MU178" s="165"/>
      <c r="MV178" s="165"/>
      <c r="MW178" s="165"/>
      <c r="MX178" s="165"/>
      <c r="MY178" s="165"/>
      <c r="MZ178" s="165"/>
      <c r="NA178" s="165"/>
      <c r="NB178" s="165"/>
      <c r="NC178" s="165"/>
      <c r="ND178" s="165"/>
      <c r="NE178" s="165"/>
      <c r="NF178" s="165"/>
      <c r="NG178" s="165"/>
      <c r="NH178" s="165"/>
      <c r="NI178" s="165"/>
      <c r="NJ178" s="165"/>
      <c r="NK178" s="165"/>
      <c r="NL178" s="165"/>
      <c r="NM178" s="165"/>
      <c r="NN178" s="165"/>
      <c r="NO178" s="165"/>
      <c r="NP178" s="165"/>
      <c r="NQ178" s="165"/>
      <c r="NR178" s="165"/>
      <c r="NS178" s="165"/>
      <c r="NT178" s="165"/>
      <c r="NU178" s="165"/>
      <c r="NV178" s="165"/>
      <c r="NW178" s="165"/>
      <c r="NX178" s="165"/>
      <c r="NY178" s="165"/>
      <c r="NZ178" s="165"/>
      <c r="OA178" s="165"/>
      <c r="OB178" s="165"/>
      <c r="OC178" s="165"/>
      <c r="OD178" s="165"/>
      <c r="OE178" s="165"/>
      <c r="OF178" s="165"/>
      <c r="OG178" s="165"/>
      <c r="OH178" s="165"/>
      <c r="OI178" s="165"/>
      <c r="OJ178" s="165"/>
      <c r="OK178" s="165"/>
      <c r="OL178" s="165"/>
      <c r="OM178" s="165"/>
      <c r="ON178" s="165"/>
      <c r="OO178" s="165"/>
      <c r="OP178" s="165"/>
      <c r="OQ178" s="165"/>
      <c r="OR178" s="165"/>
      <c r="OS178" s="165"/>
      <c r="OT178" s="165"/>
      <c r="OU178" s="165"/>
      <c r="OV178" s="165"/>
      <c r="OW178" s="165"/>
      <c r="OX178" s="165"/>
      <c r="OY178" s="165"/>
      <c r="OZ178" s="165"/>
      <c r="PA178" s="165"/>
      <c r="PB178" s="165"/>
      <c r="PC178" s="165"/>
      <c r="PD178" s="165"/>
      <c r="PE178" s="165"/>
      <c r="PF178" s="165"/>
      <c r="PG178" s="165"/>
      <c r="PH178" s="165"/>
      <c r="PI178" s="165"/>
      <c r="PJ178" s="165"/>
      <c r="PK178" s="165"/>
      <c r="PL178" s="165"/>
      <c r="PM178" s="165"/>
      <c r="PN178" s="165"/>
      <c r="PO178" s="165"/>
      <c r="PP178" s="165"/>
      <c r="PQ178" s="165"/>
      <c r="PR178" s="165"/>
      <c r="PS178" s="165"/>
      <c r="PT178" s="165"/>
      <c r="PU178" s="165"/>
      <c r="PV178" s="165"/>
      <c r="PW178" s="165"/>
      <c r="PX178" s="165"/>
      <c r="PY178" s="165"/>
      <c r="PZ178" s="165"/>
      <c r="QA178" s="165"/>
      <c r="QB178" s="165"/>
      <c r="QC178" s="165"/>
      <c r="QD178" s="165"/>
      <c r="QE178" s="165"/>
      <c r="QF178" s="165"/>
      <c r="QG178" s="165"/>
      <c r="QH178" s="165"/>
      <c r="QI178" s="165"/>
      <c r="QJ178" s="165"/>
      <c r="QK178" s="165"/>
      <c r="QL178" s="165"/>
      <c r="QM178" s="165"/>
      <c r="QN178" s="165"/>
      <c r="QO178" s="165"/>
      <c r="QP178" s="165"/>
      <c r="QQ178" s="165"/>
      <c r="QR178" s="165"/>
      <c r="QS178" s="165"/>
      <c r="QT178" s="165"/>
      <c r="QU178" s="165"/>
      <c r="QV178" s="165"/>
      <c r="QW178" s="165"/>
      <c r="QX178" s="165"/>
      <c r="QY178" s="165"/>
      <c r="QZ178" s="165"/>
      <c r="RA178" s="165"/>
      <c r="RB178" s="165"/>
      <c r="RC178" s="165"/>
      <c r="RD178" s="165"/>
      <c r="RE178" s="165"/>
      <c r="RF178" s="165"/>
      <c r="RG178" s="165"/>
      <c r="RH178" s="165"/>
      <c r="RI178" s="165"/>
      <c r="RJ178" s="165"/>
      <c r="RK178" s="165"/>
      <c r="RL178" s="165"/>
    </row>
    <row r="179" spans="1:480" ht="10.5" customHeight="1" x14ac:dyDescent="0.25">
      <c r="A179" s="151"/>
      <c r="B179" s="348" t="s">
        <v>21</v>
      </c>
      <c r="C179" s="348"/>
      <c r="D179" s="122">
        <f>SUM(D177,D178)</f>
        <v>171</v>
      </c>
      <c r="E179" s="123"/>
      <c r="F179" s="124"/>
      <c r="G179" s="125">
        <f>SUM(G177,G178)</f>
        <v>7.34</v>
      </c>
      <c r="H179" s="126">
        <f>SUM(H177,H178)</f>
        <v>10.64</v>
      </c>
      <c r="I179" s="127">
        <f>SUM(I177,I178)</f>
        <v>22.66</v>
      </c>
      <c r="J179" s="128">
        <f>SUM(J177,J178)</f>
        <v>221.7</v>
      </c>
      <c r="K179" s="129">
        <f>SUM(K177,K178)</f>
        <v>1.46</v>
      </c>
      <c r="L179" s="199"/>
      <c r="M179" s="199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3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65"/>
      <c r="BQ179" s="165"/>
      <c r="BR179" s="165"/>
      <c r="BS179" s="165"/>
      <c r="BT179" s="165"/>
      <c r="BU179" s="165"/>
      <c r="BV179" s="165"/>
      <c r="BW179" s="165"/>
      <c r="BX179" s="165"/>
      <c r="BY179" s="165"/>
      <c r="BZ179" s="165"/>
      <c r="CA179" s="165"/>
      <c r="CB179" s="165"/>
      <c r="CC179" s="165"/>
      <c r="CD179" s="165"/>
      <c r="CE179" s="165"/>
      <c r="CF179" s="165"/>
      <c r="CG179" s="165"/>
      <c r="CH179" s="165"/>
      <c r="CI179" s="165"/>
      <c r="CJ179" s="165"/>
      <c r="CK179" s="165"/>
      <c r="CL179" s="165"/>
      <c r="CM179" s="165"/>
      <c r="CN179" s="165"/>
      <c r="CO179" s="165"/>
      <c r="CP179" s="165"/>
      <c r="CQ179" s="165"/>
      <c r="CR179" s="165"/>
      <c r="CS179" s="165"/>
      <c r="CT179" s="165"/>
      <c r="CU179" s="165"/>
      <c r="CV179" s="165"/>
      <c r="CW179" s="165"/>
      <c r="CX179" s="165"/>
      <c r="CY179" s="165"/>
      <c r="CZ179" s="165"/>
      <c r="DA179" s="165"/>
      <c r="DB179" s="165"/>
      <c r="DC179" s="165"/>
      <c r="DD179" s="165"/>
      <c r="DE179" s="165"/>
      <c r="DF179" s="165"/>
      <c r="DG179" s="165"/>
      <c r="DH179" s="165"/>
      <c r="DI179" s="165"/>
      <c r="DJ179" s="165"/>
      <c r="DK179" s="165"/>
      <c r="DL179" s="165"/>
      <c r="DM179" s="165"/>
      <c r="DN179" s="165"/>
      <c r="DO179" s="165"/>
      <c r="DP179" s="165"/>
      <c r="DQ179" s="165"/>
      <c r="DR179" s="165"/>
      <c r="DS179" s="165"/>
      <c r="DT179" s="165"/>
      <c r="DU179" s="165"/>
      <c r="DV179" s="165"/>
      <c r="DW179" s="165"/>
      <c r="DX179" s="165"/>
      <c r="DY179" s="165"/>
      <c r="DZ179" s="165"/>
      <c r="EA179" s="165"/>
      <c r="EB179" s="165"/>
      <c r="EC179" s="165"/>
      <c r="ED179" s="165"/>
      <c r="EE179" s="165"/>
      <c r="EF179" s="165"/>
      <c r="EG179" s="165"/>
      <c r="EH179" s="165"/>
      <c r="EI179" s="165"/>
      <c r="EJ179" s="165"/>
      <c r="EK179" s="165"/>
      <c r="EL179" s="165"/>
      <c r="EM179" s="165"/>
      <c r="EN179" s="165"/>
      <c r="EO179" s="165"/>
      <c r="EP179" s="165"/>
      <c r="EQ179" s="165"/>
      <c r="ER179" s="165"/>
      <c r="ES179" s="165"/>
      <c r="ET179" s="165"/>
      <c r="EU179" s="165"/>
      <c r="EV179" s="165"/>
      <c r="EW179" s="165"/>
      <c r="EX179" s="165"/>
      <c r="EY179" s="165"/>
      <c r="EZ179" s="165"/>
      <c r="FA179" s="165"/>
      <c r="FB179" s="165"/>
      <c r="FC179" s="165"/>
      <c r="FD179" s="165"/>
      <c r="FE179" s="165"/>
      <c r="FF179" s="165"/>
      <c r="FG179" s="165"/>
      <c r="FH179" s="165"/>
      <c r="FI179" s="165"/>
      <c r="FJ179" s="165"/>
      <c r="FK179" s="165"/>
      <c r="FL179" s="165"/>
      <c r="FM179" s="165"/>
      <c r="FN179" s="165"/>
      <c r="FO179" s="165"/>
      <c r="FP179" s="165"/>
      <c r="FQ179" s="165"/>
      <c r="FR179" s="165"/>
      <c r="FS179" s="165"/>
      <c r="FT179" s="165"/>
      <c r="FU179" s="165"/>
      <c r="FV179" s="165"/>
      <c r="FW179" s="165"/>
      <c r="FX179" s="165"/>
      <c r="FY179" s="165"/>
      <c r="FZ179" s="165"/>
      <c r="GA179" s="165"/>
      <c r="GB179" s="165"/>
      <c r="GC179" s="165"/>
      <c r="GD179" s="165"/>
      <c r="GE179" s="165"/>
      <c r="GF179" s="165"/>
      <c r="GG179" s="165"/>
      <c r="GH179" s="165"/>
      <c r="GI179" s="165"/>
      <c r="GJ179" s="165"/>
      <c r="GK179" s="165"/>
      <c r="GL179" s="165"/>
      <c r="GM179" s="165"/>
      <c r="GN179" s="165"/>
      <c r="GO179" s="165"/>
      <c r="GP179" s="165"/>
      <c r="GQ179" s="165"/>
      <c r="GR179" s="165"/>
      <c r="GS179" s="165"/>
      <c r="GT179" s="165"/>
      <c r="GU179" s="165"/>
      <c r="GV179" s="165"/>
      <c r="GW179" s="165"/>
      <c r="GX179" s="165"/>
      <c r="GY179" s="165"/>
      <c r="GZ179" s="165"/>
      <c r="HA179" s="165"/>
      <c r="HB179" s="165"/>
      <c r="HC179" s="165"/>
      <c r="HD179" s="165"/>
      <c r="HE179" s="165"/>
      <c r="HF179" s="165"/>
      <c r="HG179" s="165"/>
      <c r="HH179" s="165"/>
      <c r="HI179" s="165"/>
      <c r="HJ179" s="165"/>
      <c r="HK179" s="165"/>
      <c r="HL179" s="165"/>
      <c r="HM179" s="165"/>
      <c r="HN179" s="165"/>
      <c r="HO179" s="165"/>
      <c r="HP179" s="165"/>
      <c r="HQ179" s="165"/>
      <c r="HR179" s="165"/>
      <c r="HS179" s="165"/>
      <c r="HT179" s="165"/>
      <c r="HU179" s="165"/>
      <c r="HV179" s="165"/>
      <c r="HW179" s="165"/>
      <c r="HX179" s="165"/>
      <c r="HY179" s="165"/>
      <c r="HZ179" s="165"/>
      <c r="IA179" s="165"/>
      <c r="IB179" s="165"/>
      <c r="IC179" s="165"/>
      <c r="ID179" s="165"/>
      <c r="IE179" s="165"/>
      <c r="IF179" s="165"/>
      <c r="IG179" s="165"/>
      <c r="IH179" s="165"/>
      <c r="II179" s="165"/>
      <c r="IJ179" s="165"/>
      <c r="IK179" s="165"/>
      <c r="IL179" s="165"/>
      <c r="IM179" s="165"/>
      <c r="IN179" s="165"/>
      <c r="IO179" s="165"/>
      <c r="IP179" s="165"/>
      <c r="IQ179" s="165"/>
      <c r="IR179" s="165"/>
      <c r="IS179" s="165"/>
      <c r="IT179" s="165"/>
      <c r="IU179" s="165"/>
      <c r="IV179" s="165"/>
      <c r="IW179" s="165"/>
      <c r="IX179" s="165"/>
      <c r="IY179" s="165"/>
      <c r="IZ179" s="165"/>
      <c r="JA179" s="165"/>
      <c r="JB179" s="165"/>
      <c r="JC179" s="165"/>
      <c r="JD179" s="165"/>
      <c r="JE179" s="165"/>
      <c r="JF179" s="165"/>
      <c r="JG179" s="165"/>
      <c r="JH179" s="165"/>
      <c r="JI179" s="165"/>
      <c r="JJ179" s="165"/>
      <c r="JK179" s="165"/>
      <c r="JL179" s="165"/>
      <c r="JM179" s="165"/>
      <c r="JN179" s="165"/>
      <c r="JO179" s="165"/>
      <c r="JP179" s="165"/>
      <c r="JQ179" s="165"/>
      <c r="JR179" s="165"/>
      <c r="JS179" s="165"/>
      <c r="JT179" s="165"/>
      <c r="JU179" s="165"/>
      <c r="JV179" s="165"/>
      <c r="JW179" s="165"/>
      <c r="JX179" s="165"/>
      <c r="JY179" s="165"/>
      <c r="JZ179" s="165"/>
      <c r="KA179" s="165"/>
      <c r="KB179" s="165"/>
      <c r="KC179" s="165"/>
      <c r="KD179" s="165"/>
      <c r="KE179" s="165"/>
      <c r="KF179" s="165"/>
      <c r="KG179" s="165"/>
      <c r="KH179" s="165"/>
      <c r="KI179" s="165"/>
      <c r="KJ179" s="165"/>
      <c r="KK179" s="165"/>
      <c r="KL179" s="165"/>
      <c r="KM179" s="165"/>
      <c r="KN179" s="165"/>
      <c r="KO179" s="165"/>
      <c r="KP179" s="165"/>
      <c r="KQ179" s="165"/>
      <c r="KR179" s="165"/>
      <c r="KS179" s="165"/>
      <c r="KT179" s="165"/>
      <c r="KU179" s="165"/>
      <c r="KV179" s="165"/>
      <c r="KW179" s="165"/>
      <c r="KX179" s="165"/>
      <c r="KY179" s="165"/>
      <c r="KZ179" s="165"/>
      <c r="LA179" s="165"/>
      <c r="LB179" s="165"/>
      <c r="LC179" s="165"/>
      <c r="LD179" s="165"/>
      <c r="LE179" s="165"/>
      <c r="LF179" s="165"/>
      <c r="LG179" s="165"/>
      <c r="LH179" s="165"/>
      <c r="LI179" s="165"/>
      <c r="LJ179" s="165"/>
      <c r="LK179" s="165"/>
      <c r="LL179" s="165"/>
      <c r="LM179" s="165"/>
      <c r="LN179" s="165"/>
      <c r="LO179" s="165"/>
      <c r="LP179" s="165"/>
      <c r="LQ179" s="165"/>
      <c r="LR179" s="165"/>
      <c r="LS179" s="165"/>
      <c r="LT179" s="165"/>
      <c r="LU179" s="165"/>
      <c r="LV179" s="165"/>
      <c r="LW179" s="165"/>
      <c r="LX179" s="165"/>
      <c r="LY179" s="165"/>
      <c r="LZ179" s="165"/>
      <c r="MA179" s="165"/>
      <c r="MB179" s="165"/>
      <c r="MC179" s="165"/>
      <c r="MD179" s="165"/>
      <c r="ME179" s="165"/>
      <c r="MF179" s="165"/>
      <c r="MG179" s="165"/>
      <c r="MH179" s="165"/>
      <c r="MI179" s="165"/>
      <c r="MJ179" s="165"/>
      <c r="MK179" s="165"/>
      <c r="ML179" s="165"/>
      <c r="MM179" s="165"/>
      <c r="MN179" s="165"/>
      <c r="MO179" s="165"/>
      <c r="MP179" s="165"/>
      <c r="MQ179" s="165"/>
      <c r="MR179" s="165"/>
      <c r="MS179" s="165"/>
      <c r="MT179" s="165"/>
      <c r="MU179" s="165"/>
      <c r="MV179" s="165"/>
      <c r="MW179" s="165"/>
      <c r="MX179" s="165"/>
      <c r="MY179" s="165"/>
      <c r="MZ179" s="165"/>
      <c r="NA179" s="165"/>
      <c r="NB179" s="165"/>
      <c r="NC179" s="165"/>
      <c r="ND179" s="165"/>
      <c r="NE179" s="165"/>
      <c r="NF179" s="165"/>
      <c r="NG179" s="165"/>
      <c r="NH179" s="165"/>
      <c r="NI179" s="165"/>
      <c r="NJ179" s="165"/>
      <c r="NK179" s="165"/>
      <c r="NL179" s="165"/>
      <c r="NM179" s="165"/>
      <c r="NN179" s="165"/>
      <c r="NO179" s="165"/>
      <c r="NP179" s="165"/>
      <c r="NQ179" s="165"/>
      <c r="NR179" s="165"/>
      <c r="NS179" s="165"/>
      <c r="NT179" s="165"/>
      <c r="NU179" s="165"/>
      <c r="NV179" s="165"/>
      <c r="NW179" s="165"/>
      <c r="NX179" s="165"/>
      <c r="NY179" s="165"/>
      <c r="NZ179" s="165"/>
      <c r="OA179" s="165"/>
      <c r="OB179" s="165"/>
      <c r="OC179" s="165"/>
      <c r="OD179" s="165"/>
      <c r="OE179" s="165"/>
      <c r="OF179" s="165"/>
      <c r="OG179" s="165"/>
      <c r="OH179" s="165"/>
      <c r="OI179" s="165"/>
      <c r="OJ179" s="165"/>
      <c r="OK179" s="165"/>
      <c r="OL179" s="165"/>
      <c r="OM179" s="165"/>
      <c r="ON179" s="165"/>
      <c r="OO179" s="165"/>
      <c r="OP179" s="165"/>
      <c r="OQ179" s="165"/>
      <c r="OR179" s="165"/>
      <c r="OS179" s="165"/>
      <c r="OT179" s="165"/>
      <c r="OU179" s="165"/>
      <c r="OV179" s="165"/>
      <c r="OW179" s="165"/>
      <c r="OX179" s="165"/>
      <c r="OY179" s="165"/>
      <c r="OZ179" s="165"/>
      <c r="PA179" s="165"/>
      <c r="PB179" s="165"/>
      <c r="PC179" s="165"/>
      <c r="PD179" s="165"/>
      <c r="PE179" s="165"/>
      <c r="PF179" s="165"/>
      <c r="PG179" s="165"/>
      <c r="PH179" s="165"/>
      <c r="PI179" s="165"/>
      <c r="PJ179" s="165"/>
      <c r="PK179" s="165"/>
      <c r="PL179" s="165"/>
      <c r="PM179" s="165"/>
      <c r="PN179" s="165"/>
      <c r="PO179" s="165"/>
      <c r="PP179" s="165"/>
      <c r="PQ179" s="165"/>
      <c r="PR179" s="165"/>
      <c r="PS179" s="165"/>
      <c r="PT179" s="165"/>
      <c r="PU179" s="165"/>
      <c r="PV179" s="165"/>
      <c r="PW179" s="165"/>
      <c r="PX179" s="165"/>
      <c r="PY179" s="165"/>
      <c r="PZ179" s="165"/>
      <c r="QA179" s="165"/>
      <c r="QB179" s="165"/>
      <c r="QC179" s="165"/>
      <c r="QD179" s="165"/>
      <c r="QE179" s="165"/>
      <c r="QF179" s="165"/>
      <c r="QG179" s="165"/>
      <c r="QH179" s="165"/>
      <c r="QI179" s="165"/>
      <c r="QJ179" s="165"/>
      <c r="QK179" s="165"/>
      <c r="QL179" s="165"/>
      <c r="QM179" s="165"/>
      <c r="QN179" s="165"/>
      <c r="QO179" s="165"/>
      <c r="QP179" s="165"/>
      <c r="QQ179" s="165"/>
      <c r="QR179" s="165"/>
      <c r="QS179" s="165"/>
      <c r="QT179" s="165"/>
      <c r="QU179" s="165"/>
      <c r="QV179" s="165"/>
      <c r="QW179" s="165"/>
      <c r="QX179" s="165"/>
      <c r="QY179" s="165"/>
      <c r="QZ179" s="165"/>
      <c r="RA179" s="165"/>
      <c r="RB179" s="165"/>
      <c r="RC179" s="165"/>
      <c r="RD179" s="165"/>
      <c r="RE179" s="165"/>
      <c r="RF179" s="165"/>
      <c r="RG179" s="165"/>
      <c r="RH179" s="165"/>
      <c r="RI179" s="165"/>
      <c r="RJ179" s="165"/>
      <c r="RK179" s="165"/>
      <c r="RL179" s="165"/>
    </row>
    <row r="180" spans="1:480" ht="14.25" customHeight="1" x14ac:dyDescent="0.25">
      <c r="A180" s="246" t="e">
        <f>'Тех. карты'!#REF!</f>
        <v>#REF!</v>
      </c>
      <c r="B180" s="356" t="s">
        <v>22</v>
      </c>
      <c r="C180" s="357"/>
      <c r="D180" s="357"/>
      <c r="E180" s="357"/>
      <c r="F180" s="357"/>
      <c r="G180" s="357"/>
      <c r="H180" s="357"/>
      <c r="I180" s="357"/>
      <c r="J180" s="357"/>
      <c r="K180" s="357"/>
      <c r="L180" s="358"/>
      <c r="M180" s="25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3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  <c r="BI180" s="165"/>
      <c r="BJ180" s="165"/>
      <c r="BK180" s="165"/>
      <c r="BL180" s="165"/>
      <c r="BM180" s="165"/>
      <c r="BN180" s="165"/>
      <c r="BO180" s="165"/>
      <c r="BP180" s="165"/>
      <c r="BQ180" s="165"/>
      <c r="BR180" s="165"/>
      <c r="BS180" s="165"/>
      <c r="BT180" s="165"/>
      <c r="BU180" s="165"/>
      <c r="BV180" s="165"/>
      <c r="BW180" s="165"/>
      <c r="BX180" s="165"/>
      <c r="BY180" s="165"/>
      <c r="BZ180" s="165"/>
      <c r="CA180" s="165"/>
      <c r="CB180" s="165"/>
      <c r="CC180" s="165"/>
      <c r="CD180" s="165"/>
      <c r="CE180" s="165"/>
      <c r="CF180" s="165"/>
      <c r="CG180" s="165"/>
      <c r="CH180" s="165"/>
      <c r="CI180" s="165"/>
      <c r="CJ180" s="165"/>
      <c r="CK180" s="165"/>
      <c r="CL180" s="165"/>
      <c r="CM180" s="165"/>
      <c r="CN180" s="165"/>
      <c r="CO180" s="165"/>
      <c r="CP180" s="165"/>
      <c r="CQ180" s="165"/>
      <c r="CR180" s="165"/>
      <c r="CS180" s="165"/>
      <c r="CT180" s="165"/>
      <c r="CU180" s="165"/>
      <c r="CV180" s="165"/>
      <c r="CW180" s="165"/>
      <c r="CX180" s="165"/>
      <c r="CY180" s="165"/>
      <c r="CZ180" s="165"/>
      <c r="DA180" s="165"/>
      <c r="DB180" s="165"/>
      <c r="DC180" s="165"/>
      <c r="DD180" s="165"/>
      <c r="DE180" s="165"/>
      <c r="DF180" s="165"/>
      <c r="DG180" s="165"/>
      <c r="DH180" s="165"/>
      <c r="DI180" s="165"/>
      <c r="DJ180" s="165"/>
      <c r="DK180" s="165"/>
      <c r="DL180" s="165"/>
      <c r="DM180" s="165"/>
      <c r="DN180" s="165"/>
      <c r="DO180" s="165"/>
      <c r="DP180" s="165"/>
      <c r="DQ180" s="165"/>
      <c r="DR180" s="165"/>
      <c r="DS180" s="165"/>
      <c r="DT180" s="165"/>
      <c r="DU180" s="165"/>
      <c r="DV180" s="165"/>
      <c r="DW180" s="165"/>
      <c r="DX180" s="165"/>
      <c r="DY180" s="165"/>
      <c r="DZ180" s="165"/>
      <c r="EA180" s="165"/>
      <c r="EB180" s="165"/>
      <c r="EC180" s="165"/>
      <c r="ED180" s="165"/>
      <c r="EE180" s="165"/>
      <c r="EF180" s="165"/>
      <c r="EG180" s="165"/>
      <c r="EH180" s="165"/>
      <c r="EI180" s="165"/>
      <c r="EJ180" s="165"/>
      <c r="EK180" s="165"/>
      <c r="EL180" s="165"/>
      <c r="EM180" s="165"/>
      <c r="EN180" s="165"/>
      <c r="EO180" s="165"/>
      <c r="EP180" s="165"/>
      <c r="EQ180" s="165"/>
      <c r="ER180" s="165"/>
      <c r="ES180" s="165"/>
      <c r="ET180" s="165"/>
      <c r="EU180" s="165"/>
      <c r="EV180" s="165"/>
      <c r="EW180" s="165"/>
      <c r="EX180" s="165"/>
      <c r="EY180" s="165"/>
      <c r="EZ180" s="165"/>
      <c r="FA180" s="165"/>
      <c r="FB180" s="165"/>
      <c r="FC180" s="165"/>
      <c r="FD180" s="165"/>
      <c r="FE180" s="165"/>
      <c r="FF180" s="165"/>
      <c r="FG180" s="165"/>
      <c r="FH180" s="165"/>
      <c r="FI180" s="165"/>
      <c r="FJ180" s="165"/>
      <c r="FK180" s="165"/>
      <c r="FL180" s="165"/>
      <c r="FM180" s="165"/>
      <c r="FN180" s="165"/>
      <c r="FO180" s="165"/>
      <c r="FP180" s="165"/>
      <c r="FQ180" s="165"/>
      <c r="FR180" s="165"/>
      <c r="FS180" s="165"/>
      <c r="FT180" s="165"/>
      <c r="FU180" s="165"/>
      <c r="FV180" s="165"/>
      <c r="FW180" s="165"/>
      <c r="FX180" s="165"/>
      <c r="FY180" s="165"/>
      <c r="FZ180" s="165"/>
      <c r="GA180" s="165"/>
      <c r="GB180" s="165"/>
      <c r="GC180" s="165"/>
      <c r="GD180" s="165"/>
      <c r="GE180" s="165"/>
      <c r="GF180" s="165"/>
      <c r="GG180" s="165"/>
      <c r="GH180" s="165"/>
      <c r="GI180" s="165"/>
      <c r="GJ180" s="165"/>
      <c r="GK180" s="165"/>
      <c r="GL180" s="165"/>
      <c r="GM180" s="165"/>
      <c r="GN180" s="165"/>
      <c r="GO180" s="165"/>
      <c r="GP180" s="165"/>
      <c r="GQ180" s="165"/>
      <c r="GR180" s="165"/>
      <c r="GS180" s="165"/>
      <c r="GT180" s="165"/>
      <c r="GU180" s="165"/>
      <c r="GV180" s="165"/>
      <c r="GW180" s="165"/>
      <c r="GX180" s="165"/>
      <c r="GY180" s="165"/>
      <c r="GZ180" s="165"/>
      <c r="HA180" s="165"/>
      <c r="HB180" s="165"/>
      <c r="HC180" s="165"/>
      <c r="HD180" s="165"/>
      <c r="HE180" s="165"/>
      <c r="HF180" s="165"/>
      <c r="HG180" s="165"/>
      <c r="HH180" s="165"/>
      <c r="HI180" s="165"/>
      <c r="HJ180" s="165"/>
      <c r="HK180" s="165"/>
      <c r="HL180" s="165"/>
      <c r="HM180" s="165"/>
      <c r="HN180" s="165"/>
      <c r="HO180" s="165"/>
      <c r="HP180" s="165"/>
      <c r="HQ180" s="165"/>
      <c r="HR180" s="165"/>
      <c r="HS180" s="165"/>
      <c r="HT180" s="165"/>
      <c r="HU180" s="165"/>
      <c r="HV180" s="165"/>
      <c r="HW180" s="165"/>
      <c r="HX180" s="165"/>
      <c r="HY180" s="165"/>
      <c r="HZ180" s="165"/>
      <c r="IA180" s="165"/>
      <c r="IB180" s="165"/>
      <c r="IC180" s="165"/>
      <c r="ID180" s="165"/>
      <c r="IE180" s="165"/>
      <c r="IF180" s="165"/>
      <c r="IG180" s="165"/>
      <c r="IH180" s="165"/>
      <c r="II180" s="165"/>
      <c r="IJ180" s="165"/>
      <c r="IK180" s="165"/>
      <c r="IL180" s="165"/>
      <c r="IM180" s="165"/>
      <c r="IN180" s="165"/>
      <c r="IO180" s="165"/>
      <c r="IP180" s="165"/>
      <c r="IQ180" s="165"/>
      <c r="IR180" s="165"/>
      <c r="IS180" s="165"/>
      <c r="IT180" s="165"/>
      <c r="IU180" s="165"/>
      <c r="IV180" s="165"/>
      <c r="IW180" s="165"/>
      <c r="IX180" s="165"/>
      <c r="IY180" s="165"/>
      <c r="IZ180" s="165"/>
      <c r="JA180" s="165"/>
      <c r="JB180" s="165"/>
      <c r="JC180" s="165"/>
      <c r="JD180" s="165"/>
      <c r="JE180" s="165"/>
      <c r="JF180" s="165"/>
      <c r="JG180" s="165"/>
      <c r="JH180" s="165"/>
      <c r="JI180" s="165"/>
      <c r="JJ180" s="165"/>
      <c r="JK180" s="165"/>
      <c r="JL180" s="165"/>
      <c r="JM180" s="165"/>
      <c r="JN180" s="165"/>
      <c r="JO180" s="165"/>
      <c r="JP180" s="165"/>
      <c r="JQ180" s="165"/>
      <c r="JR180" s="165"/>
      <c r="JS180" s="165"/>
      <c r="JT180" s="165"/>
      <c r="JU180" s="165"/>
      <c r="JV180" s="165"/>
      <c r="JW180" s="165"/>
      <c r="JX180" s="165"/>
      <c r="JY180" s="165"/>
      <c r="JZ180" s="165"/>
      <c r="KA180" s="165"/>
      <c r="KB180" s="165"/>
      <c r="KC180" s="165"/>
      <c r="KD180" s="165"/>
      <c r="KE180" s="165"/>
      <c r="KF180" s="165"/>
      <c r="KG180" s="165"/>
      <c r="KH180" s="165"/>
      <c r="KI180" s="165"/>
      <c r="KJ180" s="165"/>
      <c r="KK180" s="165"/>
      <c r="KL180" s="165"/>
      <c r="KM180" s="165"/>
      <c r="KN180" s="165"/>
      <c r="KO180" s="165"/>
      <c r="KP180" s="165"/>
      <c r="KQ180" s="165"/>
      <c r="KR180" s="165"/>
      <c r="KS180" s="165"/>
      <c r="KT180" s="165"/>
      <c r="KU180" s="165"/>
      <c r="KV180" s="165"/>
      <c r="KW180" s="165"/>
      <c r="KX180" s="165"/>
      <c r="KY180" s="165"/>
      <c r="KZ180" s="165"/>
      <c r="LA180" s="165"/>
      <c r="LB180" s="165"/>
      <c r="LC180" s="165"/>
      <c r="LD180" s="165"/>
      <c r="LE180" s="165"/>
      <c r="LF180" s="165"/>
      <c r="LG180" s="165"/>
      <c r="LH180" s="165"/>
      <c r="LI180" s="165"/>
      <c r="LJ180" s="165"/>
      <c r="LK180" s="165"/>
      <c r="LL180" s="165"/>
      <c r="LM180" s="165"/>
      <c r="LN180" s="165"/>
      <c r="LO180" s="165"/>
      <c r="LP180" s="165"/>
      <c r="LQ180" s="165"/>
      <c r="LR180" s="165"/>
      <c r="LS180" s="165"/>
      <c r="LT180" s="165"/>
      <c r="LU180" s="165"/>
      <c r="LV180" s="165"/>
      <c r="LW180" s="165"/>
      <c r="LX180" s="165"/>
      <c r="LY180" s="165"/>
      <c r="LZ180" s="165"/>
      <c r="MA180" s="165"/>
      <c r="MB180" s="165"/>
      <c r="MC180" s="165"/>
      <c r="MD180" s="165"/>
      <c r="ME180" s="165"/>
      <c r="MF180" s="165"/>
      <c r="MG180" s="165"/>
      <c r="MH180" s="165"/>
      <c r="MI180" s="165"/>
      <c r="MJ180" s="165"/>
      <c r="MK180" s="165"/>
      <c r="ML180" s="165"/>
      <c r="MM180" s="165"/>
      <c r="MN180" s="165"/>
      <c r="MO180" s="165"/>
      <c r="MP180" s="165"/>
      <c r="MQ180" s="165"/>
      <c r="MR180" s="165"/>
      <c r="MS180" s="165"/>
      <c r="MT180" s="165"/>
      <c r="MU180" s="165"/>
      <c r="MV180" s="165"/>
      <c r="MW180" s="165"/>
      <c r="MX180" s="165"/>
      <c r="MY180" s="165"/>
      <c r="MZ180" s="165"/>
      <c r="NA180" s="165"/>
      <c r="NB180" s="165"/>
      <c r="NC180" s="165"/>
      <c r="ND180" s="165"/>
      <c r="NE180" s="165"/>
      <c r="NF180" s="165"/>
      <c r="NG180" s="165"/>
      <c r="NH180" s="165"/>
      <c r="NI180" s="165"/>
      <c r="NJ180" s="165"/>
      <c r="NK180" s="165"/>
      <c r="NL180" s="165"/>
      <c r="NM180" s="165"/>
      <c r="NN180" s="165"/>
      <c r="NO180" s="165"/>
      <c r="NP180" s="165"/>
      <c r="NQ180" s="165"/>
      <c r="NR180" s="165"/>
      <c r="NS180" s="165"/>
      <c r="NT180" s="165"/>
      <c r="NU180" s="165"/>
      <c r="NV180" s="165"/>
      <c r="NW180" s="165"/>
      <c r="NX180" s="165"/>
      <c r="NY180" s="165"/>
      <c r="NZ180" s="165"/>
      <c r="OA180" s="165"/>
      <c r="OB180" s="165"/>
      <c r="OC180" s="165"/>
      <c r="OD180" s="165"/>
      <c r="OE180" s="165"/>
      <c r="OF180" s="165"/>
      <c r="OG180" s="165"/>
      <c r="OH180" s="165"/>
      <c r="OI180" s="165"/>
      <c r="OJ180" s="165"/>
      <c r="OK180" s="165"/>
      <c r="OL180" s="165"/>
      <c r="OM180" s="165"/>
      <c r="ON180" s="165"/>
      <c r="OO180" s="165"/>
      <c r="OP180" s="165"/>
      <c r="OQ180" s="165"/>
      <c r="OR180" s="165"/>
      <c r="OS180" s="165"/>
      <c r="OT180" s="165"/>
      <c r="OU180" s="165"/>
      <c r="OV180" s="165"/>
      <c r="OW180" s="165"/>
      <c r="OX180" s="165"/>
      <c r="OY180" s="165"/>
      <c r="OZ180" s="165"/>
      <c r="PA180" s="165"/>
      <c r="PB180" s="165"/>
      <c r="PC180" s="165"/>
      <c r="PD180" s="165"/>
      <c r="PE180" s="165"/>
      <c r="PF180" s="165"/>
      <c r="PG180" s="165"/>
      <c r="PH180" s="165"/>
      <c r="PI180" s="165"/>
      <c r="PJ180" s="165"/>
      <c r="PK180" s="165"/>
      <c r="PL180" s="165"/>
      <c r="PM180" s="165"/>
      <c r="PN180" s="165"/>
      <c r="PO180" s="165"/>
      <c r="PP180" s="165"/>
      <c r="PQ180" s="165"/>
      <c r="PR180" s="165"/>
      <c r="PS180" s="165"/>
      <c r="PT180" s="165"/>
      <c r="PU180" s="165"/>
      <c r="PV180" s="165"/>
      <c r="PW180" s="165"/>
      <c r="PX180" s="165"/>
      <c r="PY180" s="165"/>
      <c r="PZ180" s="165"/>
      <c r="QA180" s="165"/>
      <c r="QB180" s="165"/>
      <c r="QC180" s="165"/>
      <c r="QD180" s="165"/>
      <c r="QE180" s="165"/>
      <c r="QF180" s="165"/>
      <c r="QG180" s="165"/>
      <c r="QH180" s="165"/>
      <c r="QI180" s="165"/>
      <c r="QJ180" s="165"/>
      <c r="QK180" s="165"/>
      <c r="QL180" s="165"/>
      <c r="QM180" s="165"/>
      <c r="QN180" s="165"/>
      <c r="QO180" s="165"/>
      <c r="QP180" s="165"/>
      <c r="QQ180" s="165"/>
      <c r="QR180" s="165"/>
      <c r="QS180" s="165"/>
      <c r="QT180" s="165"/>
      <c r="QU180" s="165"/>
      <c r="QV180" s="165"/>
      <c r="QW180" s="165"/>
      <c r="QX180" s="165"/>
      <c r="QY180" s="165"/>
      <c r="QZ180" s="165"/>
      <c r="RA180" s="165"/>
      <c r="RB180" s="165"/>
      <c r="RC180" s="165"/>
      <c r="RD180" s="165"/>
      <c r="RE180" s="165"/>
      <c r="RF180" s="165"/>
      <c r="RG180" s="165"/>
      <c r="RH180" s="165"/>
      <c r="RI180" s="165"/>
      <c r="RJ180" s="165"/>
      <c r="RK180" s="165"/>
      <c r="RL180" s="165"/>
    </row>
    <row r="181" spans="1:480" ht="15" x14ac:dyDescent="0.25">
      <c r="A181" s="138"/>
      <c r="B181" s="353" t="s">
        <v>92</v>
      </c>
      <c r="C181" s="353"/>
      <c r="D181" s="11">
        <v>60</v>
      </c>
      <c r="E181" s="12"/>
      <c r="F181" s="13"/>
      <c r="G181" s="14">
        <v>0.6</v>
      </c>
      <c r="H181" s="15">
        <v>3.5</v>
      </c>
      <c r="I181" s="16">
        <v>4.82</v>
      </c>
      <c r="J181" s="17">
        <v>51.8</v>
      </c>
      <c r="K181" s="18">
        <v>15.1</v>
      </c>
      <c r="L181" s="30">
        <v>25</v>
      </c>
      <c r="M181" s="30">
        <v>1.19</v>
      </c>
      <c r="N181" s="233"/>
      <c r="O181" s="233"/>
      <c r="P181" s="233"/>
      <c r="Q181" s="233"/>
      <c r="R181" s="233"/>
      <c r="S181" s="233"/>
      <c r="T181" s="233"/>
      <c r="U181" s="233"/>
      <c r="V181" s="233"/>
      <c r="W181" s="233"/>
      <c r="X181" s="233"/>
      <c r="Y181" s="233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5"/>
      <c r="BT181" s="165"/>
      <c r="BU181" s="165"/>
      <c r="BV181" s="165"/>
      <c r="BW181" s="165"/>
      <c r="BX181" s="165"/>
      <c r="BY181" s="165"/>
      <c r="BZ181" s="165"/>
      <c r="CA181" s="165"/>
      <c r="CB181" s="165"/>
      <c r="CC181" s="165"/>
      <c r="CD181" s="165"/>
      <c r="CE181" s="165"/>
      <c r="CF181" s="165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  <c r="DZ181" s="165"/>
      <c r="EA181" s="165"/>
      <c r="EB181" s="165"/>
      <c r="EC181" s="165"/>
      <c r="ED181" s="165"/>
      <c r="EE181" s="165"/>
      <c r="EF181" s="165"/>
      <c r="EG181" s="165"/>
      <c r="EH181" s="165"/>
      <c r="EI181" s="165"/>
      <c r="EJ181" s="165"/>
      <c r="EK181" s="165"/>
      <c r="EL181" s="165"/>
      <c r="EM181" s="165"/>
      <c r="EN181" s="165"/>
      <c r="EO181" s="165"/>
      <c r="EP181" s="165"/>
      <c r="EQ181" s="165"/>
      <c r="ER181" s="165"/>
      <c r="ES181" s="165"/>
      <c r="ET181" s="165"/>
      <c r="EU181" s="165"/>
      <c r="EV181" s="165"/>
      <c r="EW181" s="165"/>
      <c r="EX181" s="165"/>
      <c r="EY181" s="165"/>
      <c r="EZ181" s="165"/>
      <c r="FA181" s="165"/>
      <c r="FB181" s="165"/>
      <c r="FC181" s="165"/>
      <c r="FD181" s="165"/>
      <c r="FE181" s="165"/>
      <c r="FF181" s="165"/>
      <c r="FG181" s="165"/>
      <c r="FH181" s="165"/>
      <c r="FI181" s="165"/>
      <c r="FJ181" s="165"/>
      <c r="FK181" s="165"/>
      <c r="FL181" s="165"/>
      <c r="FM181" s="165"/>
      <c r="FN181" s="165"/>
      <c r="FO181" s="165"/>
      <c r="FP181" s="165"/>
      <c r="FQ181" s="165"/>
      <c r="FR181" s="165"/>
      <c r="FS181" s="165"/>
      <c r="FT181" s="165"/>
      <c r="FU181" s="165"/>
      <c r="FV181" s="165"/>
      <c r="FW181" s="165"/>
      <c r="FX181" s="165"/>
      <c r="FY181" s="165"/>
      <c r="FZ181" s="165"/>
      <c r="GA181" s="165"/>
      <c r="GB181" s="165"/>
      <c r="GC181" s="165"/>
      <c r="GD181" s="165"/>
      <c r="GE181" s="165"/>
      <c r="GF181" s="165"/>
      <c r="GG181" s="165"/>
      <c r="GH181" s="165"/>
      <c r="GI181" s="165"/>
      <c r="GJ181" s="165"/>
      <c r="GK181" s="165"/>
      <c r="GL181" s="165"/>
      <c r="GM181" s="165"/>
      <c r="GN181" s="165"/>
      <c r="GO181" s="165"/>
      <c r="GP181" s="165"/>
      <c r="GQ181" s="165"/>
      <c r="GR181" s="165"/>
      <c r="GS181" s="165"/>
      <c r="GT181" s="165"/>
      <c r="GU181" s="165"/>
      <c r="GV181" s="165"/>
      <c r="GW181" s="165"/>
      <c r="GX181" s="165"/>
      <c r="GY181" s="165"/>
      <c r="GZ181" s="165"/>
      <c r="HA181" s="165"/>
      <c r="HB181" s="165"/>
      <c r="HC181" s="165"/>
      <c r="HD181" s="165"/>
      <c r="HE181" s="165"/>
      <c r="HF181" s="165"/>
      <c r="HG181" s="165"/>
      <c r="HH181" s="165"/>
      <c r="HI181" s="165"/>
      <c r="HJ181" s="165"/>
      <c r="HK181" s="165"/>
      <c r="HL181" s="165"/>
      <c r="HM181" s="165"/>
      <c r="HN181" s="165"/>
      <c r="HO181" s="165"/>
      <c r="HP181" s="165"/>
      <c r="HQ181" s="165"/>
      <c r="HR181" s="165"/>
      <c r="HS181" s="165"/>
      <c r="HT181" s="165"/>
      <c r="HU181" s="165"/>
      <c r="HV181" s="165"/>
      <c r="HW181" s="165"/>
      <c r="HX181" s="165"/>
      <c r="HY181" s="165"/>
      <c r="HZ181" s="165"/>
      <c r="IA181" s="165"/>
      <c r="IB181" s="165"/>
      <c r="IC181" s="165"/>
      <c r="ID181" s="165"/>
      <c r="IE181" s="165"/>
      <c r="IF181" s="165"/>
      <c r="IG181" s="165"/>
      <c r="IH181" s="165"/>
      <c r="II181" s="165"/>
      <c r="IJ181" s="165"/>
      <c r="IK181" s="165"/>
      <c r="IL181" s="165"/>
      <c r="IM181" s="165"/>
      <c r="IN181" s="165"/>
      <c r="IO181" s="165"/>
      <c r="IP181" s="165"/>
      <c r="IQ181" s="165"/>
      <c r="IR181" s="165"/>
      <c r="IS181" s="165"/>
      <c r="IT181" s="165"/>
      <c r="IU181" s="165"/>
      <c r="IV181" s="165"/>
      <c r="IW181" s="165"/>
      <c r="IX181" s="165"/>
      <c r="IY181" s="165"/>
      <c r="IZ181" s="165"/>
      <c r="JA181" s="165"/>
      <c r="JB181" s="165"/>
      <c r="JC181" s="165"/>
      <c r="JD181" s="165"/>
      <c r="JE181" s="165"/>
      <c r="JF181" s="165"/>
      <c r="JG181" s="165"/>
      <c r="JH181" s="165"/>
      <c r="JI181" s="165"/>
      <c r="JJ181" s="165"/>
      <c r="JK181" s="165"/>
      <c r="JL181" s="165"/>
      <c r="JM181" s="165"/>
      <c r="JN181" s="165"/>
      <c r="JO181" s="165"/>
      <c r="JP181" s="165"/>
      <c r="JQ181" s="165"/>
      <c r="JR181" s="165"/>
      <c r="JS181" s="165"/>
      <c r="JT181" s="165"/>
      <c r="JU181" s="165"/>
      <c r="JV181" s="165"/>
      <c r="JW181" s="165"/>
      <c r="JX181" s="165"/>
      <c r="JY181" s="165"/>
      <c r="JZ181" s="165"/>
      <c r="KA181" s="165"/>
      <c r="KB181" s="165"/>
      <c r="KC181" s="165"/>
      <c r="KD181" s="165"/>
      <c r="KE181" s="165"/>
      <c r="KF181" s="165"/>
      <c r="KG181" s="165"/>
      <c r="KH181" s="165"/>
      <c r="KI181" s="165"/>
      <c r="KJ181" s="165"/>
      <c r="KK181" s="165"/>
      <c r="KL181" s="165"/>
      <c r="KM181" s="165"/>
      <c r="KN181" s="165"/>
      <c r="KO181" s="165"/>
      <c r="KP181" s="165"/>
      <c r="KQ181" s="165"/>
      <c r="KR181" s="165"/>
      <c r="KS181" s="165"/>
      <c r="KT181" s="165"/>
      <c r="KU181" s="165"/>
      <c r="KV181" s="165"/>
      <c r="KW181" s="165"/>
      <c r="KX181" s="165"/>
      <c r="KY181" s="165"/>
      <c r="KZ181" s="165"/>
      <c r="LA181" s="165"/>
      <c r="LB181" s="165"/>
      <c r="LC181" s="165"/>
      <c r="LD181" s="165"/>
      <c r="LE181" s="165"/>
      <c r="LF181" s="165"/>
      <c r="LG181" s="165"/>
      <c r="LH181" s="165"/>
      <c r="LI181" s="165"/>
      <c r="LJ181" s="165"/>
      <c r="LK181" s="165"/>
      <c r="LL181" s="165"/>
      <c r="LM181" s="165"/>
      <c r="LN181" s="165"/>
      <c r="LO181" s="165"/>
      <c r="LP181" s="165"/>
      <c r="LQ181" s="165"/>
      <c r="LR181" s="165"/>
      <c r="LS181" s="165"/>
      <c r="LT181" s="165"/>
      <c r="LU181" s="165"/>
      <c r="LV181" s="165"/>
      <c r="LW181" s="165"/>
      <c r="LX181" s="165"/>
      <c r="LY181" s="165"/>
      <c r="LZ181" s="165"/>
      <c r="MA181" s="165"/>
      <c r="MB181" s="165"/>
      <c r="MC181" s="165"/>
      <c r="MD181" s="165"/>
      <c r="ME181" s="165"/>
      <c r="MF181" s="165"/>
      <c r="MG181" s="165"/>
      <c r="MH181" s="165"/>
      <c r="MI181" s="165"/>
      <c r="MJ181" s="165"/>
      <c r="MK181" s="165"/>
      <c r="ML181" s="165"/>
      <c r="MM181" s="165"/>
      <c r="MN181" s="165"/>
      <c r="MO181" s="165"/>
      <c r="MP181" s="165"/>
      <c r="MQ181" s="165"/>
      <c r="MR181" s="165"/>
      <c r="MS181" s="165"/>
      <c r="MT181" s="165"/>
      <c r="MU181" s="165"/>
      <c r="MV181" s="165"/>
      <c r="MW181" s="165"/>
      <c r="MX181" s="165"/>
      <c r="MY181" s="165"/>
      <c r="MZ181" s="165"/>
      <c r="NA181" s="165"/>
      <c r="NB181" s="165"/>
      <c r="NC181" s="165"/>
      <c r="ND181" s="165"/>
      <c r="NE181" s="165"/>
      <c r="NF181" s="165"/>
      <c r="NG181" s="165"/>
      <c r="NH181" s="165"/>
      <c r="NI181" s="165"/>
      <c r="NJ181" s="165"/>
      <c r="NK181" s="165"/>
      <c r="NL181" s="165"/>
      <c r="NM181" s="165"/>
      <c r="NN181" s="165"/>
      <c r="NO181" s="165"/>
      <c r="NP181" s="165"/>
      <c r="NQ181" s="165"/>
      <c r="NR181" s="165"/>
      <c r="NS181" s="165"/>
      <c r="NT181" s="165"/>
      <c r="NU181" s="165"/>
      <c r="NV181" s="165"/>
      <c r="NW181" s="165"/>
      <c r="NX181" s="165"/>
      <c r="NY181" s="165"/>
      <c r="NZ181" s="165"/>
      <c r="OA181" s="165"/>
      <c r="OB181" s="165"/>
      <c r="OC181" s="165"/>
      <c r="OD181" s="165"/>
      <c r="OE181" s="165"/>
      <c r="OF181" s="165"/>
      <c r="OG181" s="165"/>
      <c r="OH181" s="165"/>
      <c r="OI181" s="165"/>
      <c r="OJ181" s="165"/>
      <c r="OK181" s="165"/>
      <c r="OL181" s="165"/>
      <c r="OM181" s="165"/>
      <c r="ON181" s="165"/>
      <c r="OO181" s="165"/>
      <c r="OP181" s="165"/>
      <c r="OQ181" s="165"/>
      <c r="OR181" s="165"/>
      <c r="OS181" s="165"/>
      <c r="OT181" s="165"/>
      <c r="OU181" s="165"/>
      <c r="OV181" s="165"/>
      <c r="OW181" s="165"/>
      <c r="OX181" s="165"/>
      <c r="OY181" s="165"/>
      <c r="OZ181" s="165"/>
      <c r="PA181" s="165"/>
      <c r="PB181" s="165"/>
      <c r="PC181" s="165"/>
      <c r="PD181" s="165"/>
      <c r="PE181" s="165"/>
      <c r="PF181" s="165"/>
      <c r="PG181" s="165"/>
      <c r="PH181" s="165"/>
      <c r="PI181" s="165"/>
      <c r="PJ181" s="165"/>
      <c r="PK181" s="165"/>
      <c r="PL181" s="165"/>
      <c r="PM181" s="165"/>
      <c r="PN181" s="165"/>
      <c r="PO181" s="165"/>
      <c r="PP181" s="165"/>
      <c r="PQ181" s="165"/>
      <c r="PR181" s="165"/>
      <c r="PS181" s="165"/>
      <c r="PT181" s="165"/>
      <c r="PU181" s="165"/>
      <c r="PV181" s="165"/>
      <c r="PW181" s="165"/>
      <c r="PX181" s="165"/>
      <c r="PY181" s="165"/>
      <c r="PZ181" s="165"/>
      <c r="QA181" s="165"/>
      <c r="QB181" s="165"/>
      <c r="QC181" s="165"/>
      <c r="QD181" s="165"/>
      <c r="QE181" s="165"/>
      <c r="QF181" s="165"/>
      <c r="QG181" s="165"/>
      <c r="QH181" s="165"/>
      <c r="QI181" s="165"/>
      <c r="QJ181" s="165"/>
      <c r="QK181" s="165"/>
      <c r="QL181" s="165"/>
      <c r="QM181" s="165"/>
      <c r="QN181" s="165"/>
      <c r="QO181" s="165"/>
      <c r="QP181" s="165"/>
      <c r="QQ181" s="165"/>
      <c r="QR181" s="165"/>
      <c r="QS181" s="165"/>
      <c r="QT181" s="165"/>
      <c r="QU181" s="165"/>
      <c r="QV181" s="165"/>
      <c r="QW181" s="165"/>
      <c r="QX181" s="165"/>
      <c r="QY181" s="165"/>
      <c r="QZ181" s="165"/>
      <c r="RA181" s="165"/>
      <c r="RB181" s="165"/>
      <c r="RC181" s="165"/>
      <c r="RD181" s="165"/>
      <c r="RE181" s="165"/>
      <c r="RF181" s="165"/>
      <c r="RG181" s="165"/>
      <c r="RH181" s="165"/>
      <c r="RI181" s="165"/>
      <c r="RJ181" s="165"/>
      <c r="RK181" s="165"/>
      <c r="RL181" s="165"/>
    </row>
    <row r="182" spans="1:480" ht="16.5" thickBot="1" x14ac:dyDescent="0.3">
      <c r="A182" s="138"/>
      <c r="B182" s="353" t="s">
        <v>110</v>
      </c>
      <c r="C182" s="353"/>
      <c r="D182" s="11">
        <v>150</v>
      </c>
      <c r="E182" s="12"/>
      <c r="F182" s="13"/>
      <c r="G182" s="14">
        <v>15.78</v>
      </c>
      <c r="H182" s="15">
        <v>13.07</v>
      </c>
      <c r="I182" s="16">
        <v>25.37</v>
      </c>
      <c r="J182" s="17">
        <v>275.89999999999998</v>
      </c>
      <c r="K182" s="18">
        <v>1.54</v>
      </c>
      <c r="L182" s="30">
        <v>117</v>
      </c>
      <c r="M182" s="30">
        <v>6.8</v>
      </c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3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  <c r="BT182" s="165"/>
      <c r="BU182" s="165"/>
      <c r="BV182" s="165"/>
      <c r="BW182" s="165"/>
      <c r="BX182" s="165"/>
      <c r="BY182" s="165"/>
      <c r="BZ182" s="165"/>
      <c r="CA182" s="165"/>
      <c r="CB182" s="165"/>
      <c r="CC182" s="165"/>
      <c r="CD182" s="165"/>
      <c r="CE182" s="165"/>
      <c r="CF182" s="165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  <c r="DZ182" s="165"/>
      <c r="EA182" s="165"/>
      <c r="EB182" s="165"/>
      <c r="EC182" s="165"/>
      <c r="ED182" s="165"/>
      <c r="EE182" s="165"/>
      <c r="EF182" s="165"/>
      <c r="EG182" s="165"/>
      <c r="EH182" s="165"/>
      <c r="EI182" s="165"/>
      <c r="EJ182" s="165"/>
      <c r="EK182" s="165"/>
      <c r="EL182" s="165"/>
      <c r="EM182" s="165"/>
      <c r="EN182" s="165"/>
      <c r="EO182" s="165"/>
      <c r="EP182" s="165"/>
      <c r="EQ182" s="165"/>
      <c r="ER182" s="165"/>
      <c r="ES182" s="165"/>
      <c r="ET182" s="165"/>
      <c r="EU182" s="165"/>
      <c r="EV182" s="165"/>
      <c r="EW182" s="165"/>
      <c r="EX182" s="165"/>
      <c r="EY182" s="165"/>
      <c r="EZ182" s="165"/>
      <c r="FA182" s="165"/>
      <c r="FB182" s="165"/>
      <c r="FC182" s="165"/>
      <c r="FD182" s="165"/>
      <c r="FE182" s="165"/>
      <c r="FF182" s="165"/>
      <c r="FG182" s="165"/>
      <c r="FH182" s="165"/>
      <c r="FI182" s="165"/>
      <c r="FJ182" s="165"/>
      <c r="FK182" s="165"/>
      <c r="FL182" s="165"/>
      <c r="FM182" s="165"/>
      <c r="FN182" s="165"/>
      <c r="FO182" s="165"/>
      <c r="FP182" s="165"/>
      <c r="FQ182" s="165"/>
      <c r="FR182" s="165"/>
      <c r="FS182" s="165"/>
      <c r="FT182" s="165"/>
      <c r="FU182" s="165"/>
      <c r="FV182" s="165"/>
      <c r="FW182" s="165"/>
      <c r="FX182" s="165"/>
      <c r="FY182" s="165"/>
      <c r="FZ182" s="165"/>
      <c r="GA182" s="165"/>
      <c r="GB182" s="165"/>
      <c r="GC182" s="165"/>
      <c r="GD182" s="165"/>
      <c r="GE182" s="165"/>
      <c r="GF182" s="165"/>
      <c r="GG182" s="165"/>
      <c r="GH182" s="165"/>
      <c r="GI182" s="165"/>
      <c r="GJ182" s="165"/>
      <c r="GK182" s="165"/>
      <c r="GL182" s="165"/>
      <c r="GM182" s="165"/>
      <c r="GN182" s="165"/>
      <c r="GO182" s="165"/>
      <c r="GP182" s="165"/>
      <c r="GQ182" s="165"/>
      <c r="GR182" s="165"/>
      <c r="GS182" s="165"/>
      <c r="GT182" s="165"/>
      <c r="GU182" s="165"/>
      <c r="GV182" s="165"/>
      <c r="GW182" s="165"/>
      <c r="GX182" s="165"/>
      <c r="GY182" s="165"/>
      <c r="GZ182" s="165"/>
      <c r="HA182" s="165"/>
      <c r="HB182" s="165"/>
      <c r="HC182" s="165"/>
      <c r="HD182" s="165"/>
      <c r="HE182" s="165"/>
      <c r="HF182" s="165"/>
      <c r="HG182" s="165"/>
      <c r="HH182" s="165"/>
      <c r="HI182" s="165"/>
      <c r="HJ182" s="165"/>
      <c r="HK182" s="165"/>
      <c r="HL182" s="165"/>
      <c r="HM182" s="165"/>
      <c r="HN182" s="165"/>
      <c r="HO182" s="165"/>
      <c r="HP182" s="165"/>
      <c r="HQ182" s="165"/>
      <c r="HR182" s="165"/>
      <c r="HS182" s="165"/>
      <c r="HT182" s="165"/>
      <c r="HU182" s="165"/>
      <c r="HV182" s="165"/>
      <c r="HW182" s="165"/>
      <c r="HX182" s="165"/>
      <c r="HY182" s="165"/>
      <c r="HZ182" s="165"/>
      <c r="IA182" s="165"/>
      <c r="IB182" s="165"/>
      <c r="IC182" s="165"/>
      <c r="ID182" s="165"/>
      <c r="IE182" s="165"/>
      <c r="IF182" s="165"/>
      <c r="IG182" s="165"/>
      <c r="IH182" s="165"/>
      <c r="II182" s="165"/>
      <c r="IJ182" s="165"/>
      <c r="IK182" s="165"/>
      <c r="IL182" s="165"/>
      <c r="IM182" s="165"/>
      <c r="IN182" s="165"/>
      <c r="IO182" s="165"/>
      <c r="IP182" s="165"/>
      <c r="IQ182" s="165"/>
      <c r="IR182" s="165"/>
      <c r="IS182" s="165"/>
      <c r="IT182" s="165"/>
      <c r="IU182" s="165"/>
      <c r="IV182" s="165"/>
      <c r="IW182" s="165"/>
      <c r="IX182" s="165"/>
      <c r="IY182" s="165"/>
      <c r="IZ182" s="165"/>
      <c r="JA182" s="165"/>
      <c r="JB182" s="165"/>
      <c r="JC182" s="165"/>
      <c r="JD182" s="165"/>
      <c r="JE182" s="165"/>
      <c r="JF182" s="165"/>
      <c r="JG182" s="165"/>
      <c r="JH182" s="165"/>
      <c r="JI182" s="165"/>
      <c r="JJ182" s="165"/>
      <c r="JK182" s="165"/>
      <c r="JL182" s="165"/>
      <c r="JM182" s="165"/>
      <c r="JN182" s="165"/>
      <c r="JO182" s="165"/>
      <c r="JP182" s="165"/>
      <c r="JQ182" s="165"/>
      <c r="JR182" s="165"/>
      <c r="JS182" s="165"/>
      <c r="JT182" s="165"/>
      <c r="JU182" s="165"/>
      <c r="JV182" s="165"/>
      <c r="JW182" s="165"/>
      <c r="JX182" s="165"/>
      <c r="JY182" s="165"/>
      <c r="JZ182" s="165"/>
      <c r="KA182" s="165"/>
      <c r="KB182" s="165"/>
      <c r="KC182" s="165"/>
      <c r="KD182" s="165"/>
      <c r="KE182" s="165"/>
      <c r="KF182" s="165"/>
      <c r="KG182" s="165"/>
      <c r="KH182" s="165"/>
      <c r="KI182" s="165"/>
      <c r="KJ182" s="165"/>
      <c r="KK182" s="165"/>
      <c r="KL182" s="165"/>
      <c r="KM182" s="165"/>
      <c r="KN182" s="165"/>
      <c r="KO182" s="165"/>
      <c r="KP182" s="165"/>
      <c r="KQ182" s="165"/>
      <c r="KR182" s="165"/>
      <c r="KS182" s="165"/>
      <c r="KT182" s="165"/>
      <c r="KU182" s="165"/>
      <c r="KV182" s="165"/>
      <c r="KW182" s="165"/>
      <c r="KX182" s="165"/>
      <c r="KY182" s="165"/>
      <c r="KZ182" s="165"/>
      <c r="LA182" s="165"/>
      <c r="LB182" s="165"/>
      <c r="LC182" s="165"/>
      <c r="LD182" s="165"/>
      <c r="LE182" s="165"/>
      <c r="LF182" s="165"/>
      <c r="LG182" s="165"/>
      <c r="LH182" s="165"/>
      <c r="LI182" s="165"/>
      <c r="LJ182" s="165"/>
      <c r="LK182" s="165"/>
      <c r="LL182" s="165"/>
      <c r="LM182" s="165"/>
      <c r="LN182" s="165"/>
      <c r="LO182" s="165"/>
      <c r="LP182" s="165"/>
      <c r="LQ182" s="165"/>
      <c r="LR182" s="165"/>
      <c r="LS182" s="165"/>
      <c r="LT182" s="165"/>
      <c r="LU182" s="165"/>
      <c r="LV182" s="165"/>
      <c r="LW182" s="165"/>
      <c r="LX182" s="165"/>
      <c r="LY182" s="165"/>
      <c r="LZ182" s="165"/>
      <c r="MA182" s="165"/>
      <c r="MB182" s="165"/>
      <c r="MC182" s="165"/>
      <c r="MD182" s="165"/>
      <c r="ME182" s="165"/>
      <c r="MF182" s="165"/>
      <c r="MG182" s="165"/>
      <c r="MH182" s="165"/>
      <c r="MI182" s="165"/>
      <c r="MJ182" s="165"/>
      <c r="MK182" s="165"/>
      <c r="ML182" s="165"/>
      <c r="MM182" s="165"/>
      <c r="MN182" s="165"/>
      <c r="MO182" s="165"/>
      <c r="MP182" s="165"/>
      <c r="MQ182" s="165"/>
      <c r="MR182" s="165"/>
      <c r="MS182" s="165"/>
      <c r="MT182" s="165"/>
      <c r="MU182" s="165"/>
      <c r="MV182" s="165"/>
      <c r="MW182" s="165"/>
      <c r="MX182" s="165"/>
      <c r="MY182" s="165"/>
      <c r="MZ182" s="165"/>
      <c r="NA182" s="165"/>
      <c r="NB182" s="165"/>
      <c r="NC182" s="165"/>
      <c r="ND182" s="165"/>
      <c r="NE182" s="165"/>
      <c r="NF182" s="165"/>
      <c r="NG182" s="165"/>
      <c r="NH182" s="165"/>
      <c r="NI182" s="165"/>
      <c r="NJ182" s="165"/>
      <c r="NK182" s="165"/>
      <c r="NL182" s="165"/>
      <c r="NM182" s="165"/>
      <c r="NN182" s="165"/>
      <c r="NO182" s="165"/>
      <c r="NP182" s="165"/>
      <c r="NQ182" s="165"/>
      <c r="NR182" s="165"/>
      <c r="NS182" s="165"/>
      <c r="NT182" s="165"/>
      <c r="NU182" s="165"/>
      <c r="NV182" s="165"/>
      <c r="NW182" s="165"/>
      <c r="NX182" s="165"/>
      <c r="NY182" s="165"/>
      <c r="NZ182" s="165"/>
      <c r="OA182" s="165"/>
      <c r="OB182" s="165"/>
      <c r="OC182" s="165"/>
      <c r="OD182" s="165"/>
      <c r="OE182" s="165"/>
      <c r="OF182" s="165"/>
      <c r="OG182" s="165"/>
      <c r="OH182" s="165"/>
      <c r="OI182" s="165"/>
      <c r="OJ182" s="165"/>
      <c r="OK182" s="165"/>
      <c r="OL182" s="165"/>
      <c r="OM182" s="165"/>
      <c r="ON182" s="165"/>
      <c r="OO182" s="165"/>
      <c r="OP182" s="165"/>
      <c r="OQ182" s="165"/>
      <c r="OR182" s="165"/>
      <c r="OS182" s="165"/>
      <c r="OT182" s="165"/>
      <c r="OU182" s="165"/>
      <c r="OV182" s="165"/>
      <c r="OW182" s="165"/>
      <c r="OX182" s="165"/>
      <c r="OY182" s="165"/>
      <c r="OZ182" s="165"/>
      <c r="PA182" s="165"/>
      <c r="PB182" s="165"/>
      <c r="PC182" s="165"/>
      <c r="PD182" s="165"/>
      <c r="PE182" s="165"/>
      <c r="PF182" s="165"/>
      <c r="PG182" s="165"/>
      <c r="PH182" s="165"/>
      <c r="PI182" s="165"/>
      <c r="PJ182" s="165"/>
      <c r="PK182" s="165"/>
      <c r="PL182" s="165"/>
      <c r="PM182" s="165"/>
      <c r="PN182" s="165"/>
      <c r="PO182" s="165"/>
      <c r="PP182" s="165"/>
      <c r="PQ182" s="165"/>
      <c r="PR182" s="165"/>
      <c r="PS182" s="165"/>
      <c r="PT182" s="165"/>
      <c r="PU182" s="165"/>
      <c r="PV182" s="165"/>
      <c r="PW182" s="165"/>
      <c r="PX182" s="165"/>
      <c r="PY182" s="165"/>
      <c r="PZ182" s="165"/>
      <c r="QA182" s="165"/>
      <c r="QB182" s="165"/>
      <c r="QC182" s="165"/>
      <c r="QD182" s="165"/>
      <c r="QE182" s="165"/>
      <c r="QF182" s="165"/>
      <c r="QG182" s="165"/>
      <c r="QH182" s="165"/>
      <c r="QI182" s="165"/>
      <c r="QJ182" s="165"/>
      <c r="QK182" s="165"/>
      <c r="QL182" s="165"/>
      <c r="QM182" s="165"/>
      <c r="QN182" s="165"/>
      <c r="QO182" s="165"/>
      <c r="QP182" s="165"/>
      <c r="QQ182" s="165"/>
      <c r="QR182" s="165"/>
      <c r="QS182" s="165"/>
      <c r="QT182" s="165"/>
      <c r="QU182" s="165"/>
      <c r="QV182" s="165"/>
      <c r="QW182" s="165"/>
      <c r="QX182" s="165"/>
      <c r="QY182" s="165"/>
      <c r="QZ182" s="165"/>
      <c r="RA182" s="165"/>
      <c r="RB182" s="165"/>
      <c r="RC182" s="165"/>
      <c r="RD182" s="165"/>
      <c r="RE182" s="165"/>
      <c r="RF182" s="165"/>
      <c r="RG182" s="165"/>
      <c r="RH182" s="165"/>
      <c r="RI182" s="165"/>
      <c r="RJ182" s="165"/>
      <c r="RK182" s="165"/>
      <c r="RL182" s="165"/>
    </row>
    <row r="183" spans="1:480" ht="16.5" thickBot="1" x14ac:dyDescent="0.3">
      <c r="A183" s="138"/>
      <c r="B183" s="353" t="s">
        <v>111</v>
      </c>
      <c r="C183" s="353"/>
      <c r="D183" s="11">
        <v>45</v>
      </c>
      <c r="E183" s="12"/>
      <c r="F183" s="13"/>
      <c r="G183" s="299">
        <v>1.86</v>
      </c>
      <c r="H183" s="300">
        <v>1.55</v>
      </c>
      <c r="I183" s="300">
        <v>3.64</v>
      </c>
      <c r="J183" s="300">
        <v>52.97</v>
      </c>
      <c r="K183" s="300">
        <v>0.15</v>
      </c>
      <c r="L183" s="30">
        <v>354</v>
      </c>
      <c r="M183" s="30">
        <v>12.4</v>
      </c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3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5"/>
      <c r="BQ183" s="165"/>
      <c r="BR183" s="165"/>
      <c r="BS183" s="165"/>
      <c r="BT183" s="165"/>
      <c r="BU183" s="165"/>
      <c r="BV183" s="165"/>
      <c r="BW183" s="165"/>
      <c r="BX183" s="165"/>
      <c r="BY183" s="165"/>
      <c r="BZ183" s="165"/>
      <c r="CA183" s="165"/>
      <c r="CB183" s="165"/>
      <c r="CC183" s="165"/>
      <c r="CD183" s="165"/>
      <c r="CE183" s="165"/>
      <c r="CF183" s="165"/>
      <c r="CG183" s="165"/>
      <c r="CH183" s="165"/>
      <c r="CI183" s="165"/>
      <c r="CJ183" s="165"/>
      <c r="CK183" s="165"/>
      <c r="CL183" s="165"/>
      <c r="CM183" s="165"/>
      <c r="CN183" s="165"/>
      <c r="CO183" s="165"/>
      <c r="CP183" s="165"/>
      <c r="CQ183" s="165"/>
      <c r="CR183" s="165"/>
      <c r="CS183" s="165"/>
      <c r="CT183" s="165"/>
      <c r="CU183" s="165"/>
      <c r="CV183" s="165"/>
      <c r="CW183" s="165"/>
      <c r="CX183" s="165"/>
      <c r="CY183" s="165"/>
      <c r="CZ183" s="165"/>
      <c r="DA183" s="165"/>
      <c r="DB183" s="165"/>
      <c r="DC183" s="165"/>
      <c r="DD183" s="165"/>
      <c r="DE183" s="165"/>
      <c r="DF183" s="165"/>
      <c r="DG183" s="165"/>
      <c r="DH183" s="165"/>
      <c r="DI183" s="165"/>
      <c r="DJ183" s="165"/>
      <c r="DK183" s="165"/>
      <c r="DL183" s="165"/>
      <c r="DM183" s="165"/>
      <c r="DN183" s="165"/>
      <c r="DO183" s="165"/>
      <c r="DP183" s="165"/>
      <c r="DQ183" s="165"/>
      <c r="DR183" s="165"/>
      <c r="DS183" s="165"/>
      <c r="DT183" s="165"/>
      <c r="DU183" s="165"/>
      <c r="DV183" s="165"/>
      <c r="DW183" s="165"/>
      <c r="DX183" s="165"/>
      <c r="DY183" s="165"/>
      <c r="DZ183" s="165"/>
      <c r="EA183" s="165"/>
      <c r="EB183" s="165"/>
      <c r="EC183" s="165"/>
      <c r="ED183" s="165"/>
      <c r="EE183" s="165"/>
      <c r="EF183" s="165"/>
      <c r="EG183" s="165"/>
      <c r="EH183" s="165"/>
      <c r="EI183" s="165"/>
      <c r="EJ183" s="165"/>
      <c r="EK183" s="165"/>
      <c r="EL183" s="165"/>
      <c r="EM183" s="165"/>
      <c r="EN183" s="165"/>
      <c r="EO183" s="165"/>
      <c r="EP183" s="165"/>
      <c r="EQ183" s="165"/>
      <c r="ER183" s="165"/>
      <c r="ES183" s="165"/>
      <c r="ET183" s="165"/>
      <c r="EU183" s="165"/>
      <c r="EV183" s="165"/>
      <c r="EW183" s="165"/>
      <c r="EX183" s="165"/>
      <c r="EY183" s="165"/>
      <c r="EZ183" s="165"/>
      <c r="FA183" s="165"/>
      <c r="FB183" s="165"/>
      <c r="FC183" s="165"/>
      <c r="FD183" s="165"/>
      <c r="FE183" s="165"/>
      <c r="FF183" s="165"/>
      <c r="FG183" s="165"/>
      <c r="FH183" s="165"/>
      <c r="FI183" s="165"/>
      <c r="FJ183" s="165"/>
      <c r="FK183" s="165"/>
      <c r="FL183" s="165"/>
      <c r="FM183" s="165"/>
      <c r="FN183" s="165"/>
      <c r="FO183" s="165"/>
      <c r="FP183" s="165"/>
      <c r="FQ183" s="165"/>
      <c r="FR183" s="165"/>
      <c r="FS183" s="165"/>
      <c r="FT183" s="165"/>
      <c r="FU183" s="165"/>
      <c r="FV183" s="165"/>
      <c r="FW183" s="165"/>
      <c r="FX183" s="165"/>
      <c r="FY183" s="165"/>
      <c r="FZ183" s="165"/>
      <c r="GA183" s="165"/>
      <c r="GB183" s="165"/>
      <c r="GC183" s="165"/>
      <c r="GD183" s="165"/>
      <c r="GE183" s="165"/>
      <c r="GF183" s="165"/>
      <c r="GG183" s="165"/>
      <c r="GH183" s="165"/>
      <c r="GI183" s="165"/>
      <c r="GJ183" s="165"/>
      <c r="GK183" s="165"/>
      <c r="GL183" s="165"/>
      <c r="GM183" s="165"/>
      <c r="GN183" s="165"/>
      <c r="GO183" s="165"/>
      <c r="GP183" s="165"/>
      <c r="GQ183" s="165"/>
      <c r="GR183" s="165"/>
      <c r="GS183" s="165"/>
      <c r="GT183" s="165"/>
      <c r="GU183" s="165"/>
      <c r="GV183" s="165"/>
      <c r="GW183" s="165"/>
      <c r="GX183" s="165"/>
      <c r="GY183" s="165"/>
      <c r="GZ183" s="165"/>
      <c r="HA183" s="165"/>
      <c r="HB183" s="165"/>
      <c r="HC183" s="165"/>
      <c r="HD183" s="165"/>
      <c r="HE183" s="165"/>
      <c r="HF183" s="165"/>
      <c r="HG183" s="165"/>
      <c r="HH183" s="165"/>
      <c r="HI183" s="165"/>
      <c r="HJ183" s="165"/>
      <c r="HK183" s="165"/>
      <c r="HL183" s="165"/>
      <c r="HM183" s="165"/>
      <c r="HN183" s="165"/>
      <c r="HO183" s="165"/>
      <c r="HP183" s="165"/>
      <c r="HQ183" s="165"/>
      <c r="HR183" s="165"/>
      <c r="HS183" s="165"/>
      <c r="HT183" s="165"/>
      <c r="HU183" s="165"/>
      <c r="HV183" s="165"/>
      <c r="HW183" s="165"/>
      <c r="HX183" s="165"/>
      <c r="HY183" s="165"/>
      <c r="HZ183" s="165"/>
      <c r="IA183" s="165"/>
      <c r="IB183" s="165"/>
      <c r="IC183" s="165"/>
      <c r="ID183" s="165"/>
      <c r="IE183" s="165"/>
      <c r="IF183" s="165"/>
      <c r="IG183" s="165"/>
      <c r="IH183" s="165"/>
      <c r="II183" s="165"/>
      <c r="IJ183" s="165"/>
      <c r="IK183" s="165"/>
      <c r="IL183" s="165"/>
      <c r="IM183" s="165"/>
      <c r="IN183" s="165"/>
      <c r="IO183" s="165"/>
      <c r="IP183" s="165"/>
      <c r="IQ183" s="165"/>
      <c r="IR183" s="165"/>
      <c r="IS183" s="165"/>
      <c r="IT183" s="165"/>
      <c r="IU183" s="165"/>
      <c r="IV183" s="165"/>
      <c r="IW183" s="165"/>
      <c r="IX183" s="165"/>
      <c r="IY183" s="165"/>
      <c r="IZ183" s="165"/>
      <c r="JA183" s="165"/>
      <c r="JB183" s="165"/>
      <c r="JC183" s="165"/>
      <c r="JD183" s="165"/>
      <c r="JE183" s="165"/>
      <c r="JF183" s="165"/>
      <c r="JG183" s="165"/>
      <c r="JH183" s="165"/>
      <c r="JI183" s="165"/>
      <c r="JJ183" s="165"/>
      <c r="JK183" s="165"/>
      <c r="JL183" s="165"/>
      <c r="JM183" s="165"/>
      <c r="JN183" s="165"/>
      <c r="JO183" s="165"/>
      <c r="JP183" s="165"/>
      <c r="JQ183" s="165"/>
      <c r="JR183" s="165"/>
      <c r="JS183" s="165"/>
      <c r="JT183" s="165"/>
      <c r="JU183" s="165"/>
      <c r="JV183" s="165"/>
      <c r="JW183" s="165"/>
      <c r="JX183" s="165"/>
      <c r="JY183" s="165"/>
      <c r="JZ183" s="165"/>
      <c r="KA183" s="165"/>
      <c r="KB183" s="165"/>
      <c r="KC183" s="165"/>
      <c r="KD183" s="165"/>
      <c r="KE183" s="165"/>
      <c r="KF183" s="165"/>
      <c r="KG183" s="165"/>
      <c r="KH183" s="165"/>
      <c r="KI183" s="165"/>
      <c r="KJ183" s="165"/>
      <c r="KK183" s="165"/>
      <c r="KL183" s="165"/>
      <c r="KM183" s="165"/>
      <c r="KN183" s="165"/>
      <c r="KO183" s="165"/>
      <c r="KP183" s="165"/>
      <c r="KQ183" s="165"/>
      <c r="KR183" s="165"/>
      <c r="KS183" s="165"/>
      <c r="KT183" s="165"/>
      <c r="KU183" s="165"/>
      <c r="KV183" s="165"/>
      <c r="KW183" s="165"/>
      <c r="KX183" s="165"/>
      <c r="KY183" s="165"/>
      <c r="KZ183" s="165"/>
      <c r="LA183" s="165"/>
      <c r="LB183" s="165"/>
      <c r="LC183" s="165"/>
      <c r="LD183" s="165"/>
      <c r="LE183" s="165"/>
      <c r="LF183" s="165"/>
      <c r="LG183" s="165"/>
      <c r="LH183" s="165"/>
      <c r="LI183" s="165"/>
      <c r="LJ183" s="165"/>
      <c r="LK183" s="165"/>
      <c r="LL183" s="165"/>
      <c r="LM183" s="165"/>
      <c r="LN183" s="165"/>
      <c r="LO183" s="165"/>
      <c r="LP183" s="165"/>
      <c r="LQ183" s="165"/>
      <c r="LR183" s="165"/>
      <c r="LS183" s="165"/>
      <c r="LT183" s="165"/>
      <c r="LU183" s="165"/>
      <c r="LV183" s="165"/>
      <c r="LW183" s="165"/>
      <c r="LX183" s="165"/>
      <c r="LY183" s="165"/>
      <c r="LZ183" s="165"/>
      <c r="MA183" s="165"/>
      <c r="MB183" s="165"/>
      <c r="MC183" s="165"/>
      <c r="MD183" s="165"/>
      <c r="ME183" s="165"/>
      <c r="MF183" s="165"/>
      <c r="MG183" s="165"/>
      <c r="MH183" s="165"/>
      <c r="MI183" s="165"/>
      <c r="MJ183" s="165"/>
      <c r="MK183" s="165"/>
      <c r="ML183" s="165"/>
      <c r="MM183" s="165"/>
      <c r="MN183" s="165"/>
      <c r="MO183" s="165"/>
      <c r="MP183" s="165"/>
      <c r="MQ183" s="165"/>
      <c r="MR183" s="165"/>
      <c r="MS183" s="165"/>
      <c r="MT183" s="165"/>
      <c r="MU183" s="165"/>
      <c r="MV183" s="165"/>
      <c r="MW183" s="165"/>
      <c r="MX183" s="165"/>
      <c r="MY183" s="165"/>
      <c r="MZ183" s="165"/>
      <c r="NA183" s="165"/>
      <c r="NB183" s="165"/>
      <c r="NC183" s="165"/>
      <c r="ND183" s="165"/>
      <c r="NE183" s="165"/>
      <c r="NF183" s="165"/>
      <c r="NG183" s="165"/>
      <c r="NH183" s="165"/>
      <c r="NI183" s="165"/>
      <c r="NJ183" s="165"/>
      <c r="NK183" s="165"/>
      <c r="NL183" s="165"/>
      <c r="NM183" s="165"/>
      <c r="NN183" s="165"/>
      <c r="NO183" s="165"/>
      <c r="NP183" s="165"/>
      <c r="NQ183" s="165"/>
      <c r="NR183" s="165"/>
      <c r="NS183" s="165"/>
      <c r="NT183" s="165"/>
      <c r="NU183" s="165"/>
      <c r="NV183" s="165"/>
      <c r="NW183" s="165"/>
      <c r="NX183" s="165"/>
      <c r="NY183" s="165"/>
      <c r="NZ183" s="165"/>
      <c r="OA183" s="165"/>
      <c r="OB183" s="165"/>
      <c r="OC183" s="165"/>
      <c r="OD183" s="165"/>
      <c r="OE183" s="165"/>
      <c r="OF183" s="165"/>
      <c r="OG183" s="165"/>
      <c r="OH183" s="165"/>
      <c r="OI183" s="165"/>
      <c r="OJ183" s="165"/>
      <c r="OK183" s="165"/>
      <c r="OL183" s="165"/>
      <c r="OM183" s="165"/>
      <c r="ON183" s="165"/>
      <c r="OO183" s="165"/>
      <c r="OP183" s="165"/>
      <c r="OQ183" s="165"/>
      <c r="OR183" s="165"/>
      <c r="OS183" s="165"/>
      <c r="OT183" s="165"/>
      <c r="OU183" s="165"/>
      <c r="OV183" s="165"/>
      <c r="OW183" s="165"/>
      <c r="OX183" s="165"/>
      <c r="OY183" s="165"/>
      <c r="OZ183" s="165"/>
      <c r="PA183" s="165"/>
      <c r="PB183" s="165"/>
      <c r="PC183" s="165"/>
      <c r="PD183" s="165"/>
      <c r="PE183" s="165"/>
      <c r="PF183" s="165"/>
      <c r="PG183" s="165"/>
      <c r="PH183" s="165"/>
      <c r="PI183" s="165"/>
      <c r="PJ183" s="165"/>
      <c r="PK183" s="165"/>
      <c r="PL183" s="165"/>
      <c r="PM183" s="165"/>
      <c r="PN183" s="165"/>
      <c r="PO183" s="165"/>
      <c r="PP183" s="165"/>
      <c r="PQ183" s="165"/>
      <c r="PR183" s="165"/>
      <c r="PS183" s="165"/>
      <c r="PT183" s="165"/>
      <c r="PU183" s="165"/>
      <c r="PV183" s="165"/>
      <c r="PW183" s="165"/>
      <c r="PX183" s="165"/>
      <c r="PY183" s="165"/>
      <c r="PZ183" s="165"/>
      <c r="QA183" s="165"/>
      <c r="QB183" s="165"/>
      <c r="QC183" s="165"/>
      <c r="QD183" s="165"/>
      <c r="QE183" s="165"/>
      <c r="QF183" s="165"/>
      <c r="QG183" s="165"/>
      <c r="QH183" s="165"/>
      <c r="QI183" s="165"/>
      <c r="QJ183" s="165"/>
      <c r="QK183" s="165"/>
      <c r="QL183" s="165"/>
      <c r="QM183" s="165"/>
      <c r="QN183" s="165"/>
      <c r="QO183" s="165"/>
      <c r="QP183" s="165"/>
      <c r="QQ183" s="165"/>
      <c r="QR183" s="165"/>
      <c r="QS183" s="165"/>
      <c r="QT183" s="165"/>
      <c r="QU183" s="165"/>
      <c r="QV183" s="165"/>
      <c r="QW183" s="165"/>
      <c r="QX183" s="165"/>
      <c r="QY183" s="165"/>
      <c r="QZ183" s="165"/>
      <c r="RA183" s="165"/>
      <c r="RB183" s="165"/>
      <c r="RC183" s="165"/>
      <c r="RD183" s="165"/>
      <c r="RE183" s="165"/>
      <c r="RF183" s="165"/>
      <c r="RG183" s="165"/>
      <c r="RH183" s="165"/>
      <c r="RI183" s="165"/>
      <c r="RJ183" s="165"/>
      <c r="RK183" s="165"/>
      <c r="RL183" s="165"/>
    </row>
    <row r="184" spans="1:480" ht="15" x14ac:dyDescent="0.25">
      <c r="A184" s="246" t="e">
        <f>'Тех. карты'!#REF!</f>
        <v>#REF!</v>
      </c>
      <c r="B184" s="353" t="s">
        <v>60</v>
      </c>
      <c r="C184" s="353"/>
      <c r="D184" s="11">
        <v>20</v>
      </c>
      <c r="E184" s="12"/>
      <c r="F184" s="13"/>
      <c r="G184" s="14">
        <v>3</v>
      </c>
      <c r="H184" s="15">
        <v>1.1599999999999999</v>
      </c>
      <c r="I184" s="16">
        <v>20.56</v>
      </c>
      <c r="J184" s="17">
        <v>104.8</v>
      </c>
      <c r="K184" s="18">
        <v>0</v>
      </c>
      <c r="L184" s="30">
        <v>152</v>
      </c>
      <c r="M184" s="30">
        <v>212</v>
      </c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33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  <c r="BI184" s="165"/>
      <c r="BJ184" s="165"/>
      <c r="BK184" s="165"/>
      <c r="BL184" s="165"/>
      <c r="BM184" s="165"/>
      <c r="BN184" s="165"/>
      <c r="BO184" s="165"/>
      <c r="BP184" s="165"/>
      <c r="BQ184" s="165"/>
      <c r="BR184" s="165"/>
      <c r="BS184" s="165"/>
      <c r="BT184" s="165"/>
      <c r="BU184" s="165"/>
      <c r="BV184" s="165"/>
      <c r="BW184" s="165"/>
      <c r="BX184" s="165"/>
      <c r="BY184" s="165"/>
      <c r="BZ184" s="165"/>
      <c r="CA184" s="165"/>
      <c r="CB184" s="165"/>
      <c r="CC184" s="165"/>
      <c r="CD184" s="165"/>
      <c r="CE184" s="165"/>
      <c r="CF184" s="165"/>
      <c r="CG184" s="165"/>
      <c r="CH184" s="165"/>
      <c r="CI184" s="165"/>
      <c r="CJ184" s="165"/>
      <c r="CK184" s="165"/>
      <c r="CL184" s="165"/>
      <c r="CM184" s="165"/>
      <c r="CN184" s="165"/>
      <c r="CO184" s="165"/>
      <c r="CP184" s="165"/>
      <c r="CQ184" s="165"/>
      <c r="CR184" s="165"/>
      <c r="CS184" s="165"/>
      <c r="CT184" s="165"/>
      <c r="CU184" s="165"/>
      <c r="CV184" s="165"/>
      <c r="CW184" s="165"/>
      <c r="CX184" s="165"/>
      <c r="CY184" s="165"/>
      <c r="CZ184" s="165"/>
      <c r="DA184" s="165"/>
      <c r="DB184" s="165"/>
      <c r="DC184" s="165"/>
      <c r="DD184" s="165"/>
      <c r="DE184" s="165"/>
      <c r="DF184" s="165"/>
      <c r="DG184" s="165"/>
      <c r="DH184" s="165"/>
      <c r="DI184" s="165"/>
      <c r="DJ184" s="165"/>
      <c r="DK184" s="165"/>
      <c r="DL184" s="165"/>
      <c r="DM184" s="165"/>
      <c r="DN184" s="165"/>
      <c r="DO184" s="165"/>
      <c r="DP184" s="165"/>
      <c r="DQ184" s="165"/>
      <c r="DR184" s="165"/>
      <c r="DS184" s="165"/>
      <c r="DT184" s="165"/>
      <c r="DU184" s="165"/>
      <c r="DV184" s="165"/>
      <c r="DW184" s="165"/>
      <c r="DX184" s="165"/>
      <c r="DY184" s="165"/>
      <c r="DZ184" s="165"/>
      <c r="EA184" s="165"/>
      <c r="EB184" s="165"/>
      <c r="EC184" s="165"/>
      <c r="ED184" s="165"/>
      <c r="EE184" s="165"/>
      <c r="EF184" s="165"/>
      <c r="EG184" s="165"/>
      <c r="EH184" s="165"/>
      <c r="EI184" s="165"/>
      <c r="EJ184" s="165"/>
      <c r="EK184" s="165"/>
      <c r="EL184" s="165"/>
      <c r="EM184" s="165"/>
      <c r="EN184" s="165"/>
      <c r="EO184" s="165"/>
      <c r="EP184" s="165"/>
      <c r="EQ184" s="165"/>
      <c r="ER184" s="165"/>
      <c r="ES184" s="165"/>
      <c r="ET184" s="165"/>
      <c r="EU184" s="165"/>
      <c r="EV184" s="165"/>
      <c r="EW184" s="165"/>
      <c r="EX184" s="165"/>
      <c r="EY184" s="165"/>
      <c r="EZ184" s="165"/>
      <c r="FA184" s="165"/>
      <c r="FB184" s="165"/>
      <c r="FC184" s="165"/>
      <c r="FD184" s="165"/>
      <c r="FE184" s="165"/>
      <c r="FF184" s="165"/>
      <c r="FG184" s="165"/>
      <c r="FH184" s="165"/>
      <c r="FI184" s="165"/>
      <c r="FJ184" s="165"/>
      <c r="FK184" s="165"/>
      <c r="FL184" s="165"/>
      <c r="FM184" s="165"/>
      <c r="FN184" s="165"/>
      <c r="FO184" s="165"/>
      <c r="FP184" s="165"/>
      <c r="FQ184" s="165"/>
      <c r="FR184" s="165"/>
      <c r="FS184" s="165"/>
      <c r="FT184" s="165"/>
      <c r="FU184" s="165"/>
      <c r="FV184" s="165"/>
      <c r="FW184" s="165"/>
      <c r="FX184" s="165"/>
      <c r="FY184" s="165"/>
      <c r="FZ184" s="165"/>
      <c r="GA184" s="165"/>
      <c r="GB184" s="165"/>
      <c r="GC184" s="165"/>
      <c r="GD184" s="165"/>
      <c r="GE184" s="165"/>
      <c r="GF184" s="165"/>
      <c r="GG184" s="165"/>
      <c r="GH184" s="165"/>
      <c r="GI184" s="165"/>
      <c r="GJ184" s="165"/>
      <c r="GK184" s="165"/>
      <c r="GL184" s="165"/>
      <c r="GM184" s="165"/>
      <c r="GN184" s="165"/>
      <c r="GO184" s="165"/>
      <c r="GP184" s="165"/>
      <c r="GQ184" s="165"/>
      <c r="GR184" s="165"/>
      <c r="GS184" s="165"/>
      <c r="GT184" s="165"/>
      <c r="GU184" s="165"/>
      <c r="GV184" s="165"/>
      <c r="GW184" s="165"/>
      <c r="GX184" s="165"/>
      <c r="GY184" s="165"/>
      <c r="GZ184" s="165"/>
      <c r="HA184" s="165"/>
      <c r="HB184" s="165"/>
      <c r="HC184" s="165"/>
      <c r="HD184" s="165"/>
      <c r="HE184" s="165"/>
      <c r="HF184" s="165"/>
      <c r="HG184" s="165"/>
      <c r="HH184" s="165"/>
      <c r="HI184" s="165"/>
      <c r="HJ184" s="165"/>
      <c r="HK184" s="165"/>
      <c r="HL184" s="165"/>
      <c r="HM184" s="165"/>
      <c r="HN184" s="165"/>
      <c r="HO184" s="165"/>
      <c r="HP184" s="165"/>
      <c r="HQ184" s="165"/>
      <c r="HR184" s="165"/>
      <c r="HS184" s="165"/>
      <c r="HT184" s="165"/>
      <c r="HU184" s="165"/>
      <c r="HV184" s="165"/>
      <c r="HW184" s="165"/>
      <c r="HX184" s="165"/>
      <c r="HY184" s="165"/>
      <c r="HZ184" s="165"/>
      <c r="IA184" s="165"/>
      <c r="IB184" s="165"/>
      <c r="IC184" s="165"/>
      <c r="ID184" s="165"/>
      <c r="IE184" s="165"/>
      <c r="IF184" s="165"/>
      <c r="IG184" s="165"/>
      <c r="IH184" s="165"/>
      <c r="II184" s="165"/>
      <c r="IJ184" s="165"/>
      <c r="IK184" s="165"/>
      <c r="IL184" s="165"/>
      <c r="IM184" s="165"/>
      <c r="IN184" s="165"/>
      <c r="IO184" s="165"/>
      <c r="IP184" s="165"/>
      <c r="IQ184" s="165"/>
      <c r="IR184" s="165"/>
      <c r="IS184" s="165"/>
      <c r="IT184" s="165"/>
      <c r="IU184" s="165"/>
      <c r="IV184" s="165"/>
      <c r="IW184" s="165"/>
      <c r="IX184" s="165"/>
      <c r="IY184" s="165"/>
      <c r="IZ184" s="165"/>
      <c r="JA184" s="165"/>
      <c r="JB184" s="165"/>
      <c r="JC184" s="165"/>
      <c r="JD184" s="165"/>
      <c r="JE184" s="165"/>
      <c r="JF184" s="165"/>
      <c r="JG184" s="165"/>
      <c r="JH184" s="165"/>
      <c r="JI184" s="165"/>
      <c r="JJ184" s="165"/>
      <c r="JK184" s="165"/>
      <c r="JL184" s="165"/>
      <c r="JM184" s="165"/>
      <c r="JN184" s="165"/>
      <c r="JO184" s="165"/>
      <c r="JP184" s="165"/>
      <c r="JQ184" s="165"/>
      <c r="JR184" s="165"/>
      <c r="JS184" s="165"/>
      <c r="JT184" s="165"/>
      <c r="JU184" s="165"/>
      <c r="JV184" s="165"/>
      <c r="JW184" s="165"/>
      <c r="JX184" s="165"/>
      <c r="JY184" s="165"/>
      <c r="JZ184" s="165"/>
      <c r="KA184" s="165"/>
      <c r="KB184" s="165"/>
      <c r="KC184" s="165"/>
      <c r="KD184" s="165"/>
      <c r="KE184" s="165"/>
      <c r="KF184" s="165"/>
      <c r="KG184" s="165"/>
      <c r="KH184" s="165"/>
      <c r="KI184" s="165"/>
      <c r="KJ184" s="165"/>
      <c r="KK184" s="165"/>
      <c r="KL184" s="165"/>
      <c r="KM184" s="165"/>
      <c r="KN184" s="165"/>
      <c r="KO184" s="165"/>
      <c r="KP184" s="165"/>
      <c r="KQ184" s="165"/>
      <c r="KR184" s="165"/>
      <c r="KS184" s="165"/>
      <c r="KT184" s="165"/>
      <c r="KU184" s="165"/>
      <c r="KV184" s="165"/>
      <c r="KW184" s="165"/>
      <c r="KX184" s="165"/>
      <c r="KY184" s="165"/>
      <c r="KZ184" s="165"/>
      <c r="LA184" s="165"/>
      <c r="LB184" s="165"/>
      <c r="LC184" s="165"/>
      <c r="LD184" s="165"/>
      <c r="LE184" s="165"/>
      <c r="LF184" s="165"/>
      <c r="LG184" s="165"/>
      <c r="LH184" s="165"/>
      <c r="LI184" s="165"/>
      <c r="LJ184" s="165"/>
      <c r="LK184" s="165"/>
      <c r="LL184" s="165"/>
      <c r="LM184" s="165"/>
      <c r="LN184" s="165"/>
      <c r="LO184" s="165"/>
      <c r="LP184" s="165"/>
      <c r="LQ184" s="165"/>
      <c r="LR184" s="165"/>
      <c r="LS184" s="165"/>
      <c r="LT184" s="165"/>
      <c r="LU184" s="165"/>
      <c r="LV184" s="165"/>
      <c r="LW184" s="165"/>
      <c r="LX184" s="165"/>
      <c r="LY184" s="165"/>
      <c r="LZ184" s="165"/>
      <c r="MA184" s="165"/>
      <c r="MB184" s="165"/>
      <c r="MC184" s="165"/>
      <c r="MD184" s="165"/>
      <c r="ME184" s="165"/>
      <c r="MF184" s="165"/>
      <c r="MG184" s="165"/>
      <c r="MH184" s="165"/>
      <c r="MI184" s="165"/>
      <c r="MJ184" s="165"/>
      <c r="MK184" s="165"/>
      <c r="ML184" s="165"/>
      <c r="MM184" s="165"/>
      <c r="MN184" s="165"/>
      <c r="MO184" s="165"/>
      <c r="MP184" s="165"/>
      <c r="MQ184" s="165"/>
      <c r="MR184" s="165"/>
      <c r="MS184" s="165"/>
      <c r="MT184" s="165"/>
      <c r="MU184" s="165"/>
      <c r="MV184" s="165"/>
      <c r="MW184" s="165"/>
      <c r="MX184" s="165"/>
      <c r="MY184" s="165"/>
      <c r="MZ184" s="165"/>
      <c r="NA184" s="165"/>
      <c r="NB184" s="165"/>
      <c r="NC184" s="165"/>
      <c r="ND184" s="165"/>
      <c r="NE184" s="165"/>
      <c r="NF184" s="165"/>
      <c r="NG184" s="165"/>
      <c r="NH184" s="165"/>
      <c r="NI184" s="165"/>
      <c r="NJ184" s="165"/>
      <c r="NK184" s="165"/>
      <c r="NL184" s="165"/>
      <c r="NM184" s="165"/>
      <c r="NN184" s="165"/>
      <c r="NO184" s="165"/>
      <c r="NP184" s="165"/>
      <c r="NQ184" s="165"/>
      <c r="NR184" s="165"/>
      <c r="NS184" s="165"/>
      <c r="NT184" s="165"/>
      <c r="NU184" s="165"/>
      <c r="NV184" s="165"/>
      <c r="NW184" s="165"/>
      <c r="NX184" s="165"/>
      <c r="NY184" s="165"/>
      <c r="NZ184" s="165"/>
      <c r="OA184" s="165"/>
      <c r="OB184" s="165"/>
      <c r="OC184" s="165"/>
      <c r="OD184" s="165"/>
      <c r="OE184" s="165"/>
      <c r="OF184" s="165"/>
      <c r="OG184" s="165"/>
      <c r="OH184" s="165"/>
      <c r="OI184" s="165"/>
      <c r="OJ184" s="165"/>
      <c r="OK184" s="165"/>
      <c r="OL184" s="165"/>
      <c r="OM184" s="165"/>
      <c r="ON184" s="165"/>
      <c r="OO184" s="165"/>
      <c r="OP184" s="165"/>
      <c r="OQ184" s="165"/>
      <c r="OR184" s="165"/>
      <c r="OS184" s="165"/>
      <c r="OT184" s="165"/>
      <c r="OU184" s="165"/>
      <c r="OV184" s="165"/>
      <c r="OW184" s="165"/>
      <c r="OX184" s="165"/>
      <c r="OY184" s="165"/>
      <c r="OZ184" s="165"/>
      <c r="PA184" s="165"/>
      <c r="PB184" s="165"/>
      <c r="PC184" s="165"/>
      <c r="PD184" s="165"/>
      <c r="PE184" s="165"/>
      <c r="PF184" s="165"/>
      <c r="PG184" s="165"/>
      <c r="PH184" s="165"/>
      <c r="PI184" s="165"/>
      <c r="PJ184" s="165"/>
      <c r="PK184" s="165"/>
      <c r="PL184" s="165"/>
      <c r="PM184" s="165"/>
      <c r="PN184" s="165"/>
      <c r="PO184" s="165"/>
      <c r="PP184" s="165"/>
      <c r="PQ184" s="165"/>
      <c r="PR184" s="165"/>
      <c r="PS184" s="165"/>
      <c r="PT184" s="165"/>
      <c r="PU184" s="165"/>
      <c r="PV184" s="165"/>
      <c r="PW184" s="165"/>
      <c r="PX184" s="165"/>
      <c r="PY184" s="165"/>
      <c r="PZ184" s="165"/>
      <c r="QA184" s="165"/>
      <c r="QB184" s="165"/>
      <c r="QC184" s="165"/>
      <c r="QD184" s="165"/>
      <c r="QE184" s="165"/>
      <c r="QF184" s="165"/>
      <c r="QG184" s="165"/>
      <c r="QH184" s="165"/>
      <c r="QI184" s="165"/>
      <c r="QJ184" s="165"/>
      <c r="QK184" s="165"/>
      <c r="QL184" s="165"/>
      <c r="QM184" s="165"/>
      <c r="QN184" s="165"/>
      <c r="QO184" s="165"/>
      <c r="QP184" s="165"/>
      <c r="QQ184" s="165"/>
      <c r="QR184" s="165"/>
      <c r="QS184" s="165"/>
      <c r="QT184" s="165"/>
      <c r="QU184" s="165"/>
      <c r="QV184" s="165"/>
      <c r="QW184" s="165"/>
      <c r="QX184" s="165"/>
      <c r="QY184" s="165"/>
      <c r="QZ184" s="165"/>
      <c r="RA184" s="165"/>
      <c r="RB184" s="165"/>
      <c r="RC184" s="165"/>
      <c r="RD184" s="165"/>
      <c r="RE184" s="165"/>
      <c r="RF184" s="165"/>
      <c r="RG184" s="165"/>
      <c r="RH184" s="165"/>
      <c r="RI184" s="165"/>
      <c r="RJ184" s="165"/>
      <c r="RK184" s="165"/>
      <c r="RL184" s="165"/>
    </row>
    <row r="185" spans="1:480" s="119" customFormat="1" ht="15" x14ac:dyDescent="0.25">
      <c r="A185" s="138"/>
      <c r="B185" s="354" t="s">
        <v>24</v>
      </c>
      <c r="C185" s="355"/>
      <c r="D185" s="231">
        <v>180</v>
      </c>
      <c r="E185" s="11"/>
      <c r="F185" s="11"/>
      <c r="G185" s="11">
        <v>0.06</v>
      </c>
      <c r="H185" s="11">
        <v>0.02</v>
      </c>
      <c r="I185" s="11">
        <v>11.98</v>
      </c>
      <c r="J185" s="11">
        <v>43</v>
      </c>
      <c r="K185" s="11">
        <v>0.03</v>
      </c>
      <c r="L185" s="30">
        <v>392</v>
      </c>
      <c r="M185" s="30">
        <v>11.4</v>
      </c>
      <c r="N185" s="236"/>
      <c r="O185" s="233"/>
      <c r="P185" s="233"/>
      <c r="Q185" s="233"/>
      <c r="R185" s="233"/>
      <c r="S185" s="233"/>
      <c r="T185" s="233"/>
      <c r="U185" s="233"/>
      <c r="V185" s="233"/>
      <c r="W185" s="233"/>
      <c r="X185" s="233"/>
      <c r="Y185" s="233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  <c r="BI185" s="165"/>
      <c r="BJ185" s="165"/>
      <c r="BK185" s="165"/>
      <c r="BL185" s="165"/>
      <c r="BM185" s="165"/>
      <c r="BN185" s="165"/>
      <c r="BO185" s="165"/>
      <c r="BP185" s="165"/>
      <c r="BQ185" s="165"/>
      <c r="BR185" s="165"/>
      <c r="BS185" s="165"/>
      <c r="BT185" s="165"/>
      <c r="BU185" s="165"/>
      <c r="BV185" s="165"/>
      <c r="BW185" s="165"/>
      <c r="BX185" s="165"/>
      <c r="BY185" s="165"/>
      <c r="BZ185" s="165"/>
      <c r="CA185" s="165"/>
      <c r="CB185" s="165"/>
      <c r="CC185" s="165"/>
      <c r="CD185" s="165"/>
      <c r="CE185" s="165"/>
      <c r="CF185" s="165"/>
      <c r="CG185" s="165"/>
      <c r="CH185" s="165"/>
      <c r="CI185" s="165"/>
      <c r="CJ185" s="165"/>
      <c r="CK185" s="165"/>
      <c r="CL185" s="165"/>
      <c r="CM185" s="165"/>
      <c r="CN185" s="165"/>
      <c r="CO185" s="165"/>
      <c r="CP185" s="165"/>
      <c r="CQ185" s="165"/>
      <c r="CR185" s="165"/>
      <c r="CS185" s="165"/>
      <c r="CT185" s="165"/>
      <c r="CU185" s="165"/>
      <c r="CV185" s="165"/>
      <c r="CW185" s="165"/>
      <c r="CX185" s="165"/>
      <c r="CY185" s="165"/>
      <c r="CZ185" s="165"/>
      <c r="DA185" s="165"/>
      <c r="DB185" s="165"/>
      <c r="DC185" s="165"/>
      <c r="DD185" s="165"/>
      <c r="DE185" s="165"/>
      <c r="DF185" s="165"/>
      <c r="DG185" s="165"/>
      <c r="DH185" s="165"/>
      <c r="DI185" s="165"/>
      <c r="DJ185" s="165"/>
      <c r="DK185" s="165"/>
      <c r="DL185" s="165"/>
      <c r="DM185" s="165"/>
      <c r="DN185" s="165"/>
      <c r="DO185" s="165"/>
      <c r="DP185" s="165"/>
      <c r="DQ185" s="165"/>
      <c r="DR185" s="165"/>
      <c r="DS185" s="165"/>
      <c r="DT185" s="165"/>
      <c r="DU185" s="165"/>
      <c r="DV185" s="165"/>
      <c r="DW185" s="165"/>
      <c r="DX185" s="165"/>
      <c r="DY185" s="165"/>
      <c r="DZ185" s="165"/>
      <c r="EA185" s="165"/>
      <c r="EB185" s="165"/>
      <c r="EC185" s="165"/>
      <c r="ED185" s="165"/>
      <c r="EE185" s="165"/>
      <c r="EF185" s="165"/>
      <c r="EG185" s="165"/>
      <c r="EH185" s="165"/>
      <c r="EI185" s="165"/>
      <c r="EJ185" s="165"/>
      <c r="EK185" s="165"/>
      <c r="EL185" s="165"/>
      <c r="EM185" s="165"/>
      <c r="EN185" s="165"/>
      <c r="EO185" s="165"/>
      <c r="EP185" s="165"/>
      <c r="EQ185" s="165"/>
      <c r="ER185" s="165"/>
      <c r="ES185" s="165"/>
      <c r="ET185" s="165"/>
      <c r="EU185" s="165"/>
      <c r="EV185" s="165"/>
      <c r="EW185" s="165"/>
      <c r="EX185" s="165"/>
      <c r="EY185" s="165"/>
      <c r="EZ185" s="165"/>
      <c r="FA185" s="165"/>
      <c r="FB185" s="165"/>
      <c r="FC185" s="165"/>
      <c r="FD185" s="165"/>
      <c r="FE185" s="165"/>
      <c r="FF185" s="165"/>
      <c r="FG185" s="165"/>
      <c r="FH185" s="165"/>
      <c r="FI185" s="165"/>
      <c r="FJ185" s="165"/>
      <c r="FK185" s="165"/>
      <c r="FL185" s="165"/>
      <c r="FM185" s="165"/>
      <c r="FN185" s="165"/>
      <c r="FO185" s="165"/>
      <c r="FP185" s="165"/>
      <c r="FQ185" s="165"/>
      <c r="FR185" s="165"/>
      <c r="FS185" s="165"/>
      <c r="FT185" s="165"/>
      <c r="FU185" s="165"/>
      <c r="FV185" s="165"/>
      <c r="FW185" s="165"/>
      <c r="FX185" s="165"/>
      <c r="FY185" s="165"/>
      <c r="FZ185" s="165"/>
      <c r="GA185" s="165"/>
      <c r="GB185" s="165"/>
      <c r="GC185" s="165"/>
      <c r="GD185" s="165"/>
      <c r="GE185" s="165"/>
      <c r="GF185" s="165"/>
      <c r="GG185" s="165"/>
      <c r="GH185" s="165"/>
      <c r="GI185" s="165"/>
      <c r="GJ185" s="165"/>
      <c r="GK185" s="165"/>
      <c r="GL185" s="165"/>
      <c r="GM185" s="165"/>
      <c r="GN185" s="165"/>
      <c r="GO185" s="165"/>
      <c r="GP185" s="165"/>
      <c r="GQ185" s="165"/>
      <c r="GR185" s="165"/>
      <c r="GS185" s="165"/>
      <c r="GT185" s="165"/>
      <c r="GU185" s="165"/>
      <c r="GV185" s="165"/>
      <c r="GW185" s="165"/>
      <c r="GX185" s="165"/>
      <c r="GY185" s="165"/>
      <c r="GZ185" s="165"/>
      <c r="HA185" s="165"/>
      <c r="HB185" s="165"/>
      <c r="HC185" s="165"/>
      <c r="HD185" s="165"/>
      <c r="HE185" s="165"/>
      <c r="HF185" s="165"/>
      <c r="HG185" s="165"/>
      <c r="HH185" s="165"/>
      <c r="HI185" s="165"/>
      <c r="HJ185" s="165"/>
      <c r="HK185" s="165"/>
      <c r="HL185" s="165"/>
      <c r="HM185" s="165"/>
      <c r="HN185" s="165"/>
      <c r="HO185" s="165"/>
      <c r="HP185" s="165"/>
      <c r="HQ185" s="165"/>
      <c r="HR185" s="165"/>
      <c r="HS185" s="165"/>
      <c r="HT185" s="165"/>
      <c r="HU185" s="165"/>
      <c r="HV185" s="165"/>
      <c r="HW185" s="165"/>
      <c r="HX185" s="165"/>
      <c r="HY185" s="165"/>
      <c r="HZ185" s="165"/>
      <c r="IA185" s="165"/>
      <c r="IB185" s="165"/>
      <c r="IC185" s="165"/>
      <c r="ID185" s="165"/>
      <c r="IE185" s="165"/>
      <c r="IF185" s="165"/>
      <c r="IG185" s="165"/>
      <c r="IH185" s="165"/>
      <c r="II185" s="165"/>
      <c r="IJ185" s="165"/>
      <c r="IK185" s="165"/>
      <c r="IL185" s="165"/>
      <c r="IM185" s="165"/>
      <c r="IN185" s="165"/>
      <c r="IO185" s="165"/>
      <c r="IP185" s="165"/>
      <c r="IQ185" s="165"/>
      <c r="IR185" s="165"/>
      <c r="IS185" s="165"/>
      <c r="IT185" s="165"/>
      <c r="IU185" s="165"/>
      <c r="IV185" s="165"/>
      <c r="IW185" s="165"/>
      <c r="IX185" s="165"/>
      <c r="IY185" s="165"/>
      <c r="IZ185" s="165"/>
      <c r="JA185" s="165"/>
      <c r="JB185" s="165"/>
      <c r="JC185" s="165"/>
      <c r="JD185" s="165"/>
      <c r="JE185" s="165"/>
      <c r="JF185" s="165"/>
      <c r="JG185" s="165"/>
      <c r="JH185" s="165"/>
      <c r="JI185" s="165"/>
      <c r="JJ185" s="165"/>
      <c r="JK185" s="165"/>
      <c r="JL185" s="165"/>
      <c r="JM185" s="165"/>
      <c r="JN185" s="165"/>
      <c r="JO185" s="165"/>
      <c r="JP185" s="165"/>
      <c r="JQ185" s="165"/>
      <c r="JR185" s="165"/>
      <c r="JS185" s="165"/>
      <c r="JT185" s="165"/>
      <c r="JU185" s="165"/>
      <c r="JV185" s="165"/>
      <c r="JW185" s="165"/>
      <c r="JX185" s="165"/>
      <c r="JY185" s="165"/>
      <c r="JZ185" s="165"/>
      <c r="KA185" s="165"/>
      <c r="KB185" s="165"/>
      <c r="KC185" s="165"/>
      <c r="KD185" s="165"/>
      <c r="KE185" s="165"/>
      <c r="KF185" s="165"/>
      <c r="KG185" s="165"/>
      <c r="KH185" s="165"/>
      <c r="KI185" s="165"/>
      <c r="KJ185" s="165"/>
      <c r="KK185" s="165"/>
      <c r="KL185" s="165"/>
      <c r="KM185" s="165"/>
      <c r="KN185" s="165"/>
      <c r="KO185" s="165"/>
      <c r="KP185" s="165"/>
      <c r="KQ185" s="165"/>
      <c r="KR185" s="165"/>
      <c r="KS185" s="165"/>
      <c r="KT185" s="165"/>
      <c r="KU185" s="165"/>
      <c r="KV185" s="165"/>
      <c r="KW185" s="165"/>
      <c r="KX185" s="165"/>
      <c r="KY185" s="165"/>
      <c r="KZ185" s="165"/>
      <c r="LA185" s="165"/>
      <c r="LB185" s="165"/>
      <c r="LC185" s="165"/>
      <c r="LD185" s="165"/>
      <c r="LE185" s="165"/>
      <c r="LF185" s="165"/>
      <c r="LG185" s="165"/>
      <c r="LH185" s="165"/>
      <c r="LI185" s="165"/>
      <c r="LJ185" s="165"/>
      <c r="LK185" s="165"/>
      <c r="LL185" s="165"/>
      <c r="LM185" s="165"/>
      <c r="LN185" s="165"/>
      <c r="LO185" s="165"/>
      <c r="LP185" s="165"/>
      <c r="LQ185" s="165"/>
      <c r="LR185" s="165"/>
      <c r="LS185" s="165"/>
      <c r="LT185" s="165"/>
      <c r="LU185" s="165"/>
      <c r="LV185" s="165"/>
      <c r="LW185" s="165"/>
      <c r="LX185" s="165"/>
      <c r="LY185" s="165"/>
      <c r="LZ185" s="165"/>
      <c r="MA185" s="165"/>
      <c r="MB185" s="165"/>
      <c r="MC185" s="165"/>
      <c r="MD185" s="165"/>
      <c r="ME185" s="165"/>
      <c r="MF185" s="165"/>
      <c r="MG185" s="165"/>
      <c r="MH185" s="165"/>
      <c r="MI185" s="165"/>
      <c r="MJ185" s="165"/>
      <c r="MK185" s="165"/>
      <c r="ML185" s="165"/>
      <c r="MM185" s="165"/>
      <c r="MN185" s="165"/>
      <c r="MO185" s="165"/>
      <c r="MP185" s="165"/>
      <c r="MQ185" s="165"/>
      <c r="MR185" s="165"/>
      <c r="MS185" s="165"/>
      <c r="MT185" s="165"/>
      <c r="MU185" s="165"/>
      <c r="MV185" s="165"/>
      <c r="MW185" s="165"/>
      <c r="MX185" s="165"/>
      <c r="MY185" s="165"/>
      <c r="MZ185" s="165"/>
      <c r="NA185" s="165"/>
      <c r="NB185" s="165"/>
      <c r="NC185" s="165"/>
      <c r="ND185" s="165"/>
      <c r="NE185" s="165"/>
      <c r="NF185" s="165"/>
      <c r="NG185" s="165"/>
      <c r="NH185" s="165"/>
      <c r="NI185" s="165"/>
      <c r="NJ185" s="165"/>
      <c r="NK185" s="165"/>
      <c r="NL185" s="165"/>
      <c r="NM185" s="165"/>
      <c r="NN185" s="165"/>
      <c r="NO185" s="165"/>
      <c r="NP185" s="165"/>
      <c r="NQ185" s="165"/>
      <c r="NR185" s="165"/>
      <c r="NS185" s="165"/>
      <c r="NT185" s="165"/>
      <c r="NU185" s="165"/>
      <c r="NV185" s="165"/>
      <c r="NW185" s="165"/>
      <c r="NX185" s="165"/>
      <c r="NY185" s="165"/>
      <c r="NZ185" s="165"/>
      <c r="OA185" s="165"/>
      <c r="OB185" s="165"/>
      <c r="OC185" s="165"/>
      <c r="OD185" s="165"/>
      <c r="OE185" s="165"/>
      <c r="OF185" s="165"/>
      <c r="OG185" s="165"/>
      <c r="OH185" s="165"/>
      <c r="OI185" s="165"/>
      <c r="OJ185" s="165"/>
      <c r="OK185" s="165"/>
      <c r="OL185" s="165"/>
      <c r="OM185" s="165"/>
      <c r="ON185" s="165"/>
      <c r="OO185" s="165"/>
      <c r="OP185" s="165"/>
      <c r="OQ185" s="165"/>
      <c r="OR185" s="165"/>
      <c r="OS185" s="165"/>
      <c r="OT185" s="165"/>
      <c r="OU185" s="165"/>
      <c r="OV185" s="165"/>
      <c r="OW185" s="165"/>
      <c r="OX185" s="165"/>
      <c r="OY185" s="165"/>
      <c r="OZ185" s="165"/>
      <c r="PA185" s="165"/>
      <c r="PB185" s="165"/>
      <c r="PC185" s="165"/>
      <c r="PD185" s="165"/>
      <c r="PE185" s="165"/>
      <c r="PF185" s="165"/>
      <c r="PG185" s="165"/>
      <c r="PH185" s="165"/>
      <c r="PI185" s="165"/>
      <c r="PJ185" s="165"/>
      <c r="PK185" s="165"/>
      <c r="PL185" s="165"/>
      <c r="PM185" s="165"/>
      <c r="PN185" s="165"/>
      <c r="PO185" s="165"/>
      <c r="PP185" s="165"/>
      <c r="PQ185" s="165"/>
      <c r="PR185" s="165"/>
      <c r="PS185" s="165"/>
      <c r="PT185" s="165"/>
      <c r="PU185" s="165"/>
      <c r="PV185" s="165"/>
      <c r="PW185" s="165"/>
      <c r="PX185" s="165"/>
      <c r="PY185" s="165"/>
      <c r="PZ185" s="165"/>
      <c r="QA185" s="165"/>
      <c r="QB185" s="165"/>
      <c r="QC185" s="165"/>
      <c r="QD185" s="165"/>
      <c r="QE185" s="165"/>
      <c r="QF185" s="165"/>
      <c r="QG185" s="165"/>
      <c r="QH185" s="165"/>
      <c r="QI185" s="165"/>
      <c r="QJ185" s="165"/>
      <c r="QK185" s="165"/>
      <c r="QL185" s="165"/>
      <c r="QM185" s="165"/>
      <c r="QN185" s="165"/>
      <c r="QO185" s="165"/>
      <c r="QP185" s="165"/>
      <c r="QQ185" s="165"/>
      <c r="QR185" s="165"/>
      <c r="QS185" s="165"/>
      <c r="QT185" s="165"/>
      <c r="QU185" s="165"/>
      <c r="QV185" s="165"/>
      <c r="QW185" s="165"/>
      <c r="QX185" s="165"/>
      <c r="QY185" s="165"/>
      <c r="QZ185" s="165"/>
      <c r="RA185" s="165"/>
      <c r="RB185" s="165"/>
      <c r="RC185" s="165"/>
      <c r="RD185" s="165"/>
      <c r="RE185" s="165"/>
      <c r="RF185" s="165"/>
      <c r="RG185" s="165"/>
      <c r="RH185" s="165"/>
      <c r="RI185" s="165"/>
      <c r="RJ185" s="165"/>
      <c r="RK185" s="165"/>
      <c r="RL185" s="165"/>
    </row>
    <row r="186" spans="1:480" s="119" customFormat="1" ht="16.5" x14ac:dyDescent="0.25">
      <c r="A186" s="20"/>
      <c r="B186" s="353" t="s">
        <v>85</v>
      </c>
      <c r="C186" s="353"/>
      <c r="D186" s="231">
        <v>140</v>
      </c>
      <c r="E186" s="11"/>
      <c r="F186" s="11"/>
      <c r="G186" s="11">
        <v>1.01</v>
      </c>
      <c r="H186" s="11">
        <v>0.48</v>
      </c>
      <c r="I186" s="11">
        <v>19.600000000000001</v>
      </c>
      <c r="J186" s="11">
        <v>87.87</v>
      </c>
      <c r="K186" s="11">
        <v>22.75</v>
      </c>
      <c r="L186" s="30">
        <v>368</v>
      </c>
      <c r="M186" s="30">
        <v>11.1</v>
      </c>
      <c r="N186" s="233"/>
      <c r="O186" s="233"/>
      <c r="P186" s="233"/>
      <c r="Q186" s="233"/>
      <c r="R186" s="233"/>
      <c r="S186" s="233"/>
      <c r="T186" s="233"/>
      <c r="U186" s="233"/>
      <c r="V186" s="233"/>
      <c r="W186" s="233"/>
      <c r="X186" s="233"/>
      <c r="Y186" s="233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  <c r="BI186" s="165"/>
      <c r="BJ186" s="165"/>
      <c r="BK186" s="165"/>
      <c r="BL186" s="165"/>
      <c r="BM186" s="165"/>
      <c r="BN186" s="165"/>
      <c r="BO186" s="165"/>
      <c r="BP186" s="165"/>
      <c r="BQ186" s="165"/>
      <c r="BR186" s="165"/>
      <c r="BS186" s="165"/>
      <c r="BT186" s="165"/>
      <c r="BU186" s="165"/>
      <c r="BV186" s="165"/>
      <c r="BW186" s="165"/>
      <c r="BX186" s="165"/>
      <c r="BY186" s="165"/>
      <c r="BZ186" s="165"/>
      <c r="CA186" s="165"/>
      <c r="CB186" s="165"/>
      <c r="CC186" s="165"/>
      <c r="CD186" s="165"/>
      <c r="CE186" s="165"/>
      <c r="CF186" s="165"/>
      <c r="CG186" s="165"/>
      <c r="CH186" s="165"/>
      <c r="CI186" s="165"/>
      <c r="CJ186" s="165"/>
      <c r="CK186" s="165"/>
      <c r="CL186" s="165"/>
      <c r="CM186" s="165"/>
      <c r="CN186" s="165"/>
      <c r="CO186" s="165"/>
      <c r="CP186" s="165"/>
      <c r="CQ186" s="165"/>
      <c r="CR186" s="165"/>
      <c r="CS186" s="165"/>
      <c r="CT186" s="165"/>
      <c r="CU186" s="165"/>
      <c r="CV186" s="165"/>
      <c r="CW186" s="165"/>
      <c r="CX186" s="165"/>
      <c r="CY186" s="165"/>
      <c r="CZ186" s="165"/>
      <c r="DA186" s="165"/>
      <c r="DB186" s="165"/>
      <c r="DC186" s="165"/>
      <c r="DD186" s="165"/>
      <c r="DE186" s="165"/>
      <c r="DF186" s="165"/>
      <c r="DG186" s="165"/>
      <c r="DH186" s="165"/>
      <c r="DI186" s="165"/>
      <c r="DJ186" s="165"/>
      <c r="DK186" s="165"/>
      <c r="DL186" s="165"/>
      <c r="DM186" s="165"/>
      <c r="DN186" s="165"/>
      <c r="DO186" s="165"/>
      <c r="DP186" s="165"/>
      <c r="DQ186" s="165"/>
      <c r="DR186" s="165"/>
      <c r="DS186" s="165"/>
      <c r="DT186" s="165"/>
      <c r="DU186" s="165"/>
      <c r="DV186" s="165"/>
      <c r="DW186" s="165"/>
      <c r="DX186" s="165"/>
      <c r="DY186" s="165"/>
      <c r="DZ186" s="165"/>
      <c r="EA186" s="165"/>
      <c r="EB186" s="165"/>
      <c r="EC186" s="165"/>
      <c r="ED186" s="165"/>
      <c r="EE186" s="165"/>
      <c r="EF186" s="165"/>
      <c r="EG186" s="165"/>
      <c r="EH186" s="165"/>
      <c r="EI186" s="165"/>
      <c r="EJ186" s="165"/>
      <c r="EK186" s="165"/>
      <c r="EL186" s="165"/>
      <c r="EM186" s="165"/>
      <c r="EN186" s="165"/>
      <c r="EO186" s="165"/>
      <c r="EP186" s="165"/>
      <c r="EQ186" s="165"/>
      <c r="ER186" s="165"/>
      <c r="ES186" s="165"/>
      <c r="ET186" s="165"/>
      <c r="EU186" s="165"/>
      <c r="EV186" s="165"/>
      <c r="EW186" s="165"/>
      <c r="EX186" s="165"/>
      <c r="EY186" s="165"/>
      <c r="EZ186" s="165"/>
      <c r="FA186" s="165"/>
      <c r="FB186" s="165"/>
      <c r="FC186" s="165"/>
      <c r="FD186" s="165"/>
      <c r="FE186" s="165"/>
      <c r="FF186" s="165"/>
      <c r="FG186" s="165"/>
      <c r="FH186" s="165"/>
      <c r="FI186" s="165"/>
      <c r="FJ186" s="165"/>
      <c r="FK186" s="165"/>
      <c r="FL186" s="165"/>
      <c r="FM186" s="165"/>
      <c r="FN186" s="165"/>
      <c r="FO186" s="165"/>
      <c r="FP186" s="165"/>
      <c r="FQ186" s="165"/>
      <c r="FR186" s="165"/>
      <c r="FS186" s="165"/>
      <c r="FT186" s="165"/>
      <c r="FU186" s="165"/>
      <c r="FV186" s="165"/>
      <c r="FW186" s="165"/>
      <c r="FX186" s="165"/>
      <c r="FY186" s="165"/>
      <c r="FZ186" s="165"/>
      <c r="GA186" s="165"/>
      <c r="GB186" s="165"/>
      <c r="GC186" s="165"/>
      <c r="GD186" s="165"/>
      <c r="GE186" s="165"/>
      <c r="GF186" s="165"/>
      <c r="GG186" s="165"/>
      <c r="GH186" s="165"/>
      <c r="GI186" s="165"/>
      <c r="GJ186" s="165"/>
      <c r="GK186" s="165"/>
      <c r="GL186" s="165"/>
      <c r="GM186" s="165"/>
      <c r="GN186" s="165"/>
      <c r="GO186" s="165"/>
      <c r="GP186" s="165"/>
      <c r="GQ186" s="165"/>
      <c r="GR186" s="165"/>
      <c r="GS186" s="165"/>
      <c r="GT186" s="165"/>
      <c r="GU186" s="165"/>
      <c r="GV186" s="165"/>
      <c r="GW186" s="165"/>
      <c r="GX186" s="165"/>
      <c r="GY186" s="165"/>
      <c r="GZ186" s="165"/>
      <c r="HA186" s="165"/>
      <c r="HB186" s="165"/>
      <c r="HC186" s="165"/>
      <c r="HD186" s="165"/>
      <c r="HE186" s="165"/>
      <c r="HF186" s="165"/>
      <c r="HG186" s="165"/>
      <c r="HH186" s="165"/>
      <c r="HI186" s="165"/>
      <c r="HJ186" s="165"/>
      <c r="HK186" s="165"/>
      <c r="HL186" s="165"/>
      <c r="HM186" s="165"/>
      <c r="HN186" s="165"/>
      <c r="HO186" s="165"/>
      <c r="HP186" s="165"/>
      <c r="HQ186" s="165"/>
      <c r="HR186" s="165"/>
      <c r="HS186" s="165"/>
      <c r="HT186" s="165"/>
      <c r="HU186" s="165"/>
      <c r="HV186" s="165"/>
      <c r="HW186" s="165"/>
      <c r="HX186" s="165"/>
      <c r="HY186" s="165"/>
      <c r="HZ186" s="165"/>
      <c r="IA186" s="165"/>
      <c r="IB186" s="165"/>
      <c r="IC186" s="165"/>
      <c r="ID186" s="165"/>
      <c r="IE186" s="165"/>
      <c r="IF186" s="165"/>
      <c r="IG186" s="165"/>
      <c r="IH186" s="165"/>
      <c r="II186" s="165"/>
      <c r="IJ186" s="165"/>
      <c r="IK186" s="165"/>
      <c r="IL186" s="165"/>
      <c r="IM186" s="165"/>
      <c r="IN186" s="165"/>
      <c r="IO186" s="165"/>
      <c r="IP186" s="165"/>
      <c r="IQ186" s="165"/>
      <c r="IR186" s="165"/>
      <c r="IS186" s="165"/>
      <c r="IT186" s="165"/>
      <c r="IU186" s="165"/>
      <c r="IV186" s="165"/>
      <c r="IW186" s="165"/>
      <c r="IX186" s="165"/>
      <c r="IY186" s="165"/>
      <c r="IZ186" s="165"/>
      <c r="JA186" s="165"/>
      <c r="JB186" s="165"/>
      <c r="JC186" s="165"/>
      <c r="JD186" s="165"/>
      <c r="JE186" s="165"/>
      <c r="JF186" s="165"/>
      <c r="JG186" s="165"/>
      <c r="JH186" s="165"/>
      <c r="JI186" s="165"/>
      <c r="JJ186" s="165"/>
      <c r="JK186" s="165"/>
      <c r="JL186" s="165"/>
      <c r="JM186" s="165"/>
      <c r="JN186" s="165"/>
      <c r="JO186" s="165"/>
      <c r="JP186" s="165"/>
      <c r="JQ186" s="165"/>
      <c r="JR186" s="165"/>
      <c r="JS186" s="165"/>
      <c r="JT186" s="165"/>
      <c r="JU186" s="165"/>
      <c r="JV186" s="165"/>
      <c r="JW186" s="165"/>
      <c r="JX186" s="165"/>
      <c r="JY186" s="165"/>
      <c r="JZ186" s="165"/>
      <c r="KA186" s="165"/>
      <c r="KB186" s="165"/>
      <c r="KC186" s="165"/>
      <c r="KD186" s="165"/>
      <c r="KE186" s="165"/>
      <c r="KF186" s="165"/>
      <c r="KG186" s="165"/>
      <c r="KH186" s="165"/>
      <c r="KI186" s="165"/>
      <c r="KJ186" s="165"/>
      <c r="KK186" s="165"/>
      <c r="KL186" s="165"/>
      <c r="KM186" s="165"/>
      <c r="KN186" s="165"/>
      <c r="KO186" s="165"/>
      <c r="KP186" s="165"/>
      <c r="KQ186" s="165"/>
      <c r="KR186" s="165"/>
      <c r="KS186" s="165"/>
      <c r="KT186" s="165"/>
      <c r="KU186" s="165"/>
      <c r="KV186" s="165"/>
      <c r="KW186" s="165"/>
      <c r="KX186" s="165"/>
      <c r="KY186" s="165"/>
      <c r="KZ186" s="165"/>
      <c r="LA186" s="165"/>
      <c r="LB186" s="165"/>
      <c r="LC186" s="165"/>
      <c r="LD186" s="165"/>
      <c r="LE186" s="165"/>
      <c r="LF186" s="165"/>
      <c r="LG186" s="165"/>
      <c r="LH186" s="165"/>
      <c r="LI186" s="165"/>
      <c r="LJ186" s="165"/>
      <c r="LK186" s="165"/>
      <c r="LL186" s="165"/>
      <c r="LM186" s="165"/>
      <c r="LN186" s="165"/>
      <c r="LO186" s="165"/>
      <c r="LP186" s="165"/>
      <c r="LQ186" s="165"/>
      <c r="LR186" s="165"/>
      <c r="LS186" s="165"/>
      <c r="LT186" s="165"/>
      <c r="LU186" s="165"/>
      <c r="LV186" s="165"/>
      <c r="LW186" s="165"/>
      <c r="LX186" s="165"/>
      <c r="LY186" s="165"/>
      <c r="LZ186" s="165"/>
      <c r="MA186" s="165"/>
      <c r="MB186" s="165"/>
      <c r="MC186" s="165"/>
      <c r="MD186" s="165"/>
      <c r="ME186" s="165"/>
      <c r="MF186" s="165"/>
      <c r="MG186" s="165"/>
      <c r="MH186" s="165"/>
      <c r="MI186" s="165"/>
      <c r="MJ186" s="165"/>
      <c r="MK186" s="165"/>
      <c r="ML186" s="165"/>
      <c r="MM186" s="165"/>
      <c r="MN186" s="165"/>
      <c r="MO186" s="165"/>
      <c r="MP186" s="165"/>
      <c r="MQ186" s="165"/>
      <c r="MR186" s="165"/>
      <c r="MS186" s="165"/>
      <c r="MT186" s="165"/>
      <c r="MU186" s="165"/>
      <c r="MV186" s="165"/>
      <c r="MW186" s="165"/>
      <c r="MX186" s="165"/>
      <c r="MY186" s="165"/>
      <c r="MZ186" s="165"/>
      <c r="NA186" s="165"/>
      <c r="NB186" s="165"/>
      <c r="NC186" s="165"/>
      <c r="ND186" s="165"/>
      <c r="NE186" s="165"/>
      <c r="NF186" s="165"/>
      <c r="NG186" s="165"/>
      <c r="NH186" s="165"/>
      <c r="NI186" s="165"/>
      <c r="NJ186" s="165"/>
      <c r="NK186" s="165"/>
      <c r="NL186" s="165"/>
      <c r="NM186" s="165"/>
      <c r="NN186" s="165"/>
      <c r="NO186" s="165"/>
      <c r="NP186" s="165"/>
      <c r="NQ186" s="165"/>
      <c r="NR186" s="165"/>
      <c r="NS186" s="165"/>
      <c r="NT186" s="165"/>
      <c r="NU186" s="165"/>
      <c r="NV186" s="165"/>
      <c r="NW186" s="165"/>
      <c r="NX186" s="165"/>
      <c r="NY186" s="165"/>
      <c r="NZ186" s="165"/>
      <c r="OA186" s="165"/>
      <c r="OB186" s="165"/>
      <c r="OC186" s="165"/>
      <c r="OD186" s="165"/>
      <c r="OE186" s="165"/>
      <c r="OF186" s="165"/>
      <c r="OG186" s="165"/>
      <c r="OH186" s="165"/>
      <c r="OI186" s="165"/>
      <c r="OJ186" s="165"/>
      <c r="OK186" s="165"/>
      <c r="OL186" s="165"/>
      <c r="OM186" s="165"/>
      <c r="ON186" s="165"/>
      <c r="OO186" s="165"/>
      <c r="OP186" s="165"/>
      <c r="OQ186" s="165"/>
      <c r="OR186" s="165"/>
      <c r="OS186" s="165"/>
      <c r="OT186" s="165"/>
      <c r="OU186" s="165"/>
      <c r="OV186" s="165"/>
      <c r="OW186" s="165"/>
      <c r="OX186" s="165"/>
      <c r="OY186" s="165"/>
      <c r="OZ186" s="165"/>
      <c r="PA186" s="165"/>
      <c r="PB186" s="165"/>
      <c r="PC186" s="165"/>
      <c r="PD186" s="165"/>
      <c r="PE186" s="165"/>
      <c r="PF186" s="165"/>
      <c r="PG186" s="165"/>
      <c r="PH186" s="165"/>
      <c r="PI186" s="165"/>
      <c r="PJ186" s="165"/>
      <c r="PK186" s="165"/>
      <c r="PL186" s="165"/>
      <c r="PM186" s="165"/>
      <c r="PN186" s="165"/>
      <c r="PO186" s="165"/>
      <c r="PP186" s="165"/>
      <c r="PQ186" s="165"/>
      <c r="PR186" s="165"/>
      <c r="PS186" s="165"/>
      <c r="PT186" s="165"/>
      <c r="PU186" s="165"/>
      <c r="PV186" s="165"/>
      <c r="PW186" s="165"/>
      <c r="PX186" s="165"/>
      <c r="PY186" s="165"/>
      <c r="PZ186" s="165"/>
      <c r="QA186" s="165"/>
      <c r="QB186" s="165"/>
      <c r="QC186" s="165"/>
      <c r="QD186" s="165"/>
      <c r="QE186" s="165"/>
      <c r="QF186" s="165"/>
      <c r="QG186" s="165"/>
      <c r="QH186" s="165"/>
      <c r="QI186" s="165"/>
      <c r="QJ186" s="165"/>
      <c r="QK186" s="165"/>
      <c r="QL186" s="165"/>
      <c r="QM186" s="165"/>
      <c r="QN186" s="165"/>
      <c r="QO186" s="165"/>
      <c r="QP186" s="165"/>
      <c r="QQ186" s="165"/>
      <c r="QR186" s="165"/>
      <c r="QS186" s="165"/>
      <c r="QT186" s="165"/>
      <c r="QU186" s="165"/>
      <c r="QV186" s="165"/>
      <c r="QW186" s="165"/>
      <c r="QX186" s="165"/>
      <c r="QY186" s="165"/>
      <c r="QZ186" s="165"/>
      <c r="RA186" s="165"/>
      <c r="RB186" s="165"/>
      <c r="RC186" s="165"/>
      <c r="RD186" s="165"/>
      <c r="RE186" s="165"/>
      <c r="RF186" s="165"/>
      <c r="RG186" s="165"/>
      <c r="RH186" s="165"/>
      <c r="RI186" s="165"/>
      <c r="RJ186" s="165"/>
      <c r="RK186" s="165"/>
      <c r="RL186" s="165"/>
    </row>
    <row r="187" spans="1:480" ht="15" customHeight="1" x14ac:dyDescent="0.25">
      <c r="A187" s="142"/>
      <c r="B187" s="348" t="s">
        <v>25</v>
      </c>
      <c r="C187" s="348"/>
      <c r="D187" s="200">
        <f>SUM(D181,D182,D183,D184,D186,D185)</f>
        <v>595</v>
      </c>
      <c r="E187" s="132"/>
      <c r="F187" s="132"/>
      <c r="G187" s="201">
        <f>SUM(G181,G182,G183,G184,G186,G185)</f>
        <v>22.31</v>
      </c>
      <c r="H187" s="202">
        <f>SUM(H181,H182,H183,H184,H186,H185)</f>
        <v>19.78</v>
      </c>
      <c r="I187" s="203">
        <f>SUM(I181,I182,I183,I184,I186,I185)</f>
        <v>85.970000000000013</v>
      </c>
      <c r="J187" s="204">
        <f>SUM(J181,J182,J183,J184,J186,J185)</f>
        <v>616.33999999999992</v>
      </c>
      <c r="K187" s="205">
        <f>SUM(K181,K182,K183,K184,K186,K185)</f>
        <v>39.57</v>
      </c>
      <c r="L187" s="144"/>
      <c r="M187" s="144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  <c r="Y187" s="233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  <c r="BI187" s="165"/>
      <c r="BJ187" s="165"/>
      <c r="BK187" s="165"/>
      <c r="BL187" s="165"/>
      <c r="BM187" s="165"/>
      <c r="BN187" s="165"/>
      <c r="BO187" s="165"/>
      <c r="BP187" s="165"/>
      <c r="BQ187" s="165"/>
      <c r="BR187" s="165"/>
      <c r="BS187" s="165"/>
      <c r="BT187" s="165"/>
      <c r="BU187" s="165"/>
      <c r="BV187" s="165"/>
      <c r="BW187" s="165"/>
      <c r="BX187" s="165"/>
      <c r="BY187" s="165"/>
      <c r="BZ187" s="165"/>
      <c r="CA187" s="165"/>
      <c r="CB187" s="165"/>
      <c r="CC187" s="165"/>
      <c r="CD187" s="165"/>
      <c r="CE187" s="165"/>
      <c r="CF187" s="165"/>
      <c r="CG187" s="165"/>
      <c r="CH187" s="165"/>
      <c r="CI187" s="165"/>
      <c r="CJ187" s="165"/>
      <c r="CK187" s="165"/>
      <c r="CL187" s="165"/>
      <c r="CM187" s="165"/>
      <c r="CN187" s="165"/>
      <c r="CO187" s="165"/>
      <c r="CP187" s="165"/>
      <c r="CQ187" s="165"/>
      <c r="CR187" s="165"/>
      <c r="CS187" s="165"/>
      <c r="CT187" s="165"/>
      <c r="CU187" s="165"/>
      <c r="CV187" s="165"/>
      <c r="CW187" s="165"/>
      <c r="CX187" s="165"/>
      <c r="CY187" s="165"/>
      <c r="CZ187" s="165"/>
      <c r="DA187" s="165"/>
      <c r="DB187" s="165"/>
      <c r="DC187" s="165"/>
      <c r="DD187" s="165"/>
      <c r="DE187" s="165"/>
      <c r="DF187" s="165"/>
      <c r="DG187" s="165"/>
      <c r="DH187" s="165"/>
      <c r="DI187" s="165"/>
      <c r="DJ187" s="165"/>
      <c r="DK187" s="165"/>
      <c r="DL187" s="165"/>
      <c r="DM187" s="165"/>
      <c r="DN187" s="165"/>
      <c r="DO187" s="165"/>
      <c r="DP187" s="165"/>
      <c r="DQ187" s="165"/>
      <c r="DR187" s="165"/>
      <c r="DS187" s="165"/>
      <c r="DT187" s="165"/>
      <c r="DU187" s="165"/>
      <c r="DV187" s="165"/>
      <c r="DW187" s="165"/>
      <c r="DX187" s="165"/>
      <c r="DY187" s="165"/>
      <c r="DZ187" s="165"/>
      <c r="EA187" s="165"/>
      <c r="EB187" s="165"/>
      <c r="EC187" s="165"/>
      <c r="ED187" s="165"/>
      <c r="EE187" s="165"/>
      <c r="EF187" s="165"/>
      <c r="EG187" s="165"/>
      <c r="EH187" s="165"/>
      <c r="EI187" s="165"/>
      <c r="EJ187" s="165"/>
      <c r="EK187" s="165"/>
      <c r="EL187" s="165"/>
      <c r="EM187" s="165"/>
      <c r="EN187" s="165"/>
      <c r="EO187" s="165"/>
      <c r="EP187" s="165"/>
      <c r="EQ187" s="165"/>
      <c r="ER187" s="165"/>
      <c r="ES187" s="165"/>
      <c r="ET187" s="165"/>
      <c r="EU187" s="165"/>
      <c r="EV187" s="165"/>
      <c r="EW187" s="165"/>
      <c r="EX187" s="165"/>
      <c r="EY187" s="165"/>
      <c r="EZ187" s="165"/>
      <c r="FA187" s="165"/>
      <c r="FB187" s="165"/>
      <c r="FC187" s="165"/>
      <c r="FD187" s="165"/>
      <c r="FE187" s="165"/>
      <c r="FF187" s="165"/>
      <c r="FG187" s="165"/>
      <c r="FH187" s="165"/>
      <c r="FI187" s="165"/>
      <c r="FJ187" s="165"/>
      <c r="FK187" s="165"/>
      <c r="FL187" s="165"/>
      <c r="FM187" s="165"/>
      <c r="FN187" s="165"/>
      <c r="FO187" s="165"/>
      <c r="FP187" s="165"/>
      <c r="FQ187" s="165"/>
      <c r="FR187" s="165"/>
      <c r="FS187" s="165"/>
      <c r="FT187" s="165"/>
      <c r="FU187" s="165"/>
      <c r="FV187" s="165"/>
      <c r="FW187" s="165"/>
      <c r="FX187" s="165"/>
      <c r="FY187" s="165"/>
      <c r="FZ187" s="165"/>
      <c r="GA187" s="165"/>
      <c r="GB187" s="165"/>
      <c r="GC187" s="165"/>
      <c r="GD187" s="165"/>
      <c r="GE187" s="165"/>
      <c r="GF187" s="165"/>
      <c r="GG187" s="165"/>
      <c r="GH187" s="165"/>
      <c r="GI187" s="165"/>
      <c r="GJ187" s="165"/>
      <c r="GK187" s="165"/>
      <c r="GL187" s="165"/>
      <c r="GM187" s="165"/>
      <c r="GN187" s="165"/>
      <c r="GO187" s="165"/>
      <c r="GP187" s="165"/>
      <c r="GQ187" s="165"/>
      <c r="GR187" s="165"/>
      <c r="GS187" s="165"/>
      <c r="GT187" s="165"/>
      <c r="GU187" s="165"/>
      <c r="GV187" s="165"/>
      <c r="GW187" s="165"/>
      <c r="GX187" s="165"/>
      <c r="GY187" s="165"/>
      <c r="GZ187" s="165"/>
      <c r="HA187" s="165"/>
      <c r="HB187" s="165"/>
      <c r="HC187" s="165"/>
      <c r="HD187" s="165"/>
      <c r="HE187" s="165"/>
      <c r="HF187" s="165"/>
      <c r="HG187" s="165"/>
      <c r="HH187" s="165"/>
      <c r="HI187" s="165"/>
      <c r="HJ187" s="165"/>
      <c r="HK187" s="165"/>
      <c r="HL187" s="165"/>
      <c r="HM187" s="165"/>
      <c r="HN187" s="165"/>
      <c r="HO187" s="165"/>
      <c r="HP187" s="165"/>
      <c r="HQ187" s="165"/>
      <c r="HR187" s="165"/>
      <c r="HS187" s="165"/>
      <c r="HT187" s="165"/>
      <c r="HU187" s="165"/>
      <c r="HV187" s="165"/>
      <c r="HW187" s="165"/>
      <c r="HX187" s="165"/>
      <c r="HY187" s="165"/>
      <c r="HZ187" s="165"/>
      <c r="IA187" s="165"/>
      <c r="IB187" s="165"/>
      <c r="IC187" s="165"/>
      <c r="ID187" s="165"/>
      <c r="IE187" s="165"/>
      <c r="IF187" s="165"/>
      <c r="IG187" s="165"/>
      <c r="IH187" s="165"/>
      <c r="II187" s="165"/>
      <c r="IJ187" s="165"/>
      <c r="IK187" s="165"/>
      <c r="IL187" s="165"/>
      <c r="IM187" s="165"/>
      <c r="IN187" s="165"/>
      <c r="IO187" s="165"/>
      <c r="IP187" s="165"/>
      <c r="IQ187" s="165"/>
      <c r="IR187" s="165"/>
      <c r="IS187" s="165"/>
      <c r="IT187" s="165"/>
      <c r="IU187" s="165"/>
      <c r="IV187" s="165"/>
      <c r="IW187" s="165"/>
      <c r="IX187" s="165"/>
      <c r="IY187" s="165"/>
      <c r="IZ187" s="165"/>
      <c r="JA187" s="165"/>
      <c r="JB187" s="165"/>
      <c r="JC187" s="165"/>
      <c r="JD187" s="165"/>
      <c r="JE187" s="165"/>
      <c r="JF187" s="165"/>
      <c r="JG187" s="165"/>
      <c r="JH187" s="165"/>
      <c r="JI187" s="165"/>
      <c r="JJ187" s="165"/>
      <c r="JK187" s="165"/>
      <c r="JL187" s="165"/>
      <c r="JM187" s="165"/>
      <c r="JN187" s="165"/>
      <c r="JO187" s="165"/>
      <c r="JP187" s="165"/>
      <c r="JQ187" s="165"/>
      <c r="JR187" s="165"/>
      <c r="JS187" s="165"/>
      <c r="JT187" s="165"/>
      <c r="JU187" s="165"/>
      <c r="JV187" s="165"/>
      <c r="JW187" s="165"/>
      <c r="JX187" s="165"/>
      <c r="JY187" s="165"/>
      <c r="JZ187" s="165"/>
      <c r="KA187" s="165"/>
      <c r="KB187" s="165"/>
      <c r="KC187" s="165"/>
      <c r="KD187" s="165"/>
      <c r="KE187" s="165"/>
      <c r="KF187" s="165"/>
      <c r="KG187" s="165"/>
      <c r="KH187" s="165"/>
      <c r="KI187" s="165"/>
      <c r="KJ187" s="165"/>
      <c r="KK187" s="165"/>
      <c r="KL187" s="165"/>
      <c r="KM187" s="165"/>
      <c r="KN187" s="165"/>
      <c r="KO187" s="165"/>
      <c r="KP187" s="165"/>
      <c r="KQ187" s="165"/>
      <c r="KR187" s="165"/>
      <c r="KS187" s="165"/>
      <c r="KT187" s="165"/>
      <c r="KU187" s="165"/>
      <c r="KV187" s="165"/>
      <c r="KW187" s="165"/>
      <c r="KX187" s="165"/>
      <c r="KY187" s="165"/>
      <c r="KZ187" s="165"/>
      <c r="LA187" s="165"/>
      <c r="LB187" s="165"/>
      <c r="LC187" s="165"/>
      <c r="LD187" s="165"/>
      <c r="LE187" s="165"/>
      <c r="LF187" s="165"/>
      <c r="LG187" s="165"/>
      <c r="LH187" s="165"/>
      <c r="LI187" s="165"/>
      <c r="LJ187" s="165"/>
      <c r="LK187" s="165"/>
      <c r="LL187" s="165"/>
      <c r="LM187" s="165"/>
      <c r="LN187" s="165"/>
      <c r="LO187" s="165"/>
      <c r="LP187" s="165"/>
      <c r="LQ187" s="165"/>
      <c r="LR187" s="165"/>
      <c r="LS187" s="165"/>
      <c r="LT187" s="165"/>
      <c r="LU187" s="165"/>
      <c r="LV187" s="165"/>
      <c r="LW187" s="165"/>
      <c r="LX187" s="165"/>
      <c r="LY187" s="165"/>
      <c r="LZ187" s="165"/>
      <c r="MA187" s="165"/>
      <c r="MB187" s="165"/>
      <c r="MC187" s="165"/>
      <c r="MD187" s="165"/>
      <c r="ME187" s="165"/>
      <c r="MF187" s="165"/>
      <c r="MG187" s="165"/>
      <c r="MH187" s="165"/>
      <c r="MI187" s="165"/>
      <c r="MJ187" s="165"/>
      <c r="MK187" s="165"/>
      <c r="ML187" s="165"/>
      <c r="MM187" s="165"/>
      <c r="MN187" s="165"/>
      <c r="MO187" s="165"/>
      <c r="MP187" s="165"/>
      <c r="MQ187" s="165"/>
      <c r="MR187" s="165"/>
      <c r="MS187" s="165"/>
      <c r="MT187" s="165"/>
      <c r="MU187" s="165"/>
      <c r="MV187" s="165"/>
      <c r="MW187" s="165"/>
      <c r="MX187" s="165"/>
      <c r="MY187" s="165"/>
      <c r="MZ187" s="165"/>
      <c r="NA187" s="165"/>
      <c r="NB187" s="165"/>
      <c r="NC187" s="165"/>
      <c r="ND187" s="165"/>
      <c r="NE187" s="165"/>
      <c r="NF187" s="165"/>
      <c r="NG187" s="165"/>
      <c r="NH187" s="165"/>
      <c r="NI187" s="165"/>
      <c r="NJ187" s="165"/>
      <c r="NK187" s="165"/>
      <c r="NL187" s="165"/>
      <c r="NM187" s="165"/>
      <c r="NN187" s="165"/>
      <c r="NO187" s="165"/>
      <c r="NP187" s="165"/>
      <c r="NQ187" s="165"/>
      <c r="NR187" s="165"/>
      <c r="NS187" s="165"/>
      <c r="NT187" s="165"/>
      <c r="NU187" s="165"/>
      <c r="NV187" s="165"/>
      <c r="NW187" s="165"/>
      <c r="NX187" s="165"/>
      <c r="NY187" s="165"/>
      <c r="NZ187" s="165"/>
      <c r="OA187" s="165"/>
      <c r="OB187" s="165"/>
      <c r="OC187" s="165"/>
      <c r="OD187" s="165"/>
      <c r="OE187" s="165"/>
      <c r="OF187" s="165"/>
      <c r="OG187" s="165"/>
      <c r="OH187" s="165"/>
      <c r="OI187" s="165"/>
      <c r="OJ187" s="165"/>
      <c r="OK187" s="165"/>
      <c r="OL187" s="165"/>
      <c r="OM187" s="165"/>
      <c r="ON187" s="165"/>
      <c r="OO187" s="165"/>
      <c r="OP187" s="165"/>
      <c r="OQ187" s="165"/>
      <c r="OR187" s="165"/>
      <c r="OS187" s="165"/>
      <c r="OT187" s="165"/>
      <c r="OU187" s="165"/>
      <c r="OV187" s="165"/>
      <c r="OW187" s="165"/>
      <c r="OX187" s="165"/>
      <c r="OY187" s="165"/>
      <c r="OZ187" s="165"/>
      <c r="PA187" s="165"/>
      <c r="PB187" s="165"/>
      <c r="PC187" s="165"/>
      <c r="PD187" s="165"/>
      <c r="PE187" s="165"/>
      <c r="PF187" s="165"/>
      <c r="PG187" s="165"/>
      <c r="PH187" s="165"/>
      <c r="PI187" s="165"/>
      <c r="PJ187" s="165"/>
      <c r="PK187" s="165"/>
      <c r="PL187" s="165"/>
      <c r="PM187" s="165"/>
      <c r="PN187" s="165"/>
      <c r="PO187" s="165"/>
      <c r="PP187" s="165"/>
      <c r="PQ187" s="165"/>
      <c r="PR187" s="165"/>
      <c r="PS187" s="165"/>
      <c r="PT187" s="165"/>
      <c r="PU187" s="165"/>
      <c r="PV187" s="165"/>
      <c r="PW187" s="165"/>
      <c r="PX187" s="165"/>
      <c r="PY187" s="165"/>
      <c r="PZ187" s="165"/>
      <c r="QA187" s="165"/>
      <c r="QB187" s="165"/>
      <c r="QC187" s="165"/>
      <c r="QD187" s="165"/>
      <c r="QE187" s="165"/>
      <c r="QF187" s="165"/>
      <c r="QG187" s="165"/>
      <c r="QH187" s="165"/>
      <c r="QI187" s="165"/>
      <c r="QJ187" s="165"/>
      <c r="QK187" s="165"/>
      <c r="QL187" s="165"/>
      <c r="QM187" s="165"/>
      <c r="QN187" s="165"/>
      <c r="QO187" s="165"/>
      <c r="QP187" s="165"/>
      <c r="QQ187" s="165"/>
      <c r="QR187" s="165"/>
      <c r="QS187" s="165"/>
      <c r="QT187" s="165"/>
      <c r="QU187" s="165"/>
      <c r="QV187" s="165"/>
      <c r="QW187" s="165"/>
      <c r="QX187" s="165"/>
      <c r="QY187" s="165"/>
      <c r="QZ187" s="165"/>
      <c r="RA187" s="165"/>
      <c r="RB187" s="165"/>
      <c r="RC187" s="165"/>
      <c r="RD187" s="165"/>
      <c r="RE187" s="165"/>
      <c r="RF187" s="165"/>
      <c r="RG187" s="165"/>
      <c r="RH187" s="165"/>
      <c r="RI187" s="165"/>
      <c r="RJ187" s="165"/>
      <c r="RK187" s="165"/>
      <c r="RL187" s="165"/>
    </row>
    <row r="188" spans="1:480" ht="15.75" customHeight="1" x14ac:dyDescent="0.2">
      <c r="A188" s="191" t="s">
        <v>36</v>
      </c>
      <c r="B188" s="349" t="s">
        <v>35</v>
      </c>
      <c r="C188" s="349"/>
      <c r="D188" s="153">
        <f>SUM(D165,D175,D179,D187)</f>
        <v>2139</v>
      </c>
      <c r="E188" s="153"/>
      <c r="F188" s="153"/>
      <c r="G188" s="153">
        <f>SUM(G165,G175,G179,G187)</f>
        <v>71.08</v>
      </c>
      <c r="H188" s="153">
        <f>SUM(H165,H175,H179,H187)</f>
        <v>69.959999999999994</v>
      </c>
      <c r="I188" s="153">
        <f>SUM(I165,I175,I179,I187)</f>
        <v>277.82</v>
      </c>
      <c r="J188" s="153">
        <f>SUM(J165,J175,J179,J187)</f>
        <v>2074.0299999999997</v>
      </c>
      <c r="K188" s="153">
        <f>SUM(K165,K175,K179,K187)</f>
        <v>62.575000000000003</v>
      </c>
      <c r="L188" s="162"/>
      <c r="M188" s="162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33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  <c r="BI188" s="165"/>
      <c r="BJ188" s="165"/>
      <c r="BK188" s="165"/>
      <c r="BL188" s="165"/>
      <c r="BM188" s="165"/>
      <c r="BN188" s="165"/>
      <c r="BO188" s="165"/>
      <c r="BP188" s="165"/>
      <c r="BQ188" s="165"/>
      <c r="BR188" s="165"/>
      <c r="BS188" s="165"/>
      <c r="BT188" s="165"/>
      <c r="BU188" s="165"/>
      <c r="BV188" s="165"/>
      <c r="BW188" s="165"/>
      <c r="BX188" s="165"/>
      <c r="BY188" s="165"/>
      <c r="BZ188" s="165"/>
      <c r="CA188" s="165"/>
      <c r="CB188" s="165"/>
      <c r="CC188" s="165"/>
      <c r="CD188" s="165"/>
      <c r="CE188" s="165"/>
      <c r="CF188" s="165"/>
      <c r="CG188" s="165"/>
      <c r="CH188" s="165"/>
      <c r="CI188" s="165"/>
      <c r="CJ188" s="165"/>
      <c r="CK188" s="165"/>
      <c r="CL188" s="165"/>
      <c r="CM188" s="165"/>
      <c r="CN188" s="165"/>
      <c r="CO188" s="165"/>
      <c r="CP188" s="165"/>
      <c r="CQ188" s="165"/>
      <c r="CR188" s="165"/>
      <c r="CS188" s="165"/>
      <c r="CT188" s="165"/>
      <c r="CU188" s="165"/>
      <c r="CV188" s="165"/>
      <c r="CW188" s="165"/>
      <c r="CX188" s="165"/>
      <c r="CY188" s="165"/>
      <c r="CZ188" s="165"/>
      <c r="DA188" s="165"/>
      <c r="DB188" s="165"/>
      <c r="DC188" s="165"/>
      <c r="DD188" s="165"/>
      <c r="DE188" s="165"/>
      <c r="DF188" s="165"/>
      <c r="DG188" s="165"/>
      <c r="DH188" s="165"/>
      <c r="DI188" s="165"/>
      <c r="DJ188" s="165"/>
      <c r="DK188" s="165"/>
      <c r="DL188" s="165"/>
      <c r="DM188" s="165"/>
      <c r="DN188" s="165"/>
      <c r="DO188" s="165"/>
      <c r="DP188" s="165"/>
      <c r="DQ188" s="165"/>
      <c r="DR188" s="165"/>
      <c r="DS188" s="165"/>
      <c r="DT188" s="165"/>
      <c r="DU188" s="165"/>
      <c r="DV188" s="165"/>
      <c r="DW188" s="165"/>
      <c r="DX188" s="165"/>
      <c r="DY188" s="165"/>
      <c r="DZ188" s="165"/>
      <c r="EA188" s="165"/>
      <c r="EB188" s="165"/>
      <c r="EC188" s="165"/>
      <c r="ED188" s="165"/>
      <c r="EE188" s="165"/>
      <c r="EF188" s="165"/>
      <c r="EG188" s="165"/>
      <c r="EH188" s="165"/>
      <c r="EI188" s="165"/>
      <c r="EJ188" s="165"/>
      <c r="EK188" s="165"/>
      <c r="EL188" s="165"/>
      <c r="EM188" s="165"/>
      <c r="EN188" s="165"/>
      <c r="EO188" s="165"/>
      <c r="EP188" s="165"/>
      <c r="EQ188" s="165"/>
      <c r="ER188" s="165"/>
      <c r="ES188" s="165"/>
      <c r="ET188" s="165"/>
      <c r="EU188" s="165"/>
      <c r="EV188" s="165"/>
      <c r="EW188" s="165"/>
      <c r="EX188" s="165"/>
      <c r="EY188" s="165"/>
      <c r="EZ188" s="165"/>
      <c r="FA188" s="165"/>
      <c r="FB188" s="165"/>
      <c r="FC188" s="165"/>
      <c r="FD188" s="165"/>
      <c r="FE188" s="165"/>
      <c r="FF188" s="165"/>
      <c r="FG188" s="165"/>
      <c r="FH188" s="165"/>
      <c r="FI188" s="165"/>
      <c r="FJ188" s="165"/>
      <c r="FK188" s="165"/>
      <c r="FL188" s="165"/>
      <c r="FM188" s="165"/>
      <c r="FN188" s="165"/>
      <c r="FO188" s="165"/>
      <c r="FP188" s="165"/>
      <c r="FQ188" s="165"/>
      <c r="FR188" s="165"/>
      <c r="FS188" s="165"/>
      <c r="FT188" s="165"/>
      <c r="FU188" s="165"/>
      <c r="FV188" s="165"/>
      <c r="FW188" s="165"/>
      <c r="FX188" s="165"/>
      <c r="FY188" s="165"/>
      <c r="FZ188" s="165"/>
      <c r="GA188" s="165"/>
      <c r="GB188" s="165"/>
      <c r="GC188" s="165"/>
      <c r="GD188" s="165"/>
      <c r="GE188" s="165"/>
      <c r="GF188" s="165"/>
      <c r="GG188" s="165"/>
      <c r="GH188" s="165"/>
      <c r="GI188" s="165"/>
      <c r="GJ188" s="165"/>
      <c r="GK188" s="165"/>
      <c r="GL188" s="165"/>
      <c r="GM188" s="165"/>
      <c r="GN188" s="165"/>
      <c r="GO188" s="165"/>
      <c r="GP188" s="165"/>
      <c r="GQ188" s="165"/>
      <c r="GR188" s="165"/>
      <c r="GS188" s="165"/>
      <c r="GT188" s="165"/>
      <c r="GU188" s="165"/>
      <c r="GV188" s="165"/>
      <c r="GW188" s="165"/>
      <c r="GX188" s="165"/>
      <c r="GY188" s="165"/>
      <c r="GZ188" s="165"/>
      <c r="HA188" s="165"/>
      <c r="HB188" s="165"/>
      <c r="HC188" s="165"/>
      <c r="HD188" s="165"/>
      <c r="HE188" s="165"/>
      <c r="HF188" s="165"/>
      <c r="HG188" s="165"/>
      <c r="HH188" s="165"/>
      <c r="HI188" s="165"/>
      <c r="HJ188" s="165"/>
      <c r="HK188" s="165"/>
      <c r="HL188" s="165"/>
      <c r="HM188" s="165"/>
      <c r="HN188" s="165"/>
      <c r="HO188" s="165"/>
      <c r="HP188" s="165"/>
      <c r="HQ188" s="165"/>
      <c r="HR188" s="165"/>
      <c r="HS188" s="165"/>
      <c r="HT188" s="165"/>
      <c r="HU188" s="165"/>
      <c r="HV188" s="165"/>
      <c r="HW188" s="165"/>
      <c r="HX188" s="165"/>
      <c r="HY188" s="165"/>
      <c r="HZ188" s="165"/>
      <c r="IA188" s="165"/>
      <c r="IB188" s="165"/>
      <c r="IC188" s="165"/>
      <c r="ID188" s="165"/>
      <c r="IE188" s="165"/>
      <c r="IF188" s="165"/>
      <c r="IG188" s="165"/>
      <c r="IH188" s="165"/>
      <c r="II188" s="165"/>
      <c r="IJ188" s="165"/>
      <c r="IK188" s="165"/>
      <c r="IL188" s="165"/>
      <c r="IM188" s="165"/>
      <c r="IN188" s="165"/>
      <c r="IO188" s="165"/>
      <c r="IP188" s="165"/>
      <c r="IQ188" s="165"/>
      <c r="IR188" s="165"/>
      <c r="IS188" s="165"/>
      <c r="IT188" s="165"/>
      <c r="IU188" s="165"/>
      <c r="IV188" s="165"/>
      <c r="IW188" s="165"/>
      <c r="IX188" s="165"/>
      <c r="IY188" s="165"/>
      <c r="IZ188" s="165"/>
      <c r="JA188" s="165"/>
      <c r="JB188" s="165"/>
      <c r="JC188" s="165"/>
      <c r="JD188" s="165"/>
      <c r="JE188" s="165"/>
      <c r="JF188" s="165"/>
      <c r="JG188" s="165"/>
      <c r="JH188" s="165"/>
      <c r="JI188" s="165"/>
      <c r="JJ188" s="165"/>
      <c r="JK188" s="165"/>
      <c r="JL188" s="165"/>
      <c r="JM188" s="165"/>
      <c r="JN188" s="165"/>
      <c r="JO188" s="165"/>
      <c r="JP188" s="165"/>
      <c r="JQ188" s="165"/>
      <c r="JR188" s="165"/>
      <c r="JS188" s="165"/>
      <c r="JT188" s="165"/>
      <c r="JU188" s="165"/>
      <c r="JV188" s="165"/>
      <c r="JW188" s="165"/>
      <c r="JX188" s="165"/>
      <c r="JY188" s="165"/>
      <c r="JZ188" s="165"/>
      <c r="KA188" s="165"/>
      <c r="KB188" s="165"/>
      <c r="KC188" s="165"/>
      <c r="KD188" s="165"/>
      <c r="KE188" s="165"/>
      <c r="KF188" s="165"/>
      <c r="KG188" s="165"/>
      <c r="KH188" s="165"/>
      <c r="KI188" s="165"/>
      <c r="KJ188" s="165"/>
      <c r="KK188" s="165"/>
      <c r="KL188" s="165"/>
      <c r="KM188" s="165"/>
      <c r="KN188" s="165"/>
      <c r="KO188" s="165"/>
      <c r="KP188" s="165"/>
      <c r="KQ188" s="165"/>
      <c r="KR188" s="165"/>
      <c r="KS188" s="165"/>
      <c r="KT188" s="165"/>
      <c r="KU188" s="165"/>
      <c r="KV188" s="165"/>
      <c r="KW188" s="165"/>
      <c r="KX188" s="165"/>
      <c r="KY188" s="165"/>
      <c r="KZ188" s="165"/>
      <c r="LA188" s="165"/>
      <c r="LB188" s="165"/>
      <c r="LC188" s="165"/>
      <c r="LD188" s="165"/>
      <c r="LE188" s="165"/>
      <c r="LF188" s="165"/>
      <c r="LG188" s="165"/>
      <c r="LH188" s="165"/>
      <c r="LI188" s="165"/>
      <c r="LJ188" s="165"/>
      <c r="LK188" s="165"/>
      <c r="LL188" s="165"/>
      <c r="LM188" s="165"/>
      <c r="LN188" s="165"/>
      <c r="LO188" s="165"/>
      <c r="LP188" s="165"/>
      <c r="LQ188" s="165"/>
      <c r="LR188" s="165"/>
      <c r="LS188" s="165"/>
      <c r="LT188" s="165"/>
      <c r="LU188" s="165"/>
      <c r="LV188" s="165"/>
      <c r="LW188" s="165"/>
      <c r="LX188" s="165"/>
      <c r="LY188" s="165"/>
      <c r="LZ188" s="165"/>
      <c r="MA188" s="165"/>
      <c r="MB188" s="165"/>
      <c r="MC188" s="165"/>
      <c r="MD188" s="165"/>
      <c r="ME188" s="165"/>
      <c r="MF188" s="165"/>
      <c r="MG188" s="165"/>
      <c r="MH188" s="165"/>
      <c r="MI188" s="165"/>
      <c r="MJ188" s="165"/>
      <c r="MK188" s="165"/>
      <c r="ML188" s="165"/>
      <c r="MM188" s="165"/>
      <c r="MN188" s="165"/>
      <c r="MO188" s="165"/>
      <c r="MP188" s="165"/>
      <c r="MQ188" s="165"/>
      <c r="MR188" s="165"/>
      <c r="MS188" s="165"/>
      <c r="MT188" s="165"/>
      <c r="MU188" s="165"/>
      <c r="MV188" s="165"/>
      <c r="MW188" s="165"/>
      <c r="MX188" s="165"/>
      <c r="MY188" s="165"/>
      <c r="MZ188" s="165"/>
      <c r="NA188" s="165"/>
      <c r="NB188" s="165"/>
      <c r="NC188" s="165"/>
      <c r="ND188" s="165"/>
      <c r="NE188" s="165"/>
      <c r="NF188" s="165"/>
      <c r="NG188" s="165"/>
      <c r="NH188" s="165"/>
      <c r="NI188" s="165"/>
      <c r="NJ188" s="165"/>
      <c r="NK188" s="165"/>
      <c r="NL188" s="165"/>
      <c r="NM188" s="165"/>
      <c r="NN188" s="165"/>
      <c r="NO188" s="165"/>
      <c r="NP188" s="165"/>
      <c r="NQ188" s="165"/>
      <c r="NR188" s="165"/>
      <c r="NS188" s="165"/>
      <c r="NT188" s="165"/>
      <c r="NU188" s="165"/>
      <c r="NV188" s="165"/>
      <c r="NW188" s="165"/>
      <c r="NX188" s="165"/>
      <c r="NY188" s="165"/>
      <c r="NZ188" s="165"/>
      <c r="OA188" s="165"/>
      <c r="OB188" s="165"/>
      <c r="OC188" s="165"/>
      <c r="OD188" s="165"/>
      <c r="OE188" s="165"/>
      <c r="OF188" s="165"/>
      <c r="OG188" s="165"/>
      <c r="OH188" s="165"/>
      <c r="OI188" s="165"/>
      <c r="OJ188" s="165"/>
      <c r="OK188" s="165"/>
      <c r="OL188" s="165"/>
      <c r="OM188" s="165"/>
      <c r="ON188" s="165"/>
      <c r="OO188" s="165"/>
      <c r="OP188" s="165"/>
      <c r="OQ188" s="165"/>
      <c r="OR188" s="165"/>
      <c r="OS188" s="165"/>
      <c r="OT188" s="165"/>
      <c r="OU188" s="165"/>
      <c r="OV188" s="165"/>
      <c r="OW188" s="165"/>
      <c r="OX188" s="165"/>
      <c r="OY188" s="165"/>
      <c r="OZ188" s="165"/>
      <c r="PA188" s="165"/>
      <c r="PB188" s="165"/>
      <c r="PC188" s="165"/>
      <c r="PD188" s="165"/>
      <c r="PE188" s="165"/>
      <c r="PF188" s="165"/>
      <c r="PG188" s="165"/>
      <c r="PH188" s="165"/>
      <c r="PI188" s="165"/>
      <c r="PJ188" s="165"/>
      <c r="PK188" s="165"/>
      <c r="PL188" s="165"/>
      <c r="PM188" s="165"/>
      <c r="PN188" s="165"/>
      <c r="PO188" s="165"/>
      <c r="PP188" s="165"/>
      <c r="PQ188" s="165"/>
      <c r="PR188" s="165"/>
      <c r="PS188" s="165"/>
      <c r="PT188" s="165"/>
      <c r="PU188" s="165"/>
      <c r="PV188" s="165"/>
      <c r="PW188" s="165"/>
      <c r="PX188" s="165"/>
      <c r="PY188" s="165"/>
      <c r="PZ188" s="165"/>
      <c r="QA188" s="165"/>
      <c r="QB188" s="165"/>
      <c r="QC188" s="165"/>
      <c r="QD188" s="165"/>
      <c r="QE188" s="165"/>
      <c r="QF188" s="165"/>
      <c r="QG188" s="165"/>
      <c r="QH188" s="165"/>
      <c r="QI188" s="165"/>
      <c r="QJ188" s="165"/>
      <c r="QK188" s="165"/>
      <c r="QL188" s="165"/>
      <c r="QM188" s="165"/>
      <c r="QN188" s="165"/>
      <c r="QO188" s="165"/>
      <c r="QP188" s="165"/>
      <c r="QQ188" s="165"/>
      <c r="QR188" s="165"/>
      <c r="QS188" s="165"/>
      <c r="QT188" s="165"/>
      <c r="QU188" s="165"/>
      <c r="QV188" s="165"/>
      <c r="QW188" s="165"/>
      <c r="QX188" s="165"/>
      <c r="QY188" s="165"/>
      <c r="QZ188" s="165"/>
      <c r="RA188" s="165"/>
      <c r="RB188" s="165"/>
      <c r="RC188" s="165"/>
      <c r="RD188" s="165"/>
      <c r="RE188" s="165"/>
      <c r="RF188" s="165"/>
      <c r="RG188" s="165"/>
      <c r="RH188" s="165"/>
      <c r="RI188" s="165"/>
      <c r="RJ188" s="165"/>
      <c r="RK188" s="165"/>
      <c r="RL188" s="165"/>
    </row>
    <row r="189" spans="1:480" x14ac:dyDescent="0.2">
      <c r="J189" s="221"/>
      <c r="K189" s="221"/>
      <c r="L189" s="222"/>
      <c r="M189" s="222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</row>
    <row r="190" spans="1:480" x14ac:dyDescent="0.2">
      <c r="J190" s="221"/>
      <c r="K190" s="221"/>
      <c r="L190" s="222"/>
      <c r="M190" s="222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3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  <c r="BI190" s="165"/>
    </row>
    <row r="191" spans="1:480" x14ac:dyDescent="0.2">
      <c r="J191" s="221"/>
      <c r="K191" s="221"/>
      <c r="L191" s="222"/>
      <c r="M191" s="222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  <c r="BI191" s="165"/>
    </row>
    <row r="192" spans="1:480" ht="15.75" x14ac:dyDescent="0.25">
      <c r="A192" s="220"/>
      <c r="I192" s="220"/>
      <c r="J192" s="215" t="s">
        <v>66</v>
      </c>
      <c r="K192"/>
      <c r="L192"/>
      <c r="M192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3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  <c r="BI192" s="165"/>
    </row>
    <row r="193" spans="1:480" x14ac:dyDescent="0.2">
      <c r="J193" t="s">
        <v>67</v>
      </c>
      <c r="K193"/>
      <c r="L193"/>
      <c r="M19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  <c r="BI193" s="165"/>
    </row>
    <row r="194" spans="1:480" s="147" customFormat="1" x14ac:dyDescent="0.2">
      <c r="A194"/>
      <c r="B194"/>
      <c r="C194"/>
      <c r="D194"/>
      <c r="E194"/>
      <c r="F194"/>
      <c r="G194"/>
      <c r="H194"/>
      <c r="I194"/>
      <c r="J194" t="s">
        <v>68</v>
      </c>
      <c r="K194"/>
      <c r="L194"/>
      <c r="M194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3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  <c r="BI194" s="165"/>
    </row>
    <row r="195" spans="1:480" x14ac:dyDescent="0.2">
      <c r="J195" t="s">
        <v>86</v>
      </c>
      <c r="K195" s="227" t="s">
        <v>80</v>
      </c>
      <c r="L195"/>
      <c r="M195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33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  <c r="BI195" s="165"/>
    </row>
    <row r="196" spans="1:480" x14ac:dyDescent="0.2">
      <c r="J196"/>
      <c r="K196"/>
      <c r="L196"/>
      <c r="M196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33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  <c r="BI196" s="165"/>
    </row>
    <row r="197" spans="1:480" x14ac:dyDescent="0.2">
      <c r="J197"/>
      <c r="K197"/>
      <c r="L197"/>
      <c r="M197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33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  <c r="BI197" s="165"/>
    </row>
    <row r="198" spans="1:480" ht="13.5" thickBot="1" x14ac:dyDescent="0.25">
      <c r="J198"/>
      <c r="K198"/>
      <c r="L198"/>
      <c r="M198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33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  <c r="BI198" s="165"/>
    </row>
    <row r="199" spans="1:480" s="121" customFormat="1" ht="15.75" thickBot="1" x14ac:dyDescent="0.25">
      <c r="A199" s="326" t="s">
        <v>0</v>
      </c>
      <c r="B199" s="327" t="s">
        <v>1</v>
      </c>
      <c r="C199" s="327"/>
      <c r="D199" s="328" t="s">
        <v>2</v>
      </c>
      <c r="E199" s="4"/>
      <c r="F199" s="5"/>
      <c r="G199" s="329" t="s">
        <v>3</v>
      </c>
      <c r="H199" s="330"/>
      <c r="I199" s="331"/>
      <c r="J199" s="326" t="s">
        <v>4</v>
      </c>
      <c r="K199" s="317" t="s">
        <v>5</v>
      </c>
      <c r="L199" s="317" t="s">
        <v>6</v>
      </c>
      <c r="M199" s="317" t="s">
        <v>6</v>
      </c>
      <c r="N199" s="233"/>
      <c r="O199" s="234"/>
      <c r="P199" s="234"/>
      <c r="Q199" s="234"/>
      <c r="R199" s="234"/>
      <c r="S199" s="234"/>
      <c r="T199" s="234"/>
      <c r="U199" s="234"/>
      <c r="V199" s="234"/>
      <c r="W199" s="234"/>
      <c r="X199" s="234"/>
      <c r="Y199" s="234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68"/>
      <c r="BD199" s="168"/>
      <c r="BE199" s="168"/>
      <c r="BF199" s="168"/>
      <c r="BG199" s="168"/>
      <c r="BH199" s="168"/>
      <c r="BI199" s="168"/>
    </row>
    <row r="200" spans="1:480" ht="24.75" thickBot="1" x14ac:dyDescent="0.25">
      <c r="A200" s="326"/>
      <c r="B200" s="327"/>
      <c r="C200" s="327"/>
      <c r="D200" s="328"/>
      <c r="E200" s="6" t="s">
        <v>7</v>
      </c>
      <c r="F200" s="7" t="s">
        <v>8</v>
      </c>
      <c r="G200" s="8" t="s">
        <v>9</v>
      </c>
      <c r="H200" s="9" t="s">
        <v>10</v>
      </c>
      <c r="I200" s="7" t="s">
        <v>11</v>
      </c>
      <c r="J200" s="333"/>
      <c r="K200" s="319"/>
      <c r="L200" s="319"/>
      <c r="M200" s="319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33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  <c r="BI200" s="165"/>
    </row>
    <row r="201" spans="1:480" ht="20.25" x14ac:dyDescent="0.3">
      <c r="A201" s="29"/>
      <c r="B201" s="383" t="s">
        <v>36</v>
      </c>
      <c r="C201" s="384"/>
      <c r="D201" s="384"/>
      <c r="E201" s="384"/>
      <c r="F201" s="384"/>
      <c r="G201" s="384"/>
      <c r="H201" s="384"/>
      <c r="I201" s="384"/>
      <c r="J201" s="384"/>
      <c r="K201" s="385"/>
      <c r="L201" s="62"/>
      <c r="M201" s="62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3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  <c r="BI201" s="165"/>
      <c r="BJ201" s="165"/>
      <c r="BK201" s="165"/>
      <c r="BL201" s="165"/>
      <c r="BM201" s="165"/>
      <c r="BN201" s="165"/>
      <c r="BO201" s="165"/>
      <c r="BP201" s="165"/>
      <c r="BQ201" s="165"/>
      <c r="BR201" s="165"/>
      <c r="BS201" s="165"/>
      <c r="BT201" s="165"/>
      <c r="BU201" s="165"/>
      <c r="BV201" s="165"/>
      <c r="BW201" s="165"/>
      <c r="BX201" s="165"/>
      <c r="BY201" s="165"/>
      <c r="BZ201" s="165"/>
      <c r="CA201" s="165"/>
      <c r="CB201" s="165"/>
      <c r="CC201" s="165"/>
      <c r="CD201" s="165"/>
      <c r="CE201" s="165"/>
      <c r="CF201" s="165"/>
      <c r="CG201" s="165"/>
      <c r="CH201" s="165"/>
      <c r="CI201" s="165"/>
      <c r="CJ201" s="165"/>
      <c r="CK201" s="165"/>
      <c r="CL201" s="165"/>
      <c r="CM201" s="165"/>
      <c r="CN201" s="165"/>
      <c r="CO201" s="165"/>
      <c r="CP201" s="165"/>
      <c r="CQ201" s="165"/>
      <c r="CR201" s="165"/>
      <c r="CS201" s="165"/>
      <c r="CT201" s="165"/>
      <c r="CU201" s="165"/>
      <c r="CV201" s="165"/>
      <c r="CW201" s="165"/>
      <c r="CX201" s="165"/>
      <c r="CY201" s="165"/>
      <c r="CZ201" s="165"/>
      <c r="DA201" s="165"/>
      <c r="DB201" s="165"/>
      <c r="DC201" s="165"/>
      <c r="DD201" s="165"/>
      <c r="DE201" s="165"/>
      <c r="DF201" s="165"/>
      <c r="DG201" s="165"/>
      <c r="DH201" s="165"/>
      <c r="DI201" s="165"/>
      <c r="DJ201" s="165"/>
      <c r="DK201" s="165"/>
      <c r="DL201" s="165"/>
      <c r="DM201" s="165"/>
      <c r="DN201" s="165"/>
      <c r="DO201" s="165"/>
      <c r="DP201" s="165"/>
      <c r="DQ201" s="165"/>
      <c r="DR201" s="165"/>
      <c r="DS201" s="165"/>
      <c r="DT201" s="165"/>
      <c r="DU201" s="165"/>
      <c r="DV201" s="165"/>
      <c r="DW201" s="165"/>
      <c r="DX201" s="165"/>
      <c r="DY201" s="165"/>
      <c r="DZ201" s="165"/>
      <c r="EA201" s="165"/>
      <c r="EB201" s="165"/>
      <c r="EC201" s="165"/>
      <c r="ED201" s="165"/>
      <c r="EE201" s="165"/>
      <c r="EF201" s="165"/>
      <c r="EG201" s="165"/>
      <c r="EH201" s="165"/>
      <c r="EI201" s="165"/>
      <c r="EJ201" s="165"/>
      <c r="EK201" s="165"/>
      <c r="EL201" s="165"/>
      <c r="EM201" s="165"/>
      <c r="EN201" s="165"/>
      <c r="EO201" s="165"/>
      <c r="EP201" s="165"/>
      <c r="EQ201" s="165"/>
      <c r="ER201" s="165"/>
      <c r="ES201" s="165"/>
      <c r="ET201" s="165"/>
      <c r="EU201" s="165"/>
      <c r="EV201" s="165"/>
      <c r="EW201" s="165"/>
      <c r="EX201" s="165"/>
      <c r="EY201" s="165"/>
      <c r="EZ201" s="165"/>
      <c r="FA201" s="165"/>
      <c r="FB201" s="165"/>
      <c r="FC201" s="165"/>
      <c r="FD201" s="165"/>
      <c r="FE201" s="165"/>
      <c r="FF201" s="165"/>
      <c r="FG201" s="165"/>
      <c r="FH201" s="165"/>
      <c r="FI201" s="165"/>
      <c r="FJ201" s="165"/>
      <c r="FK201" s="165"/>
      <c r="FL201" s="165"/>
      <c r="FM201" s="165"/>
      <c r="FN201" s="165"/>
      <c r="FO201" s="165"/>
      <c r="FP201" s="165"/>
      <c r="FQ201" s="165"/>
      <c r="FR201" s="165"/>
      <c r="FS201" s="165"/>
      <c r="FT201" s="165"/>
      <c r="FU201" s="165"/>
      <c r="FV201" s="165"/>
      <c r="FW201" s="165"/>
      <c r="FX201" s="165"/>
      <c r="FY201" s="165"/>
      <c r="FZ201" s="165"/>
      <c r="GA201" s="165"/>
      <c r="GB201" s="165"/>
      <c r="GC201" s="165"/>
      <c r="GD201" s="165"/>
      <c r="GE201" s="165"/>
      <c r="GF201" s="165"/>
      <c r="GG201" s="165"/>
      <c r="GH201" s="165"/>
      <c r="GI201" s="165"/>
      <c r="GJ201" s="165"/>
      <c r="GK201" s="165"/>
      <c r="GL201" s="165"/>
      <c r="GM201" s="165"/>
      <c r="GN201" s="165"/>
      <c r="GO201" s="165"/>
      <c r="GP201" s="165"/>
      <c r="GQ201" s="165"/>
      <c r="GR201" s="165"/>
      <c r="GS201" s="165"/>
      <c r="GT201" s="165"/>
      <c r="GU201" s="165"/>
      <c r="GV201" s="165"/>
      <c r="GW201" s="165"/>
      <c r="GX201" s="165"/>
      <c r="GY201" s="165"/>
      <c r="GZ201" s="165"/>
      <c r="HA201" s="165"/>
      <c r="HB201" s="165"/>
      <c r="HC201" s="165"/>
      <c r="HD201" s="165"/>
      <c r="HE201" s="165"/>
      <c r="HF201" s="165"/>
      <c r="HG201" s="165"/>
      <c r="HH201" s="165"/>
      <c r="HI201" s="165"/>
      <c r="HJ201" s="165"/>
      <c r="HK201" s="165"/>
      <c r="HL201" s="165"/>
      <c r="HM201" s="165"/>
      <c r="HN201" s="165"/>
      <c r="HO201" s="165"/>
      <c r="HP201" s="165"/>
      <c r="HQ201" s="165"/>
      <c r="HR201" s="165"/>
      <c r="HS201" s="165"/>
      <c r="HT201" s="165"/>
      <c r="HU201" s="165"/>
      <c r="HV201" s="165"/>
      <c r="HW201" s="165"/>
      <c r="HX201" s="165"/>
      <c r="HY201" s="165"/>
      <c r="HZ201" s="165"/>
      <c r="IA201" s="165"/>
      <c r="IB201" s="165"/>
      <c r="IC201" s="165"/>
      <c r="ID201" s="165"/>
      <c r="IE201" s="165"/>
      <c r="IF201" s="165"/>
      <c r="IG201" s="165"/>
      <c r="IH201" s="165"/>
      <c r="II201" s="165"/>
      <c r="IJ201" s="165"/>
      <c r="IK201" s="165"/>
      <c r="IL201" s="165"/>
      <c r="IM201" s="165"/>
      <c r="IN201" s="165"/>
      <c r="IO201" s="165"/>
      <c r="IP201" s="165"/>
      <c r="IQ201" s="165"/>
      <c r="IR201" s="165"/>
      <c r="IS201" s="165"/>
      <c r="IT201" s="165"/>
      <c r="IU201" s="165"/>
      <c r="IV201" s="165"/>
      <c r="IW201" s="165"/>
      <c r="IX201" s="165"/>
      <c r="IY201" s="165"/>
      <c r="IZ201" s="165"/>
      <c r="JA201" s="165"/>
      <c r="JB201" s="165"/>
      <c r="JC201" s="165"/>
      <c r="JD201" s="165"/>
      <c r="JE201" s="165"/>
      <c r="JF201" s="165"/>
      <c r="JG201" s="165"/>
      <c r="JH201" s="165"/>
      <c r="JI201" s="165"/>
      <c r="JJ201" s="165"/>
      <c r="JK201" s="165"/>
      <c r="JL201" s="165"/>
      <c r="JM201" s="165"/>
      <c r="JN201" s="165"/>
      <c r="JO201" s="165"/>
      <c r="JP201" s="165"/>
      <c r="JQ201" s="165"/>
      <c r="JR201" s="165"/>
      <c r="JS201" s="165"/>
      <c r="JT201" s="165"/>
      <c r="JU201" s="165"/>
      <c r="JV201" s="165"/>
      <c r="JW201" s="165"/>
      <c r="JX201" s="165"/>
      <c r="JY201" s="165"/>
      <c r="JZ201" s="165"/>
      <c r="KA201" s="165"/>
      <c r="KB201" s="165"/>
      <c r="KC201" s="165"/>
      <c r="KD201" s="165"/>
      <c r="KE201" s="165"/>
      <c r="KF201" s="165"/>
      <c r="KG201" s="165"/>
      <c r="KH201" s="165"/>
      <c r="KI201" s="165"/>
      <c r="KJ201" s="165"/>
      <c r="KK201" s="165"/>
      <c r="KL201" s="165"/>
      <c r="KM201" s="165"/>
      <c r="KN201" s="165"/>
      <c r="KO201" s="165"/>
      <c r="KP201" s="165"/>
      <c r="KQ201" s="165"/>
      <c r="KR201" s="165"/>
      <c r="KS201" s="165"/>
      <c r="KT201" s="165"/>
      <c r="KU201" s="165"/>
      <c r="KV201" s="165"/>
      <c r="KW201" s="165"/>
      <c r="KX201" s="165"/>
      <c r="KY201" s="165"/>
      <c r="KZ201" s="165"/>
      <c r="LA201" s="165"/>
      <c r="LB201" s="165"/>
      <c r="LC201" s="165"/>
      <c r="LD201" s="165"/>
      <c r="LE201" s="165"/>
      <c r="LF201" s="165"/>
      <c r="LG201" s="165"/>
      <c r="LH201" s="165"/>
      <c r="LI201" s="165"/>
      <c r="LJ201" s="165"/>
      <c r="LK201" s="165"/>
      <c r="LL201" s="165"/>
      <c r="LM201" s="165"/>
      <c r="LN201" s="165"/>
      <c r="LO201" s="165"/>
      <c r="LP201" s="165"/>
      <c r="LQ201" s="165"/>
      <c r="LR201" s="165"/>
      <c r="LS201" s="165"/>
      <c r="LT201" s="165"/>
      <c r="LU201" s="165"/>
      <c r="LV201" s="165"/>
      <c r="LW201" s="165"/>
      <c r="LX201" s="165"/>
      <c r="LY201" s="165"/>
      <c r="LZ201" s="165"/>
      <c r="MA201" s="165"/>
      <c r="MB201" s="165"/>
      <c r="MC201" s="165"/>
      <c r="MD201" s="165"/>
      <c r="ME201" s="165"/>
      <c r="MF201" s="165"/>
      <c r="MG201" s="165"/>
      <c r="MH201" s="165"/>
      <c r="MI201" s="165"/>
      <c r="MJ201" s="165"/>
      <c r="MK201" s="165"/>
      <c r="ML201" s="165"/>
      <c r="MM201" s="165"/>
      <c r="MN201" s="165"/>
      <c r="MO201" s="165"/>
      <c r="MP201" s="165"/>
      <c r="MQ201" s="165"/>
      <c r="MR201" s="165"/>
      <c r="MS201" s="165"/>
      <c r="MT201" s="165"/>
      <c r="MU201" s="165"/>
      <c r="MV201" s="165"/>
      <c r="MW201" s="165"/>
      <c r="MX201" s="165"/>
      <c r="MY201" s="165"/>
      <c r="MZ201" s="165"/>
      <c r="NA201" s="165"/>
      <c r="NB201" s="165"/>
      <c r="NC201" s="165"/>
      <c r="ND201" s="165"/>
      <c r="NE201" s="165"/>
      <c r="NF201" s="165"/>
      <c r="NG201" s="165"/>
      <c r="NH201" s="165"/>
      <c r="NI201" s="165"/>
      <c r="NJ201" s="165"/>
      <c r="NK201" s="165"/>
      <c r="NL201" s="165"/>
      <c r="NM201" s="165"/>
      <c r="NN201" s="165"/>
      <c r="NO201" s="165"/>
      <c r="NP201" s="165"/>
      <c r="NQ201" s="165"/>
      <c r="NR201" s="165"/>
      <c r="NS201" s="165"/>
      <c r="NT201" s="165"/>
      <c r="NU201" s="165"/>
      <c r="NV201" s="165"/>
      <c r="NW201" s="165"/>
      <c r="NX201" s="165"/>
      <c r="NY201" s="165"/>
      <c r="NZ201" s="165"/>
      <c r="OA201" s="165"/>
      <c r="OB201" s="165"/>
      <c r="OC201" s="165"/>
      <c r="OD201" s="165"/>
      <c r="OE201" s="165"/>
      <c r="OF201" s="165"/>
      <c r="OG201" s="165"/>
      <c r="OH201" s="165"/>
      <c r="OI201" s="165"/>
      <c r="OJ201" s="165"/>
      <c r="OK201" s="165"/>
      <c r="OL201" s="165"/>
      <c r="OM201" s="165"/>
      <c r="ON201" s="165"/>
      <c r="OO201" s="165"/>
      <c r="OP201" s="165"/>
      <c r="OQ201" s="165"/>
      <c r="OR201" s="165"/>
      <c r="OS201" s="165"/>
      <c r="OT201" s="165"/>
      <c r="OU201" s="165"/>
      <c r="OV201" s="165"/>
      <c r="OW201" s="165"/>
      <c r="OX201" s="165"/>
      <c r="OY201" s="165"/>
      <c r="OZ201" s="165"/>
      <c r="PA201" s="165"/>
      <c r="PB201" s="165"/>
      <c r="PC201" s="165"/>
      <c r="PD201" s="165"/>
      <c r="PE201" s="165"/>
      <c r="PF201" s="165"/>
      <c r="PG201" s="165"/>
      <c r="PH201" s="165"/>
      <c r="PI201" s="165"/>
      <c r="PJ201" s="165"/>
      <c r="PK201" s="165"/>
      <c r="PL201" s="165"/>
      <c r="PM201" s="165"/>
      <c r="PN201" s="165"/>
      <c r="PO201" s="165"/>
      <c r="PP201" s="165"/>
      <c r="PQ201" s="165"/>
      <c r="PR201" s="165"/>
      <c r="PS201" s="165"/>
      <c r="PT201" s="165"/>
      <c r="PU201" s="165"/>
      <c r="PV201" s="165"/>
      <c r="PW201" s="165"/>
      <c r="PX201" s="165"/>
      <c r="PY201" s="165"/>
      <c r="PZ201" s="165"/>
      <c r="QA201" s="165"/>
      <c r="QB201" s="165"/>
      <c r="QC201" s="165"/>
      <c r="QD201" s="165"/>
      <c r="QE201" s="165"/>
      <c r="QF201" s="165"/>
      <c r="QG201" s="165"/>
      <c r="QH201" s="165"/>
      <c r="QI201" s="165"/>
      <c r="QJ201" s="165"/>
      <c r="QK201" s="165"/>
      <c r="QL201" s="165"/>
      <c r="QM201" s="165"/>
      <c r="QN201" s="165"/>
      <c r="QO201" s="165"/>
      <c r="QP201" s="165"/>
      <c r="QQ201" s="165"/>
      <c r="QR201" s="165"/>
      <c r="QS201" s="165"/>
      <c r="QT201" s="165"/>
      <c r="QU201" s="165"/>
      <c r="QV201" s="165"/>
      <c r="QW201" s="165"/>
      <c r="QX201" s="165"/>
      <c r="QY201" s="165"/>
      <c r="QZ201" s="165"/>
      <c r="RA201" s="165"/>
      <c r="RB201" s="165"/>
      <c r="RC201" s="165"/>
      <c r="RD201" s="165"/>
      <c r="RE201" s="165"/>
      <c r="RF201" s="165"/>
      <c r="RG201" s="165"/>
      <c r="RH201" s="165"/>
      <c r="RI201" s="165"/>
      <c r="RJ201" s="165"/>
      <c r="RK201" s="165"/>
      <c r="RL201" s="165"/>
    </row>
    <row r="202" spans="1:480" ht="15.75" x14ac:dyDescent="0.2">
      <c r="A202" s="246" t="e">
        <f>'Тех. карты'!#REF!</f>
        <v>#REF!</v>
      </c>
      <c r="B202" s="386" t="s">
        <v>13</v>
      </c>
      <c r="C202" s="387"/>
      <c r="D202" s="387"/>
      <c r="E202" s="387"/>
      <c r="F202" s="387"/>
      <c r="G202" s="387"/>
      <c r="H202" s="387"/>
      <c r="I202" s="387"/>
      <c r="J202" s="387"/>
      <c r="K202" s="387"/>
      <c r="L202" s="388"/>
      <c r="M202" s="259"/>
      <c r="N202" s="233"/>
      <c r="O202" s="233"/>
      <c r="P202" s="233"/>
      <c r="Q202" s="233"/>
      <c r="R202" s="233"/>
      <c r="S202" s="233"/>
      <c r="T202" s="233"/>
      <c r="U202" s="233"/>
      <c r="V202" s="233"/>
      <c r="W202" s="233"/>
      <c r="X202" s="233"/>
      <c r="Y202" s="233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5"/>
      <c r="BN202" s="165"/>
      <c r="BO202" s="165"/>
      <c r="BP202" s="165"/>
      <c r="BQ202" s="165"/>
      <c r="BR202" s="165"/>
      <c r="BS202" s="165"/>
      <c r="BT202" s="165"/>
      <c r="BU202" s="165"/>
      <c r="BV202" s="165"/>
      <c r="BW202" s="165"/>
      <c r="BX202" s="165"/>
      <c r="BY202" s="165"/>
      <c r="BZ202" s="165"/>
      <c r="CA202" s="165"/>
      <c r="CB202" s="165"/>
      <c r="CC202" s="165"/>
      <c r="CD202" s="165"/>
      <c r="CE202" s="165"/>
      <c r="CF202" s="165"/>
      <c r="CG202" s="165"/>
      <c r="CH202" s="165"/>
      <c r="CI202" s="165"/>
      <c r="CJ202" s="165"/>
      <c r="CK202" s="165"/>
      <c r="CL202" s="165"/>
      <c r="CM202" s="165"/>
      <c r="CN202" s="165"/>
      <c r="CO202" s="165"/>
      <c r="CP202" s="165"/>
      <c r="CQ202" s="165"/>
      <c r="CR202" s="165"/>
      <c r="CS202" s="165"/>
      <c r="CT202" s="165"/>
      <c r="CU202" s="165"/>
      <c r="CV202" s="165"/>
      <c r="CW202" s="165"/>
      <c r="CX202" s="165"/>
      <c r="CY202" s="165"/>
      <c r="CZ202" s="165"/>
      <c r="DA202" s="165"/>
      <c r="DB202" s="165"/>
      <c r="DC202" s="165"/>
      <c r="DD202" s="165"/>
      <c r="DE202" s="165"/>
      <c r="DF202" s="165"/>
      <c r="DG202" s="165"/>
      <c r="DH202" s="165"/>
      <c r="DI202" s="165"/>
      <c r="DJ202" s="165"/>
      <c r="DK202" s="165"/>
      <c r="DL202" s="165"/>
      <c r="DM202" s="165"/>
      <c r="DN202" s="165"/>
      <c r="DO202" s="165"/>
      <c r="DP202" s="165"/>
      <c r="DQ202" s="165"/>
      <c r="DR202" s="165"/>
      <c r="DS202" s="165"/>
      <c r="DT202" s="165"/>
      <c r="DU202" s="165"/>
      <c r="DV202" s="165"/>
      <c r="DW202" s="165"/>
      <c r="DX202" s="165"/>
      <c r="DY202" s="165"/>
      <c r="DZ202" s="165"/>
      <c r="EA202" s="165"/>
      <c r="EB202" s="165"/>
      <c r="EC202" s="165"/>
      <c r="ED202" s="165"/>
      <c r="EE202" s="165"/>
      <c r="EF202" s="165"/>
      <c r="EG202" s="165"/>
      <c r="EH202" s="165"/>
      <c r="EI202" s="165"/>
      <c r="EJ202" s="165"/>
      <c r="EK202" s="165"/>
      <c r="EL202" s="165"/>
      <c r="EM202" s="165"/>
      <c r="EN202" s="165"/>
      <c r="EO202" s="165"/>
      <c r="EP202" s="165"/>
      <c r="EQ202" s="165"/>
      <c r="ER202" s="165"/>
      <c r="ES202" s="165"/>
      <c r="ET202" s="165"/>
      <c r="EU202" s="165"/>
      <c r="EV202" s="165"/>
      <c r="EW202" s="165"/>
      <c r="EX202" s="165"/>
      <c r="EY202" s="165"/>
      <c r="EZ202" s="165"/>
      <c r="FA202" s="165"/>
      <c r="FB202" s="165"/>
      <c r="FC202" s="165"/>
      <c r="FD202" s="165"/>
      <c r="FE202" s="165"/>
      <c r="FF202" s="165"/>
      <c r="FG202" s="165"/>
      <c r="FH202" s="165"/>
      <c r="FI202" s="165"/>
      <c r="FJ202" s="165"/>
      <c r="FK202" s="165"/>
      <c r="FL202" s="165"/>
      <c r="FM202" s="165"/>
      <c r="FN202" s="165"/>
      <c r="FO202" s="165"/>
      <c r="FP202" s="165"/>
      <c r="FQ202" s="165"/>
      <c r="FR202" s="165"/>
      <c r="FS202" s="165"/>
      <c r="FT202" s="165"/>
      <c r="FU202" s="165"/>
      <c r="FV202" s="165"/>
      <c r="FW202" s="165"/>
      <c r="FX202" s="165"/>
      <c r="FY202" s="165"/>
      <c r="FZ202" s="165"/>
      <c r="GA202" s="165"/>
      <c r="GB202" s="165"/>
      <c r="GC202" s="165"/>
      <c r="GD202" s="165"/>
      <c r="GE202" s="165"/>
      <c r="GF202" s="165"/>
      <c r="GG202" s="165"/>
      <c r="GH202" s="165"/>
      <c r="GI202" s="165"/>
      <c r="GJ202" s="165"/>
      <c r="GK202" s="165"/>
      <c r="GL202" s="165"/>
      <c r="GM202" s="165"/>
      <c r="GN202" s="165"/>
      <c r="GO202" s="165"/>
      <c r="GP202" s="165"/>
      <c r="GQ202" s="165"/>
      <c r="GR202" s="165"/>
      <c r="GS202" s="165"/>
      <c r="GT202" s="165"/>
      <c r="GU202" s="165"/>
      <c r="GV202" s="165"/>
      <c r="GW202" s="165"/>
      <c r="GX202" s="165"/>
      <c r="GY202" s="165"/>
      <c r="GZ202" s="165"/>
      <c r="HA202" s="165"/>
      <c r="HB202" s="165"/>
      <c r="HC202" s="165"/>
      <c r="HD202" s="165"/>
      <c r="HE202" s="165"/>
      <c r="HF202" s="165"/>
      <c r="HG202" s="165"/>
      <c r="HH202" s="165"/>
      <c r="HI202" s="165"/>
      <c r="HJ202" s="165"/>
      <c r="HK202" s="165"/>
      <c r="HL202" s="165"/>
      <c r="HM202" s="165"/>
      <c r="HN202" s="165"/>
      <c r="HO202" s="165"/>
      <c r="HP202" s="165"/>
      <c r="HQ202" s="165"/>
      <c r="HR202" s="165"/>
      <c r="HS202" s="165"/>
      <c r="HT202" s="165"/>
      <c r="HU202" s="165"/>
      <c r="HV202" s="165"/>
      <c r="HW202" s="165"/>
      <c r="HX202" s="165"/>
      <c r="HY202" s="165"/>
      <c r="HZ202" s="165"/>
      <c r="IA202" s="165"/>
      <c r="IB202" s="165"/>
      <c r="IC202" s="165"/>
      <c r="ID202" s="165"/>
      <c r="IE202" s="165"/>
      <c r="IF202" s="165"/>
      <c r="IG202" s="165"/>
      <c r="IH202" s="165"/>
      <c r="II202" s="165"/>
      <c r="IJ202" s="165"/>
      <c r="IK202" s="165"/>
      <c r="IL202" s="165"/>
      <c r="IM202" s="165"/>
      <c r="IN202" s="165"/>
      <c r="IO202" s="165"/>
      <c r="IP202" s="165"/>
      <c r="IQ202" s="165"/>
      <c r="IR202" s="165"/>
      <c r="IS202" s="165"/>
      <c r="IT202" s="165"/>
      <c r="IU202" s="165"/>
      <c r="IV202" s="165"/>
      <c r="IW202" s="165"/>
      <c r="IX202" s="165"/>
      <c r="IY202" s="165"/>
      <c r="IZ202" s="165"/>
      <c r="JA202" s="165"/>
      <c r="JB202" s="165"/>
      <c r="JC202" s="165"/>
      <c r="JD202" s="165"/>
      <c r="JE202" s="165"/>
      <c r="JF202" s="165"/>
      <c r="JG202" s="165"/>
      <c r="JH202" s="165"/>
      <c r="JI202" s="165"/>
      <c r="JJ202" s="165"/>
      <c r="JK202" s="165"/>
      <c r="JL202" s="165"/>
      <c r="JM202" s="165"/>
      <c r="JN202" s="165"/>
      <c r="JO202" s="165"/>
      <c r="JP202" s="165"/>
      <c r="JQ202" s="165"/>
      <c r="JR202" s="165"/>
      <c r="JS202" s="165"/>
      <c r="JT202" s="165"/>
      <c r="JU202" s="165"/>
      <c r="JV202" s="165"/>
      <c r="JW202" s="165"/>
      <c r="JX202" s="165"/>
      <c r="JY202" s="165"/>
      <c r="JZ202" s="165"/>
      <c r="KA202" s="165"/>
      <c r="KB202" s="165"/>
      <c r="KC202" s="165"/>
      <c r="KD202" s="165"/>
      <c r="KE202" s="165"/>
      <c r="KF202" s="165"/>
      <c r="KG202" s="165"/>
      <c r="KH202" s="165"/>
      <c r="KI202" s="165"/>
      <c r="KJ202" s="165"/>
      <c r="KK202" s="165"/>
      <c r="KL202" s="165"/>
      <c r="KM202" s="165"/>
      <c r="KN202" s="165"/>
      <c r="KO202" s="165"/>
      <c r="KP202" s="165"/>
      <c r="KQ202" s="165"/>
      <c r="KR202" s="165"/>
      <c r="KS202" s="165"/>
      <c r="KT202" s="165"/>
      <c r="KU202" s="165"/>
      <c r="KV202" s="165"/>
      <c r="KW202" s="165"/>
      <c r="KX202" s="165"/>
      <c r="KY202" s="165"/>
      <c r="KZ202" s="165"/>
      <c r="LA202" s="165"/>
      <c r="LB202" s="165"/>
      <c r="LC202" s="165"/>
      <c r="LD202" s="165"/>
      <c r="LE202" s="165"/>
      <c r="LF202" s="165"/>
      <c r="LG202" s="165"/>
      <c r="LH202" s="165"/>
      <c r="LI202" s="165"/>
      <c r="LJ202" s="165"/>
      <c r="LK202" s="165"/>
      <c r="LL202" s="165"/>
      <c r="LM202" s="165"/>
      <c r="LN202" s="165"/>
      <c r="LO202" s="165"/>
      <c r="LP202" s="165"/>
      <c r="LQ202" s="165"/>
      <c r="LR202" s="165"/>
      <c r="LS202" s="165"/>
      <c r="LT202" s="165"/>
      <c r="LU202" s="165"/>
      <c r="LV202" s="165"/>
      <c r="LW202" s="165"/>
      <c r="LX202" s="165"/>
      <c r="LY202" s="165"/>
      <c r="LZ202" s="165"/>
      <c r="MA202" s="165"/>
      <c r="MB202" s="165"/>
      <c r="MC202" s="165"/>
      <c r="MD202" s="165"/>
      <c r="ME202" s="165"/>
      <c r="MF202" s="165"/>
      <c r="MG202" s="165"/>
      <c r="MH202" s="165"/>
      <c r="MI202" s="165"/>
      <c r="MJ202" s="165"/>
      <c r="MK202" s="165"/>
      <c r="ML202" s="165"/>
      <c r="MM202" s="165"/>
      <c r="MN202" s="165"/>
      <c r="MO202" s="165"/>
      <c r="MP202" s="165"/>
      <c r="MQ202" s="165"/>
      <c r="MR202" s="165"/>
      <c r="MS202" s="165"/>
      <c r="MT202" s="165"/>
      <c r="MU202" s="165"/>
      <c r="MV202" s="165"/>
      <c r="MW202" s="165"/>
      <c r="MX202" s="165"/>
      <c r="MY202" s="165"/>
      <c r="MZ202" s="165"/>
      <c r="NA202" s="165"/>
      <c r="NB202" s="165"/>
      <c r="NC202" s="165"/>
      <c r="ND202" s="165"/>
      <c r="NE202" s="165"/>
      <c r="NF202" s="165"/>
      <c r="NG202" s="165"/>
      <c r="NH202" s="165"/>
      <c r="NI202" s="165"/>
      <c r="NJ202" s="165"/>
      <c r="NK202" s="165"/>
      <c r="NL202" s="165"/>
      <c r="NM202" s="165"/>
      <c r="NN202" s="165"/>
      <c r="NO202" s="165"/>
      <c r="NP202" s="165"/>
      <c r="NQ202" s="165"/>
      <c r="NR202" s="165"/>
      <c r="NS202" s="165"/>
      <c r="NT202" s="165"/>
      <c r="NU202" s="165"/>
      <c r="NV202" s="165"/>
      <c r="NW202" s="165"/>
      <c r="NX202" s="165"/>
      <c r="NY202" s="165"/>
      <c r="NZ202" s="165"/>
      <c r="OA202" s="165"/>
      <c r="OB202" s="165"/>
      <c r="OC202" s="165"/>
      <c r="OD202" s="165"/>
      <c r="OE202" s="165"/>
      <c r="OF202" s="165"/>
      <c r="OG202" s="165"/>
      <c r="OH202" s="165"/>
      <c r="OI202" s="165"/>
      <c r="OJ202" s="165"/>
      <c r="OK202" s="165"/>
      <c r="OL202" s="165"/>
      <c r="OM202" s="165"/>
      <c r="ON202" s="165"/>
      <c r="OO202" s="165"/>
      <c r="OP202" s="165"/>
      <c r="OQ202" s="165"/>
      <c r="OR202" s="165"/>
      <c r="OS202" s="165"/>
      <c r="OT202" s="165"/>
      <c r="OU202" s="165"/>
      <c r="OV202" s="165"/>
      <c r="OW202" s="165"/>
      <c r="OX202" s="165"/>
      <c r="OY202" s="165"/>
      <c r="OZ202" s="165"/>
      <c r="PA202" s="165"/>
      <c r="PB202" s="165"/>
      <c r="PC202" s="165"/>
      <c r="PD202" s="165"/>
      <c r="PE202" s="165"/>
      <c r="PF202" s="165"/>
      <c r="PG202" s="165"/>
      <c r="PH202" s="165"/>
      <c r="PI202" s="165"/>
      <c r="PJ202" s="165"/>
      <c r="PK202" s="165"/>
      <c r="PL202" s="165"/>
      <c r="PM202" s="165"/>
      <c r="PN202" s="165"/>
      <c r="PO202" s="165"/>
      <c r="PP202" s="165"/>
      <c r="PQ202" s="165"/>
      <c r="PR202" s="165"/>
      <c r="PS202" s="165"/>
      <c r="PT202" s="165"/>
      <c r="PU202" s="165"/>
      <c r="PV202" s="165"/>
      <c r="PW202" s="165"/>
      <c r="PX202" s="165"/>
      <c r="PY202" s="165"/>
      <c r="PZ202" s="165"/>
      <c r="QA202" s="165"/>
      <c r="QB202" s="165"/>
      <c r="QC202" s="165"/>
      <c r="QD202" s="165"/>
      <c r="QE202" s="165"/>
      <c r="QF202" s="165"/>
      <c r="QG202" s="165"/>
      <c r="QH202" s="165"/>
      <c r="QI202" s="165"/>
      <c r="QJ202" s="165"/>
      <c r="QK202" s="165"/>
      <c r="QL202" s="165"/>
      <c r="QM202" s="165"/>
      <c r="QN202" s="165"/>
      <c r="QO202" s="165"/>
      <c r="QP202" s="165"/>
      <c r="QQ202" s="165"/>
      <c r="QR202" s="165"/>
      <c r="QS202" s="165"/>
      <c r="QT202" s="165"/>
      <c r="QU202" s="165"/>
      <c r="QV202" s="165"/>
      <c r="QW202" s="165"/>
      <c r="QX202" s="165"/>
      <c r="QY202" s="165"/>
      <c r="QZ202" s="165"/>
      <c r="RA202" s="165"/>
      <c r="RB202" s="165"/>
      <c r="RC202" s="165"/>
      <c r="RD202" s="165"/>
      <c r="RE202" s="165"/>
      <c r="RF202" s="165"/>
      <c r="RG202" s="165"/>
      <c r="RH202" s="165"/>
      <c r="RI202" s="165"/>
      <c r="RJ202" s="165"/>
      <c r="RK202" s="165"/>
      <c r="RL202" s="165"/>
    </row>
    <row r="203" spans="1:480" ht="15" x14ac:dyDescent="0.25">
      <c r="A203" s="246" t="e">
        <f>'Тех. карты'!#REF!</f>
        <v>#REF!</v>
      </c>
      <c r="B203" s="353" t="s">
        <v>71</v>
      </c>
      <c r="C203" s="353"/>
      <c r="D203" s="11">
        <v>105</v>
      </c>
      <c r="E203" s="12"/>
      <c r="F203" s="13"/>
      <c r="G203" s="14">
        <v>9.2799999999999994</v>
      </c>
      <c r="H203" s="15">
        <v>18.03</v>
      </c>
      <c r="I203" s="16">
        <v>1.86</v>
      </c>
      <c r="J203" s="17">
        <v>193</v>
      </c>
      <c r="K203" s="18">
        <v>0.18</v>
      </c>
      <c r="L203" s="30">
        <v>215</v>
      </c>
      <c r="M203" s="30">
        <v>5.2</v>
      </c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3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  <c r="BI203" s="165"/>
      <c r="BJ203" s="165"/>
      <c r="BK203" s="165"/>
      <c r="BL203" s="165"/>
      <c r="BM203" s="165"/>
      <c r="BN203" s="165"/>
      <c r="BO203" s="165"/>
      <c r="BP203" s="165"/>
      <c r="BQ203" s="165"/>
      <c r="BR203" s="165"/>
      <c r="BS203" s="165"/>
      <c r="BT203" s="165"/>
      <c r="BU203" s="165"/>
      <c r="BV203" s="165"/>
      <c r="BW203" s="165"/>
      <c r="BX203" s="165"/>
      <c r="BY203" s="165"/>
      <c r="BZ203" s="165"/>
      <c r="CA203" s="165"/>
      <c r="CB203" s="165"/>
      <c r="CC203" s="165"/>
      <c r="CD203" s="165"/>
      <c r="CE203" s="165"/>
      <c r="CF203" s="165"/>
      <c r="CG203" s="165"/>
      <c r="CH203" s="165"/>
      <c r="CI203" s="165"/>
      <c r="CJ203" s="165"/>
      <c r="CK203" s="165"/>
      <c r="CL203" s="165"/>
      <c r="CM203" s="165"/>
      <c r="CN203" s="165"/>
      <c r="CO203" s="165"/>
      <c r="CP203" s="165"/>
      <c r="CQ203" s="165"/>
      <c r="CR203" s="165"/>
      <c r="CS203" s="165"/>
      <c r="CT203" s="165"/>
      <c r="CU203" s="165"/>
      <c r="CV203" s="165"/>
      <c r="CW203" s="165"/>
      <c r="CX203" s="165"/>
      <c r="CY203" s="165"/>
      <c r="CZ203" s="165"/>
      <c r="DA203" s="165"/>
      <c r="DB203" s="165"/>
      <c r="DC203" s="165"/>
      <c r="DD203" s="165"/>
      <c r="DE203" s="165"/>
      <c r="DF203" s="165"/>
      <c r="DG203" s="165"/>
      <c r="DH203" s="165"/>
      <c r="DI203" s="165"/>
      <c r="DJ203" s="165"/>
      <c r="DK203" s="165"/>
      <c r="DL203" s="165"/>
      <c r="DM203" s="165"/>
      <c r="DN203" s="165"/>
      <c r="DO203" s="165"/>
      <c r="DP203" s="165"/>
      <c r="DQ203" s="165"/>
      <c r="DR203" s="165"/>
      <c r="DS203" s="165"/>
      <c r="DT203" s="165"/>
      <c r="DU203" s="165"/>
      <c r="DV203" s="165"/>
      <c r="DW203" s="165"/>
      <c r="DX203" s="165"/>
      <c r="DY203" s="165"/>
      <c r="DZ203" s="165"/>
      <c r="EA203" s="165"/>
      <c r="EB203" s="165"/>
      <c r="EC203" s="165"/>
      <c r="ED203" s="165"/>
      <c r="EE203" s="165"/>
      <c r="EF203" s="165"/>
      <c r="EG203" s="165"/>
      <c r="EH203" s="165"/>
      <c r="EI203" s="165"/>
      <c r="EJ203" s="165"/>
      <c r="EK203" s="165"/>
      <c r="EL203" s="165"/>
      <c r="EM203" s="165"/>
      <c r="EN203" s="165"/>
      <c r="EO203" s="165"/>
      <c r="EP203" s="165"/>
      <c r="EQ203" s="165"/>
      <c r="ER203" s="165"/>
      <c r="ES203" s="165"/>
      <c r="ET203" s="165"/>
      <c r="EU203" s="165"/>
      <c r="EV203" s="165"/>
      <c r="EW203" s="165"/>
      <c r="EX203" s="165"/>
      <c r="EY203" s="165"/>
      <c r="EZ203" s="165"/>
      <c r="FA203" s="165"/>
      <c r="FB203" s="165"/>
      <c r="FC203" s="165"/>
      <c r="FD203" s="165"/>
      <c r="FE203" s="165"/>
      <c r="FF203" s="165"/>
      <c r="FG203" s="165"/>
      <c r="FH203" s="165"/>
      <c r="FI203" s="165"/>
      <c r="FJ203" s="165"/>
      <c r="FK203" s="165"/>
      <c r="FL203" s="165"/>
      <c r="FM203" s="165"/>
      <c r="FN203" s="165"/>
      <c r="FO203" s="165"/>
      <c r="FP203" s="165"/>
      <c r="FQ203" s="165"/>
      <c r="FR203" s="165"/>
      <c r="FS203" s="165"/>
      <c r="FT203" s="165"/>
      <c r="FU203" s="165"/>
      <c r="FV203" s="165"/>
      <c r="FW203" s="165"/>
      <c r="FX203" s="165"/>
      <c r="FY203" s="165"/>
      <c r="FZ203" s="165"/>
      <c r="GA203" s="165"/>
      <c r="GB203" s="165"/>
      <c r="GC203" s="165"/>
      <c r="GD203" s="165"/>
      <c r="GE203" s="165"/>
      <c r="GF203" s="165"/>
      <c r="GG203" s="165"/>
      <c r="GH203" s="165"/>
      <c r="GI203" s="165"/>
      <c r="GJ203" s="165"/>
      <c r="GK203" s="165"/>
      <c r="GL203" s="165"/>
      <c r="GM203" s="165"/>
      <c r="GN203" s="165"/>
      <c r="GO203" s="165"/>
      <c r="GP203" s="165"/>
      <c r="GQ203" s="165"/>
      <c r="GR203" s="165"/>
      <c r="GS203" s="165"/>
      <c r="GT203" s="165"/>
      <c r="GU203" s="165"/>
      <c r="GV203" s="165"/>
      <c r="GW203" s="165"/>
      <c r="GX203" s="165"/>
      <c r="GY203" s="165"/>
      <c r="GZ203" s="165"/>
      <c r="HA203" s="165"/>
      <c r="HB203" s="165"/>
      <c r="HC203" s="165"/>
      <c r="HD203" s="165"/>
      <c r="HE203" s="165"/>
      <c r="HF203" s="165"/>
      <c r="HG203" s="165"/>
      <c r="HH203" s="165"/>
      <c r="HI203" s="165"/>
      <c r="HJ203" s="165"/>
      <c r="HK203" s="165"/>
      <c r="HL203" s="165"/>
      <c r="HM203" s="165"/>
      <c r="HN203" s="165"/>
      <c r="HO203" s="165"/>
      <c r="HP203" s="165"/>
      <c r="HQ203" s="165"/>
      <c r="HR203" s="165"/>
      <c r="HS203" s="165"/>
      <c r="HT203" s="165"/>
      <c r="HU203" s="165"/>
      <c r="HV203" s="165"/>
      <c r="HW203" s="165"/>
      <c r="HX203" s="165"/>
      <c r="HY203" s="165"/>
      <c r="HZ203" s="165"/>
      <c r="IA203" s="165"/>
      <c r="IB203" s="165"/>
      <c r="IC203" s="165"/>
      <c r="ID203" s="165"/>
      <c r="IE203" s="165"/>
      <c r="IF203" s="165"/>
      <c r="IG203" s="165"/>
      <c r="IH203" s="165"/>
      <c r="II203" s="165"/>
      <c r="IJ203" s="165"/>
      <c r="IK203" s="165"/>
      <c r="IL203" s="165"/>
      <c r="IM203" s="165"/>
      <c r="IN203" s="165"/>
      <c r="IO203" s="165"/>
      <c r="IP203" s="165"/>
      <c r="IQ203" s="165"/>
      <c r="IR203" s="165"/>
      <c r="IS203" s="165"/>
      <c r="IT203" s="165"/>
      <c r="IU203" s="165"/>
      <c r="IV203" s="165"/>
      <c r="IW203" s="165"/>
      <c r="IX203" s="165"/>
      <c r="IY203" s="165"/>
      <c r="IZ203" s="165"/>
      <c r="JA203" s="165"/>
      <c r="JB203" s="165"/>
      <c r="JC203" s="165"/>
      <c r="JD203" s="165"/>
      <c r="JE203" s="165"/>
      <c r="JF203" s="165"/>
      <c r="JG203" s="165"/>
      <c r="JH203" s="165"/>
      <c r="JI203" s="165"/>
      <c r="JJ203" s="165"/>
      <c r="JK203" s="165"/>
      <c r="JL203" s="165"/>
      <c r="JM203" s="165"/>
      <c r="JN203" s="165"/>
      <c r="JO203" s="165"/>
      <c r="JP203" s="165"/>
      <c r="JQ203" s="165"/>
      <c r="JR203" s="165"/>
      <c r="JS203" s="165"/>
      <c r="JT203" s="165"/>
      <c r="JU203" s="165"/>
      <c r="JV203" s="165"/>
      <c r="JW203" s="165"/>
      <c r="JX203" s="165"/>
      <c r="JY203" s="165"/>
      <c r="JZ203" s="165"/>
      <c r="KA203" s="165"/>
      <c r="KB203" s="165"/>
      <c r="KC203" s="165"/>
      <c r="KD203" s="165"/>
      <c r="KE203" s="165"/>
      <c r="KF203" s="165"/>
      <c r="KG203" s="165"/>
      <c r="KH203" s="165"/>
      <c r="KI203" s="165"/>
      <c r="KJ203" s="165"/>
      <c r="KK203" s="165"/>
      <c r="KL203" s="165"/>
      <c r="KM203" s="165"/>
      <c r="KN203" s="165"/>
      <c r="KO203" s="165"/>
      <c r="KP203" s="165"/>
      <c r="KQ203" s="165"/>
      <c r="KR203" s="165"/>
      <c r="KS203" s="165"/>
      <c r="KT203" s="165"/>
      <c r="KU203" s="165"/>
      <c r="KV203" s="165"/>
      <c r="KW203" s="165"/>
      <c r="KX203" s="165"/>
      <c r="KY203" s="165"/>
      <c r="KZ203" s="165"/>
      <c r="LA203" s="165"/>
      <c r="LB203" s="165"/>
      <c r="LC203" s="165"/>
      <c r="LD203" s="165"/>
      <c r="LE203" s="165"/>
      <c r="LF203" s="165"/>
      <c r="LG203" s="165"/>
      <c r="LH203" s="165"/>
      <c r="LI203" s="165"/>
      <c r="LJ203" s="165"/>
      <c r="LK203" s="165"/>
      <c r="LL203" s="165"/>
      <c r="LM203" s="165"/>
      <c r="LN203" s="165"/>
      <c r="LO203" s="165"/>
      <c r="LP203" s="165"/>
      <c r="LQ203" s="165"/>
      <c r="LR203" s="165"/>
      <c r="LS203" s="165"/>
      <c r="LT203" s="165"/>
      <c r="LU203" s="165"/>
      <c r="LV203" s="165"/>
      <c r="LW203" s="165"/>
      <c r="LX203" s="165"/>
      <c r="LY203" s="165"/>
      <c r="LZ203" s="165"/>
      <c r="MA203" s="165"/>
      <c r="MB203" s="165"/>
      <c r="MC203" s="165"/>
      <c r="MD203" s="165"/>
      <c r="ME203" s="165"/>
      <c r="MF203" s="165"/>
      <c r="MG203" s="165"/>
      <c r="MH203" s="165"/>
      <c r="MI203" s="165"/>
      <c r="MJ203" s="165"/>
      <c r="MK203" s="165"/>
      <c r="ML203" s="165"/>
      <c r="MM203" s="165"/>
      <c r="MN203" s="165"/>
      <c r="MO203" s="165"/>
      <c r="MP203" s="165"/>
      <c r="MQ203" s="165"/>
      <c r="MR203" s="165"/>
      <c r="MS203" s="165"/>
      <c r="MT203" s="165"/>
      <c r="MU203" s="165"/>
      <c r="MV203" s="165"/>
      <c r="MW203" s="165"/>
      <c r="MX203" s="165"/>
      <c r="MY203" s="165"/>
      <c r="MZ203" s="165"/>
      <c r="NA203" s="165"/>
      <c r="NB203" s="165"/>
      <c r="NC203" s="165"/>
      <c r="ND203" s="165"/>
      <c r="NE203" s="165"/>
      <c r="NF203" s="165"/>
      <c r="NG203" s="165"/>
      <c r="NH203" s="165"/>
      <c r="NI203" s="165"/>
      <c r="NJ203" s="165"/>
      <c r="NK203" s="165"/>
      <c r="NL203" s="165"/>
      <c r="NM203" s="165"/>
      <c r="NN203" s="165"/>
      <c r="NO203" s="165"/>
      <c r="NP203" s="165"/>
      <c r="NQ203" s="165"/>
      <c r="NR203" s="165"/>
      <c r="NS203" s="165"/>
      <c r="NT203" s="165"/>
      <c r="NU203" s="165"/>
      <c r="NV203" s="165"/>
      <c r="NW203" s="165"/>
      <c r="NX203" s="165"/>
      <c r="NY203" s="165"/>
      <c r="NZ203" s="165"/>
      <c r="OA203" s="165"/>
      <c r="OB203" s="165"/>
      <c r="OC203" s="165"/>
      <c r="OD203" s="165"/>
      <c r="OE203" s="165"/>
      <c r="OF203" s="165"/>
      <c r="OG203" s="165"/>
      <c r="OH203" s="165"/>
      <c r="OI203" s="165"/>
      <c r="OJ203" s="165"/>
      <c r="OK203" s="165"/>
      <c r="OL203" s="165"/>
      <c r="OM203" s="165"/>
      <c r="ON203" s="165"/>
      <c r="OO203" s="165"/>
      <c r="OP203" s="165"/>
      <c r="OQ203" s="165"/>
      <c r="OR203" s="165"/>
      <c r="OS203" s="165"/>
      <c r="OT203" s="165"/>
      <c r="OU203" s="165"/>
      <c r="OV203" s="165"/>
      <c r="OW203" s="165"/>
      <c r="OX203" s="165"/>
      <c r="OY203" s="165"/>
      <c r="OZ203" s="165"/>
      <c r="PA203" s="165"/>
      <c r="PB203" s="165"/>
      <c r="PC203" s="165"/>
      <c r="PD203" s="165"/>
      <c r="PE203" s="165"/>
      <c r="PF203" s="165"/>
      <c r="PG203" s="165"/>
      <c r="PH203" s="165"/>
      <c r="PI203" s="165"/>
      <c r="PJ203" s="165"/>
      <c r="PK203" s="165"/>
      <c r="PL203" s="165"/>
      <c r="PM203" s="165"/>
      <c r="PN203" s="165"/>
      <c r="PO203" s="165"/>
      <c r="PP203" s="165"/>
      <c r="PQ203" s="165"/>
      <c r="PR203" s="165"/>
      <c r="PS203" s="165"/>
      <c r="PT203" s="165"/>
      <c r="PU203" s="165"/>
      <c r="PV203" s="165"/>
      <c r="PW203" s="165"/>
      <c r="PX203" s="165"/>
      <c r="PY203" s="165"/>
      <c r="PZ203" s="165"/>
      <c r="QA203" s="165"/>
      <c r="QB203" s="165"/>
      <c r="QC203" s="165"/>
      <c r="QD203" s="165"/>
      <c r="QE203" s="165"/>
      <c r="QF203" s="165"/>
      <c r="QG203" s="165"/>
      <c r="QH203" s="165"/>
      <c r="QI203" s="165"/>
      <c r="QJ203" s="165"/>
      <c r="QK203" s="165"/>
      <c r="QL203" s="165"/>
      <c r="QM203" s="165"/>
      <c r="QN203" s="165"/>
      <c r="QO203" s="165"/>
      <c r="QP203" s="165"/>
      <c r="QQ203" s="165"/>
      <c r="QR203" s="165"/>
      <c r="QS203" s="165"/>
      <c r="QT203" s="165"/>
      <c r="QU203" s="165"/>
      <c r="QV203" s="165"/>
      <c r="QW203" s="165"/>
      <c r="QX203" s="165"/>
      <c r="QY203" s="165"/>
      <c r="QZ203" s="165"/>
      <c r="RA203" s="165"/>
      <c r="RB203" s="165"/>
      <c r="RC203" s="165"/>
      <c r="RD203" s="165"/>
      <c r="RE203" s="165"/>
      <c r="RF203" s="165"/>
      <c r="RG203" s="165"/>
      <c r="RH203" s="165"/>
      <c r="RI203" s="165"/>
      <c r="RJ203" s="165"/>
      <c r="RK203" s="165"/>
      <c r="RL203" s="165"/>
    </row>
    <row r="204" spans="1:480" ht="15.75" customHeight="1" x14ac:dyDescent="0.25">
      <c r="A204" s="246" t="e">
        <f>'Тех. карты'!#REF!</f>
        <v>#REF!</v>
      </c>
      <c r="B204" s="354" t="s">
        <v>56</v>
      </c>
      <c r="C204" s="355"/>
      <c r="D204" s="11">
        <v>35</v>
      </c>
      <c r="E204" s="12"/>
      <c r="F204" s="13"/>
      <c r="G204" s="14">
        <v>2.2999999999999998</v>
      </c>
      <c r="H204" s="15">
        <v>4.3600000000000003</v>
      </c>
      <c r="I204" s="16">
        <v>14.62</v>
      </c>
      <c r="J204" s="17">
        <v>108</v>
      </c>
      <c r="K204" s="18">
        <v>0</v>
      </c>
      <c r="L204" s="30">
        <v>2</v>
      </c>
      <c r="M204" s="30">
        <v>10.199999999999999</v>
      </c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33"/>
      <c r="Y204" s="233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  <c r="BI204" s="165"/>
      <c r="BJ204" s="165"/>
      <c r="BK204" s="165"/>
      <c r="BL204" s="165"/>
      <c r="BM204" s="165"/>
      <c r="BN204" s="165"/>
      <c r="BO204" s="165"/>
      <c r="BP204" s="165"/>
      <c r="BQ204" s="165"/>
      <c r="BR204" s="165"/>
      <c r="BS204" s="165"/>
      <c r="BT204" s="165"/>
      <c r="BU204" s="165"/>
      <c r="BV204" s="165"/>
      <c r="BW204" s="165"/>
      <c r="BX204" s="165"/>
      <c r="BY204" s="165"/>
      <c r="BZ204" s="165"/>
      <c r="CA204" s="165"/>
      <c r="CB204" s="165"/>
      <c r="CC204" s="165"/>
      <c r="CD204" s="165"/>
      <c r="CE204" s="165"/>
      <c r="CF204" s="165"/>
      <c r="CG204" s="165"/>
      <c r="CH204" s="165"/>
      <c r="CI204" s="165"/>
      <c r="CJ204" s="165"/>
      <c r="CK204" s="165"/>
      <c r="CL204" s="165"/>
      <c r="CM204" s="165"/>
      <c r="CN204" s="165"/>
      <c r="CO204" s="165"/>
      <c r="CP204" s="165"/>
      <c r="CQ204" s="165"/>
      <c r="CR204" s="165"/>
      <c r="CS204" s="165"/>
      <c r="CT204" s="165"/>
      <c r="CU204" s="165"/>
      <c r="CV204" s="165"/>
      <c r="CW204" s="165"/>
      <c r="CX204" s="165"/>
      <c r="CY204" s="165"/>
      <c r="CZ204" s="165"/>
      <c r="DA204" s="165"/>
      <c r="DB204" s="165"/>
      <c r="DC204" s="165"/>
      <c r="DD204" s="165"/>
      <c r="DE204" s="165"/>
      <c r="DF204" s="165"/>
      <c r="DG204" s="165"/>
      <c r="DH204" s="165"/>
      <c r="DI204" s="165"/>
      <c r="DJ204" s="165"/>
      <c r="DK204" s="165"/>
      <c r="DL204" s="165"/>
      <c r="DM204" s="165"/>
      <c r="DN204" s="165"/>
      <c r="DO204" s="165"/>
      <c r="DP204" s="165"/>
      <c r="DQ204" s="165"/>
      <c r="DR204" s="165"/>
      <c r="DS204" s="165"/>
      <c r="DT204" s="165"/>
      <c r="DU204" s="165"/>
      <c r="DV204" s="165"/>
      <c r="DW204" s="165"/>
      <c r="DX204" s="165"/>
      <c r="DY204" s="165"/>
      <c r="DZ204" s="165"/>
      <c r="EA204" s="165"/>
      <c r="EB204" s="165"/>
      <c r="EC204" s="165"/>
      <c r="ED204" s="165"/>
      <c r="EE204" s="165"/>
      <c r="EF204" s="165"/>
      <c r="EG204" s="165"/>
      <c r="EH204" s="165"/>
      <c r="EI204" s="165"/>
      <c r="EJ204" s="165"/>
      <c r="EK204" s="165"/>
      <c r="EL204" s="165"/>
      <c r="EM204" s="165"/>
      <c r="EN204" s="165"/>
      <c r="EO204" s="165"/>
      <c r="EP204" s="165"/>
      <c r="EQ204" s="165"/>
      <c r="ER204" s="165"/>
      <c r="ES204" s="165"/>
      <c r="ET204" s="165"/>
      <c r="EU204" s="165"/>
      <c r="EV204" s="165"/>
      <c r="EW204" s="165"/>
      <c r="EX204" s="165"/>
      <c r="EY204" s="165"/>
      <c r="EZ204" s="165"/>
      <c r="FA204" s="165"/>
      <c r="FB204" s="165"/>
      <c r="FC204" s="165"/>
      <c r="FD204" s="165"/>
      <c r="FE204" s="165"/>
      <c r="FF204" s="165"/>
      <c r="FG204" s="165"/>
      <c r="FH204" s="165"/>
      <c r="FI204" s="165"/>
      <c r="FJ204" s="165"/>
      <c r="FK204" s="165"/>
      <c r="FL204" s="165"/>
      <c r="FM204" s="165"/>
      <c r="FN204" s="165"/>
      <c r="FO204" s="165"/>
      <c r="FP204" s="165"/>
      <c r="FQ204" s="165"/>
      <c r="FR204" s="165"/>
      <c r="FS204" s="165"/>
      <c r="FT204" s="165"/>
      <c r="FU204" s="165"/>
      <c r="FV204" s="165"/>
      <c r="FW204" s="165"/>
      <c r="FX204" s="165"/>
      <c r="FY204" s="165"/>
      <c r="FZ204" s="165"/>
      <c r="GA204" s="165"/>
      <c r="GB204" s="165"/>
      <c r="GC204" s="165"/>
      <c r="GD204" s="165"/>
      <c r="GE204" s="165"/>
      <c r="GF204" s="165"/>
      <c r="GG204" s="165"/>
      <c r="GH204" s="165"/>
      <c r="GI204" s="165"/>
      <c r="GJ204" s="165"/>
      <c r="GK204" s="165"/>
      <c r="GL204" s="165"/>
      <c r="GM204" s="165"/>
      <c r="GN204" s="165"/>
      <c r="GO204" s="165"/>
      <c r="GP204" s="165"/>
      <c r="GQ204" s="165"/>
      <c r="GR204" s="165"/>
      <c r="GS204" s="165"/>
      <c r="GT204" s="165"/>
      <c r="GU204" s="165"/>
      <c r="GV204" s="165"/>
      <c r="GW204" s="165"/>
      <c r="GX204" s="165"/>
      <c r="GY204" s="165"/>
      <c r="GZ204" s="165"/>
      <c r="HA204" s="165"/>
      <c r="HB204" s="165"/>
      <c r="HC204" s="165"/>
      <c r="HD204" s="165"/>
      <c r="HE204" s="165"/>
      <c r="HF204" s="165"/>
      <c r="HG204" s="165"/>
      <c r="HH204" s="165"/>
      <c r="HI204" s="165"/>
      <c r="HJ204" s="165"/>
      <c r="HK204" s="165"/>
      <c r="HL204" s="165"/>
      <c r="HM204" s="165"/>
      <c r="HN204" s="165"/>
      <c r="HO204" s="165"/>
      <c r="HP204" s="165"/>
      <c r="HQ204" s="165"/>
      <c r="HR204" s="165"/>
      <c r="HS204" s="165"/>
      <c r="HT204" s="165"/>
      <c r="HU204" s="165"/>
      <c r="HV204" s="165"/>
      <c r="HW204" s="165"/>
      <c r="HX204" s="165"/>
      <c r="HY204" s="165"/>
      <c r="HZ204" s="165"/>
      <c r="IA204" s="165"/>
      <c r="IB204" s="165"/>
      <c r="IC204" s="165"/>
      <c r="ID204" s="165"/>
      <c r="IE204" s="165"/>
      <c r="IF204" s="165"/>
      <c r="IG204" s="165"/>
      <c r="IH204" s="165"/>
      <c r="II204" s="165"/>
      <c r="IJ204" s="165"/>
      <c r="IK204" s="165"/>
      <c r="IL204" s="165"/>
      <c r="IM204" s="165"/>
      <c r="IN204" s="165"/>
      <c r="IO204" s="165"/>
      <c r="IP204" s="165"/>
      <c r="IQ204" s="165"/>
      <c r="IR204" s="165"/>
      <c r="IS204" s="165"/>
      <c r="IT204" s="165"/>
      <c r="IU204" s="165"/>
      <c r="IV204" s="165"/>
      <c r="IW204" s="165"/>
      <c r="IX204" s="165"/>
      <c r="IY204" s="165"/>
      <c r="IZ204" s="165"/>
      <c r="JA204" s="165"/>
      <c r="JB204" s="165"/>
      <c r="JC204" s="165"/>
      <c r="JD204" s="165"/>
      <c r="JE204" s="165"/>
      <c r="JF204" s="165"/>
      <c r="JG204" s="165"/>
      <c r="JH204" s="165"/>
      <c r="JI204" s="165"/>
      <c r="JJ204" s="165"/>
      <c r="JK204" s="165"/>
      <c r="JL204" s="165"/>
      <c r="JM204" s="165"/>
      <c r="JN204" s="165"/>
      <c r="JO204" s="165"/>
      <c r="JP204" s="165"/>
      <c r="JQ204" s="165"/>
      <c r="JR204" s="165"/>
      <c r="JS204" s="165"/>
      <c r="JT204" s="165"/>
      <c r="JU204" s="165"/>
      <c r="JV204" s="165"/>
      <c r="JW204" s="165"/>
      <c r="JX204" s="165"/>
      <c r="JY204" s="165"/>
      <c r="JZ204" s="165"/>
      <c r="KA204" s="165"/>
      <c r="KB204" s="165"/>
      <c r="KC204" s="165"/>
      <c r="KD204" s="165"/>
      <c r="KE204" s="165"/>
      <c r="KF204" s="165"/>
      <c r="KG204" s="165"/>
      <c r="KH204" s="165"/>
      <c r="KI204" s="165"/>
      <c r="KJ204" s="165"/>
      <c r="KK204" s="165"/>
      <c r="KL204" s="165"/>
      <c r="KM204" s="165"/>
      <c r="KN204" s="165"/>
      <c r="KO204" s="165"/>
      <c r="KP204" s="165"/>
      <c r="KQ204" s="165"/>
      <c r="KR204" s="165"/>
      <c r="KS204" s="165"/>
      <c r="KT204" s="165"/>
      <c r="KU204" s="165"/>
      <c r="KV204" s="165"/>
      <c r="KW204" s="165"/>
      <c r="KX204" s="165"/>
      <c r="KY204" s="165"/>
      <c r="KZ204" s="165"/>
      <c r="LA204" s="165"/>
      <c r="LB204" s="165"/>
      <c r="LC204" s="165"/>
      <c r="LD204" s="165"/>
      <c r="LE204" s="165"/>
      <c r="LF204" s="165"/>
      <c r="LG204" s="165"/>
      <c r="LH204" s="165"/>
      <c r="LI204" s="165"/>
      <c r="LJ204" s="165"/>
      <c r="LK204" s="165"/>
      <c r="LL204" s="165"/>
      <c r="LM204" s="165"/>
      <c r="LN204" s="165"/>
      <c r="LO204" s="165"/>
      <c r="LP204" s="165"/>
      <c r="LQ204" s="165"/>
      <c r="LR204" s="165"/>
      <c r="LS204" s="165"/>
      <c r="LT204" s="165"/>
      <c r="LU204" s="165"/>
      <c r="LV204" s="165"/>
      <c r="LW204" s="165"/>
      <c r="LX204" s="165"/>
      <c r="LY204" s="165"/>
      <c r="LZ204" s="165"/>
      <c r="MA204" s="165"/>
      <c r="MB204" s="165"/>
      <c r="MC204" s="165"/>
      <c r="MD204" s="165"/>
      <c r="ME204" s="165"/>
      <c r="MF204" s="165"/>
      <c r="MG204" s="165"/>
      <c r="MH204" s="165"/>
      <c r="MI204" s="165"/>
      <c r="MJ204" s="165"/>
      <c r="MK204" s="165"/>
      <c r="ML204" s="165"/>
      <c r="MM204" s="165"/>
      <c r="MN204" s="165"/>
      <c r="MO204" s="165"/>
      <c r="MP204" s="165"/>
      <c r="MQ204" s="165"/>
      <c r="MR204" s="165"/>
      <c r="MS204" s="165"/>
      <c r="MT204" s="165"/>
      <c r="MU204" s="165"/>
      <c r="MV204" s="165"/>
      <c r="MW204" s="165"/>
      <c r="MX204" s="165"/>
      <c r="MY204" s="165"/>
      <c r="MZ204" s="165"/>
      <c r="NA204" s="165"/>
      <c r="NB204" s="165"/>
      <c r="NC204" s="165"/>
      <c r="ND204" s="165"/>
      <c r="NE204" s="165"/>
      <c r="NF204" s="165"/>
      <c r="NG204" s="165"/>
      <c r="NH204" s="165"/>
      <c r="NI204" s="165"/>
      <c r="NJ204" s="165"/>
      <c r="NK204" s="165"/>
      <c r="NL204" s="165"/>
      <c r="NM204" s="165"/>
      <c r="NN204" s="165"/>
      <c r="NO204" s="165"/>
      <c r="NP204" s="165"/>
      <c r="NQ204" s="165"/>
      <c r="NR204" s="165"/>
      <c r="NS204" s="165"/>
      <c r="NT204" s="165"/>
      <c r="NU204" s="165"/>
      <c r="NV204" s="165"/>
      <c r="NW204" s="165"/>
      <c r="NX204" s="165"/>
      <c r="NY204" s="165"/>
      <c r="NZ204" s="165"/>
      <c r="OA204" s="165"/>
      <c r="OB204" s="165"/>
      <c r="OC204" s="165"/>
      <c r="OD204" s="165"/>
      <c r="OE204" s="165"/>
      <c r="OF204" s="165"/>
      <c r="OG204" s="165"/>
      <c r="OH204" s="165"/>
      <c r="OI204" s="165"/>
      <c r="OJ204" s="165"/>
      <c r="OK204" s="165"/>
      <c r="OL204" s="165"/>
      <c r="OM204" s="165"/>
      <c r="ON204" s="165"/>
      <c r="OO204" s="165"/>
      <c r="OP204" s="165"/>
      <c r="OQ204" s="165"/>
      <c r="OR204" s="165"/>
      <c r="OS204" s="165"/>
      <c r="OT204" s="165"/>
      <c r="OU204" s="165"/>
      <c r="OV204" s="165"/>
      <c r="OW204" s="165"/>
      <c r="OX204" s="165"/>
      <c r="OY204" s="165"/>
      <c r="OZ204" s="165"/>
      <c r="PA204" s="165"/>
      <c r="PB204" s="165"/>
      <c r="PC204" s="165"/>
      <c r="PD204" s="165"/>
      <c r="PE204" s="165"/>
      <c r="PF204" s="165"/>
      <c r="PG204" s="165"/>
      <c r="PH204" s="165"/>
      <c r="PI204" s="165"/>
      <c r="PJ204" s="165"/>
      <c r="PK204" s="165"/>
      <c r="PL204" s="165"/>
      <c r="PM204" s="165"/>
      <c r="PN204" s="165"/>
      <c r="PO204" s="165"/>
      <c r="PP204" s="165"/>
      <c r="PQ204" s="165"/>
      <c r="PR204" s="165"/>
      <c r="PS204" s="165"/>
      <c r="PT204" s="165"/>
      <c r="PU204" s="165"/>
      <c r="PV204" s="165"/>
      <c r="PW204" s="165"/>
      <c r="PX204" s="165"/>
      <c r="PY204" s="165"/>
      <c r="PZ204" s="165"/>
      <c r="QA204" s="165"/>
      <c r="QB204" s="165"/>
      <c r="QC204" s="165"/>
      <c r="QD204" s="165"/>
      <c r="QE204" s="165"/>
      <c r="QF204" s="165"/>
      <c r="QG204" s="165"/>
      <c r="QH204" s="165"/>
      <c r="QI204" s="165"/>
      <c r="QJ204" s="165"/>
      <c r="QK204" s="165"/>
      <c r="QL204" s="165"/>
      <c r="QM204" s="165"/>
      <c r="QN204" s="165"/>
      <c r="QO204" s="165"/>
      <c r="QP204" s="165"/>
      <c r="QQ204" s="165"/>
      <c r="QR204" s="165"/>
      <c r="QS204" s="165"/>
      <c r="QT204" s="165"/>
      <c r="QU204" s="165"/>
      <c r="QV204" s="165"/>
      <c r="QW204" s="165"/>
      <c r="QX204" s="165"/>
      <c r="QY204" s="165"/>
      <c r="QZ204" s="165"/>
      <c r="RA204" s="165"/>
      <c r="RB204" s="165"/>
      <c r="RC204" s="165"/>
      <c r="RD204" s="165"/>
      <c r="RE204" s="165"/>
      <c r="RF204" s="165"/>
      <c r="RG204" s="165"/>
      <c r="RH204" s="165"/>
      <c r="RI204" s="165"/>
      <c r="RJ204" s="165"/>
      <c r="RK204" s="165"/>
      <c r="RL204" s="165"/>
    </row>
    <row r="205" spans="1:480" ht="16.5" customHeight="1" x14ac:dyDescent="0.25">
      <c r="A205" s="20"/>
      <c r="B205" s="354" t="s">
        <v>189</v>
      </c>
      <c r="C205" s="355"/>
      <c r="D205" s="21">
        <v>180</v>
      </c>
      <c r="E205" s="22"/>
      <c r="F205" s="23"/>
      <c r="G205" s="24">
        <v>1.2</v>
      </c>
      <c r="H205" s="24">
        <v>1.3</v>
      </c>
      <c r="I205" s="24">
        <v>13</v>
      </c>
      <c r="J205" s="24">
        <v>90</v>
      </c>
      <c r="K205" s="24">
        <v>1.17</v>
      </c>
      <c r="L205" s="28">
        <v>248</v>
      </c>
      <c r="M205" s="310">
        <v>45118</v>
      </c>
      <c r="N205" s="233"/>
      <c r="O205" s="233"/>
      <c r="P205" s="233"/>
      <c r="Q205" s="233"/>
      <c r="R205" s="233"/>
      <c r="S205" s="233"/>
      <c r="T205" s="233"/>
      <c r="U205" s="233"/>
      <c r="V205" s="233"/>
      <c r="W205" s="233"/>
      <c r="X205" s="233"/>
      <c r="Y205" s="233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  <c r="BG205" s="165"/>
      <c r="BH205" s="165"/>
      <c r="BI205" s="165"/>
      <c r="BJ205" s="165"/>
      <c r="BK205" s="165"/>
      <c r="BL205" s="165"/>
      <c r="BM205" s="165"/>
      <c r="BN205" s="165"/>
      <c r="BO205" s="165"/>
      <c r="BP205" s="165"/>
      <c r="BQ205" s="165"/>
      <c r="BR205" s="165"/>
      <c r="BS205" s="165"/>
      <c r="BT205" s="165"/>
      <c r="BU205" s="165"/>
      <c r="BV205" s="165"/>
      <c r="BW205" s="165"/>
      <c r="BX205" s="165"/>
      <c r="BY205" s="165"/>
      <c r="BZ205" s="165"/>
      <c r="CA205" s="165"/>
      <c r="CB205" s="165"/>
      <c r="CC205" s="165"/>
      <c r="CD205" s="165"/>
      <c r="CE205" s="165"/>
      <c r="CF205" s="165"/>
      <c r="CG205" s="165"/>
      <c r="CH205" s="165"/>
      <c r="CI205" s="165"/>
      <c r="CJ205" s="165"/>
      <c r="CK205" s="165"/>
      <c r="CL205" s="165"/>
      <c r="CM205" s="165"/>
      <c r="CN205" s="165"/>
      <c r="CO205" s="165"/>
      <c r="CP205" s="165"/>
      <c r="CQ205" s="165"/>
      <c r="CR205" s="165"/>
      <c r="CS205" s="165"/>
      <c r="CT205" s="165"/>
      <c r="CU205" s="165"/>
      <c r="CV205" s="165"/>
      <c r="CW205" s="165"/>
      <c r="CX205" s="165"/>
      <c r="CY205" s="165"/>
      <c r="CZ205" s="165"/>
      <c r="DA205" s="165"/>
      <c r="DB205" s="165"/>
      <c r="DC205" s="165"/>
      <c r="DD205" s="165"/>
      <c r="DE205" s="165"/>
      <c r="DF205" s="165"/>
      <c r="DG205" s="165"/>
      <c r="DH205" s="165"/>
      <c r="DI205" s="165"/>
      <c r="DJ205" s="165"/>
      <c r="DK205" s="165"/>
      <c r="DL205" s="165"/>
      <c r="DM205" s="165"/>
      <c r="DN205" s="165"/>
      <c r="DO205" s="165"/>
      <c r="DP205" s="165"/>
      <c r="DQ205" s="165"/>
      <c r="DR205" s="165"/>
      <c r="DS205" s="165"/>
      <c r="DT205" s="165"/>
      <c r="DU205" s="165"/>
      <c r="DV205" s="165"/>
      <c r="DW205" s="165"/>
      <c r="DX205" s="165"/>
      <c r="DY205" s="165"/>
      <c r="DZ205" s="165"/>
      <c r="EA205" s="165"/>
      <c r="EB205" s="165"/>
      <c r="EC205" s="165"/>
      <c r="ED205" s="165"/>
      <c r="EE205" s="165"/>
      <c r="EF205" s="165"/>
      <c r="EG205" s="165"/>
      <c r="EH205" s="165"/>
      <c r="EI205" s="165"/>
      <c r="EJ205" s="165"/>
      <c r="EK205" s="165"/>
      <c r="EL205" s="165"/>
      <c r="EM205" s="165"/>
      <c r="EN205" s="165"/>
      <c r="EO205" s="165"/>
      <c r="EP205" s="165"/>
      <c r="EQ205" s="165"/>
      <c r="ER205" s="165"/>
      <c r="ES205" s="165"/>
      <c r="ET205" s="165"/>
      <c r="EU205" s="165"/>
      <c r="EV205" s="165"/>
      <c r="EW205" s="165"/>
      <c r="EX205" s="165"/>
      <c r="EY205" s="165"/>
      <c r="EZ205" s="165"/>
      <c r="FA205" s="165"/>
      <c r="FB205" s="165"/>
      <c r="FC205" s="165"/>
      <c r="FD205" s="165"/>
      <c r="FE205" s="165"/>
      <c r="FF205" s="165"/>
      <c r="FG205" s="165"/>
      <c r="FH205" s="165"/>
      <c r="FI205" s="165"/>
      <c r="FJ205" s="165"/>
      <c r="FK205" s="165"/>
      <c r="FL205" s="165"/>
      <c r="FM205" s="165"/>
      <c r="FN205" s="165"/>
      <c r="FO205" s="165"/>
      <c r="FP205" s="165"/>
      <c r="FQ205" s="165"/>
      <c r="FR205" s="165"/>
      <c r="FS205" s="165"/>
      <c r="FT205" s="165"/>
      <c r="FU205" s="165"/>
      <c r="FV205" s="165"/>
      <c r="FW205" s="165"/>
      <c r="FX205" s="165"/>
      <c r="FY205" s="165"/>
      <c r="FZ205" s="165"/>
      <c r="GA205" s="165"/>
      <c r="GB205" s="165"/>
      <c r="GC205" s="165"/>
      <c r="GD205" s="165"/>
      <c r="GE205" s="165"/>
      <c r="GF205" s="165"/>
      <c r="GG205" s="165"/>
      <c r="GH205" s="165"/>
      <c r="GI205" s="165"/>
      <c r="GJ205" s="165"/>
      <c r="GK205" s="165"/>
      <c r="GL205" s="165"/>
      <c r="GM205" s="165"/>
      <c r="GN205" s="165"/>
      <c r="GO205" s="165"/>
      <c r="GP205" s="165"/>
      <c r="GQ205" s="165"/>
      <c r="GR205" s="165"/>
      <c r="GS205" s="165"/>
      <c r="GT205" s="165"/>
      <c r="GU205" s="165"/>
      <c r="GV205" s="165"/>
      <c r="GW205" s="165"/>
      <c r="GX205" s="165"/>
      <c r="GY205" s="165"/>
      <c r="GZ205" s="165"/>
      <c r="HA205" s="165"/>
      <c r="HB205" s="165"/>
      <c r="HC205" s="165"/>
      <c r="HD205" s="165"/>
      <c r="HE205" s="165"/>
      <c r="HF205" s="165"/>
      <c r="HG205" s="165"/>
      <c r="HH205" s="165"/>
      <c r="HI205" s="165"/>
      <c r="HJ205" s="165"/>
      <c r="HK205" s="165"/>
      <c r="HL205" s="165"/>
      <c r="HM205" s="165"/>
      <c r="HN205" s="165"/>
      <c r="HO205" s="165"/>
      <c r="HP205" s="165"/>
      <c r="HQ205" s="165"/>
      <c r="HR205" s="165"/>
      <c r="HS205" s="165"/>
      <c r="HT205" s="165"/>
      <c r="HU205" s="165"/>
      <c r="HV205" s="165"/>
      <c r="HW205" s="165"/>
      <c r="HX205" s="165"/>
      <c r="HY205" s="165"/>
      <c r="HZ205" s="165"/>
      <c r="IA205" s="165"/>
      <c r="IB205" s="165"/>
      <c r="IC205" s="165"/>
      <c r="ID205" s="165"/>
      <c r="IE205" s="165"/>
      <c r="IF205" s="165"/>
      <c r="IG205" s="165"/>
      <c r="IH205" s="165"/>
      <c r="II205" s="165"/>
      <c r="IJ205" s="165"/>
      <c r="IK205" s="165"/>
      <c r="IL205" s="165"/>
      <c r="IM205" s="165"/>
      <c r="IN205" s="165"/>
      <c r="IO205" s="165"/>
      <c r="IP205" s="165"/>
      <c r="IQ205" s="165"/>
      <c r="IR205" s="165"/>
      <c r="IS205" s="165"/>
      <c r="IT205" s="165"/>
      <c r="IU205" s="165"/>
      <c r="IV205" s="165"/>
      <c r="IW205" s="165"/>
      <c r="IX205" s="165"/>
      <c r="IY205" s="165"/>
      <c r="IZ205" s="165"/>
      <c r="JA205" s="165"/>
      <c r="JB205" s="165"/>
      <c r="JC205" s="165"/>
      <c r="JD205" s="165"/>
      <c r="JE205" s="165"/>
      <c r="JF205" s="165"/>
      <c r="JG205" s="165"/>
      <c r="JH205" s="165"/>
      <c r="JI205" s="165"/>
      <c r="JJ205" s="165"/>
      <c r="JK205" s="165"/>
      <c r="JL205" s="165"/>
      <c r="JM205" s="165"/>
      <c r="JN205" s="165"/>
      <c r="JO205" s="165"/>
      <c r="JP205" s="165"/>
      <c r="JQ205" s="165"/>
      <c r="JR205" s="165"/>
      <c r="JS205" s="165"/>
      <c r="JT205" s="165"/>
      <c r="JU205" s="165"/>
      <c r="JV205" s="165"/>
      <c r="JW205" s="165"/>
      <c r="JX205" s="165"/>
      <c r="JY205" s="165"/>
      <c r="JZ205" s="165"/>
      <c r="KA205" s="165"/>
      <c r="KB205" s="165"/>
      <c r="KC205" s="165"/>
      <c r="KD205" s="165"/>
      <c r="KE205" s="165"/>
      <c r="KF205" s="165"/>
      <c r="KG205" s="165"/>
      <c r="KH205" s="165"/>
      <c r="KI205" s="165"/>
      <c r="KJ205" s="165"/>
      <c r="KK205" s="165"/>
      <c r="KL205" s="165"/>
      <c r="KM205" s="165"/>
      <c r="KN205" s="165"/>
      <c r="KO205" s="165"/>
      <c r="KP205" s="165"/>
      <c r="KQ205" s="165"/>
      <c r="KR205" s="165"/>
      <c r="KS205" s="165"/>
      <c r="KT205" s="165"/>
      <c r="KU205" s="165"/>
      <c r="KV205" s="165"/>
      <c r="KW205" s="165"/>
      <c r="KX205" s="165"/>
      <c r="KY205" s="165"/>
      <c r="KZ205" s="165"/>
      <c r="LA205" s="165"/>
      <c r="LB205" s="165"/>
      <c r="LC205" s="165"/>
      <c r="LD205" s="165"/>
      <c r="LE205" s="165"/>
      <c r="LF205" s="165"/>
      <c r="LG205" s="165"/>
      <c r="LH205" s="165"/>
      <c r="LI205" s="165"/>
      <c r="LJ205" s="165"/>
      <c r="LK205" s="165"/>
      <c r="LL205" s="165"/>
      <c r="LM205" s="165"/>
      <c r="LN205" s="165"/>
      <c r="LO205" s="165"/>
      <c r="LP205" s="165"/>
      <c r="LQ205" s="165"/>
      <c r="LR205" s="165"/>
      <c r="LS205" s="165"/>
      <c r="LT205" s="165"/>
      <c r="LU205" s="165"/>
      <c r="LV205" s="165"/>
      <c r="LW205" s="165"/>
      <c r="LX205" s="165"/>
      <c r="LY205" s="165"/>
      <c r="LZ205" s="165"/>
      <c r="MA205" s="165"/>
      <c r="MB205" s="165"/>
      <c r="MC205" s="165"/>
      <c r="MD205" s="165"/>
      <c r="ME205" s="165"/>
      <c r="MF205" s="165"/>
      <c r="MG205" s="165"/>
      <c r="MH205" s="165"/>
      <c r="MI205" s="165"/>
      <c r="MJ205" s="165"/>
      <c r="MK205" s="165"/>
      <c r="ML205" s="165"/>
      <c r="MM205" s="165"/>
      <c r="MN205" s="165"/>
      <c r="MO205" s="165"/>
      <c r="MP205" s="165"/>
      <c r="MQ205" s="165"/>
      <c r="MR205" s="165"/>
      <c r="MS205" s="165"/>
      <c r="MT205" s="165"/>
      <c r="MU205" s="165"/>
      <c r="MV205" s="165"/>
      <c r="MW205" s="165"/>
      <c r="MX205" s="165"/>
      <c r="MY205" s="165"/>
      <c r="MZ205" s="165"/>
      <c r="NA205" s="165"/>
      <c r="NB205" s="165"/>
      <c r="NC205" s="165"/>
      <c r="ND205" s="165"/>
      <c r="NE205" s="165"/>
      <c r="NF205" s="165"/>
      <c r="NG205" s="165"/>
      <c r="NH205" s="165"/>
      <c r="NI205" s="165"/>
      <c r="NJ205" s="165"/>
      <c r="NK205" s="165"/>
      <c r="NL205" s="165"/>
      <c r="NM205" s="165"/>
      <c r="NN205" s="165"/>
      <c r="NO205" s="165"/>
      <c r="NP205" s="165"/>
      <c r="NQ205" s="165"/>
      <c r="NR205" s="165"/>
      <c r="NS205" s="165"/>
      <c r="NT205" s="165"/>
      <c r="NU205" s="165"/>
      <c r="NV205" s="165"/>
      <c r="NW205" s="165"/>
      <c r="NX205" s="165"/>
      <c r="NY205" s="165"/>
      <c r="NZ205" s="165"/>
      <c r="OA205" s="165"/>
      <c r="OB205" s="165"/>
      <c r="OC205" s="165"/>
      <c r="OD205" s="165"/>
      <c r="OE205" s="165"/>
      <c r="OF205" s="165"/>
      <c r="OG205" s="165"/>
      <c r="OH205" s="165"/>
      <c r="OI205" s="165"/>
      <c r="OJ205" s="165"/>
      <c r="OK205" s="165"/>
      <c r="OL205" s="165"/>
      <c r="OM205" s="165"/>
      <c r="ON205" s="165"/>
      <c r="OO205" s="165"/>
      <c r="OP205" s="165"/>
      <c r="OQ205" s="165"/>
      <c r="OR205" s="165"/>
      <c r="OS205" s="165"/>
      <c r="OT205" s="165"/>
      <c r="OU205" s="165"/>
      <c r="OV205" s="165"/>
      <c r="OW205" s="165"/>
      <c r="OX205" s="165"/>
      <c r="OY205" s="165"/>
      <c r="OZ205" s="165"/>
      <c r="PA205" s="165"/>
      <c r="PB205" s="165"/>
      <c r="PC205" s="165"/>
      <c r="PD205" s="165"/>
      <c r="PE205" s="165"/>
      <c r="PF205" s="165"/>
      <c r="PG205" s="165"/>
      <c r="PH205" s="165"/>
      <c r="PI205" s="165"/>
      <c r="PJ205" s="165"/>
      <c r="PK205" s="165"/>
      <c r="PL205" s="165"/>
      <c r="PM205" s="165"/>
      <c r="PN205" s="165"/>
      <c r="PO205" s="165"/>
      <c r="PP205" s="165"/>
      <c r="PQ205" s="165"/>
      <c r="PR205" s="165"/>
      <c r="PS205" s="165"/>
      <c r="PT205" s="165"/>
      <c r="PU205" s="165"/>
      <c r="PV205" s="165"/>
      <c r="PW205" s="165"/>
      <c r="PX205" s="165"/>
      <c r="PY205" s="165"/>
      <c r="PZ205" s="165"/>
      <c r="QA205" s="165"/>
      <c r="QB205" s="165"/>
      <c r="QC205" s="165"/>
      <c r="QD205" s="165"/>
      <c r="QE205" s="165"/>
      <c r="QF205" s="165"/>
      <c r="QG205" s="165"/>
      <c r="QH205" s="165"/>
      <c r="QI205" s="165"/>
      <c r="QJ205" s="165"/>
      <c r="QK205" s="165"/>
      <c r="QL205" s="165"/>
      <c r="QM205" s="165"/>
      <c r="QN205" s="165"/>
      <c r="QO205" s="165"/>
      <c r="QP205" s="165"/>
      <c r="QQ205" s="165"/>
      <c r="QR205" s="165"/>
      <c r="QS205" s="165"/>
      <c r="QT205" s="165"/>
      <c r="QU205" s="165"/>
      <c r="QV205" s="165"/>
      <c r="QW205" s="165"/>
      <c r="QX205" s="165"/>
      <c r="QY205" s="165"/>
      <c r="QZ205" s="165"/>
      <c r="RA205" s="165"/>
      <c r="RB205" s="165"/>
      <c r="RC205" s="165"/>
      <c r="RD205" s="165"/>
      <c r="RE205" s="165"/>
      <c r="RF205" s="165"/>
      <c r="RG205" s="165"/>
      <c r="RH205" s="165"/>
      <c r="RI205" s="165"/>
      <c r="RJ205" s="165"/>
      <c r="RK205" s="165"/>
      <c r="RL205" s="165"/>
    </row>
    <row r="206" spans="1:480" ht="15.75" x14ac:dyDescent="0.25">
      <c r="A206" s="120"/>
      <c r="B206" s="375" t="s">
        <v>15</v>
      </c>
      <c r="C206" s="376"/>
      <c r="D206" s="110">
        <f>SUM(D203,D204,D205,D207)</f>
        <v>460</v>
      </c>
      <c r="E206" s="111"/>
      <c r="F206" s="112"/>
      <c r="G206" s="113">
        <f>SUM(G203,G204,G205,G207)</f>
        <v>14.679999999999998</v>
      </c>
      <c r="H206" s="114">
        <f>SUM(H203,H204,H205,H207)</f>
        <v>23.880000000000003</v>
      </c>
      <c r="I206" s="115">
        <f>SUM(I203,I204,I205,I207)</f>
        <v>35.64</v>
      </c>
      <c r="J206" s="116">
        <f>SUM(J203,J204,J205,J207)</f>
        <v>426.4</v>
      </c>
      <c r="K206" s="117">
        <f>SUM(K203,K204,K205,K207)</f>
        <v>4.1499999999999995</v>
      </c>
      <c r="L206" s="118"/>
      <c r="M206" s="118"/>
      <c r="N206" s="233"/>
      <c r="O206" s="233"/>
      <c r="P206" s="233"/>
      <c r="Q206" s="233"/>
      <c r="R206" s="233"/>
      <c r="S206" s="233"/>
      <c r="T206" s="233"/>
      <c r="U206" s="233"/>
      <c r="V206" s="233"/>
      <c r="W206" s="233"/>
      <c r="X206" s="233"/>
      <c r="Y206" s="233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  <c r="BH206" s="165"/>
      <c r="BI206" s="165"/>
      <c r="BJ206" s="165"/>
      <c r="BK206" s="165"/>
      <c r="BL206" s="165"/>
      <c r="BM206" s="165"/>
      <c r="BN206" s="165"/>
      <c r="BO206" s="165"/>
      <c r="BP206" s="165"/>
      <c r="BQ206" s="165"/>
      <c r="BR206" s="165"/>
      <c r="BS206" s="165"/>
      <c r="BT206" s="165"/>
      <c r="BU206" s="165"/>
      <c r="BV206" s="165"/>
      <c r="BW206" s="165"/>
      <c r="BX206" s="165"/>
      <c r="BY206" s="165"/>
      <c r="BZ206" s="165"/>
      <c r="CA206" s="165"/>
      <c r="CB206" s="165"/>
      <c r="CC206" s="165"/>
      <c r="CD206" s="165"/>
      <c r="CE206" s="165"/>
      <c r="CF206" s="165"/>
      <c r="CG206" s="165"/>
      <c r="CH206" s="165"/>
      <c r="CI206" s="165"/>
      <c r="CJ206" s="165"/>
      <c r="CK206" s="165"/>
      <c r="CL206" s="165"/>
      <c r="CM206" s="165"/>
      <c r="CN206" s="165"/>
      <c r="CO206" s="165"/>
      <c r="CP206" s="165"/>
      <c r="CQ206" s="165"/>
      <c r="CR206" s="165"/>
      <c r="CS206" s="165"/>
      <c r="CT206" s="165"/>
      <c r="CU206" s="165"/>
      <c r="CV206" s="165"/>
      <c r="CW206" s="165"/>
      <c r="CX206" s="165"/>
      <c r="CY206" s="165"/>
      <c r="CZ206" s="165"/>
      <c r="DA206" s="165"/>
      <c r="DB206" s="165"/>
      <c r="DC206" s="165"/>
      <c r="DD206" s="165"/>
      <c r="DE206" s="165"/>
      <c r="DF206" s="165"/>
      <c r="DG206" s="165"/>
      <c r="DH206" s="165"/>
      <c r="DI206" s="165"/>
      <c r="DJ206" s="165"/>
      <c r="DK206" s="165"/>
      <c r="DL206" s="165"/>
      <c r="DM206" s="165"/>
      <c r="DN206" s="165"/>
      <c r="DO206" s="165"/>
      <c r="DP206" s="165"/>
      <c r="DQ206" s="165"/>
      <c r="DR206" s="165"/>
      <c r="DS206" s="165"/>
      <c r="DT206" s="165"/>
      <c r="DU206" s="165"/>
      <c r="DV206" s="165"/>
      <c r="DW206" s="165"/>
      <c r="DX206" s="165"/>
      <c r="DY206" s="165"/>
      <c r="DZ206" s="165"/>
      <c r="EA206" s="165"/>
      <c r="EB206" s="165"/>
      <c r="EC206" s="165"/>
      <c r="ED206" s="165"/>
      <c r="EE206" s="165"/>
      <c r="EF206" s="165"/>
      <c r="EG206" s="165"/>
      <c r="EH206" s="165"/>
      <c r="EI206" s="165"/>
      <c r="EJ206" s="165"/>
      <c r="EK206" s="165"/>
      <c r="EL206" s="165"/>
      <c r="EM206" s="165"/>
      <c r="EN206" s="165"/>
      <c r="EO206" s="165"/>
      <c r="EP206" s="165"/>
      <c r="EQ206" s="165"/>
      <c r="ER206" s="165"/>
      <c r="ES206" s="165"/>
      <c r="ET206" s="165"/>
      <c r="EU206" s="165"/>
      <c r="EV206" s="165"/>
      <c r="EW206" s="165"/>
      <c r="EX206" s="165"/>
      <c r="EY206" s="165"/>
      <c r="EZ206" s="165"/>
      <c r="FA206" s="165"/>
      <c r="FB206" s="165"/>
      <c r="FC206" s="165"/>
      <c r="FD206" s="165"/>
      <c r="FE206" s="165"/>
      <c r="FF206" s="165"/>
      <c r="FG206" s="165"/>
      <c r="FH206" s="165"/>
      <c r="FI206" s="165"/>
      <c r="FJ206" s="165"/>
      <c r="FK206" s="165"/>
      <c r="FL206" s="165"/>
      <c r="FM206" s="165"/>
      <c r="FN206" s="165"/>
      <c r="FO206" s="165"/>
      <c r="FP206" s="165"/>
      <c r="FQ206" s="165"/>
      <c r="FR206" s="165"/>
      <c r="FS206" s="165"/>
      <c r="FT206" s="165"/>
      <c r="FU206" s="165"/>
      <c r="FV206" s="165"/>
      <c r="FW206" s="165"/>
      <c r="FX206" s="165"/>
      <c r="FY206" s="165"/>
      <c r="FZ206" s="165"/>
      <c r="GA206" s="165"/>
      <c r="GB206" s="165"/>
      <c r="GC206" s="165"/>
      <c r="GD206" s="165"/>
      <c r="GE206" s="165"/>
      <c r="GF206" s="165"/>
      <c r="GG206" s="165"/>
      <c r="GH206" s="165"/>
      <c r="GI206" s="165"/>
      <c r="GJ206" s="165"/>
      <c r="GK206" s="165"/>
      <c r="GL206" s="165"/>
      <c r="GM206" s="165"/>
      <c r="GN206" s="165"/>
      <c r="GO206" s="165"/>
      <c r="GP206" s="165"/>
      <c r="GQ206" s="165"/>
      <c r="GR206" s="165"/>
      <c r="GS206" s="165"/>
      <c r="GT206" s="165"/>
      <c r="GU206" s="165"/>
      <c r="GV206" s="165"/>
      <c r="GW206" s="165"/>
      <c r="GX206" s="165"/>
      <c r="GY206" s="165"/>
      <c r="GZ206" s="165"/>
      <c r="HA206" s="165"/>
      <c r="HB206" s="165"/>
      <c r="HC206" s="165"/>
      <c r="HD206" s="165"/>
      <c r="HE206" s="165"/>
      <c r="HF206" s="165"/>
      <c r="HG206" s="165"/>
      <c r="HH206" s="165"/>
      <c r="HI206" s="165"/>
      <c r="HJ206" s="165"/>
      <c r="HK206" s="165"/>
      <c r="HL206" s="165"/>
      <c r="HM206" s="165"/>
      <c r="HN206" s="165"/>
      <c r="HO206" s="165"/>
      <c r="HP206" s="165"/>
      <c r="HQ206" s="165"/>
      <c r="HR206" s="165"/>
      <c r="HS206" s="165"/>
      <c r="HT206" s="165"/>
      <c r="HU206" s="165"/>
      <c r="HV206" s="165"/>
      <c r="HW206" s="165"/>
      <c r="HX206" s="165"/>
      <c r="HY206" s="165"/>
      <c r="HZ206" s="165"/>
      <c r="IA206" s="165"/>
      <c r="IB206" s="165"/>
      <c r="IC206" s="165"/>
      <c r="ID206" s="165"/>
      <c r="IE206" s="165"/>
      <c r="IF206" s="165"/>
      <c r="IG206" s="165"/>
      <c r="IH206" s="165"/>
      <c r="II206" s="165"/>
      <c r="IJ206" s="165"/>
      <c r="IK206" s="165"/>
      <c r="IL206" s="165"/>
      <c r="IM206" s="165"/>
      <c r="IN206" s="165"/>
      <c r="IO206" s="165"/>
      <c r="IP206" s="165"/>
      <c r="IQ206" s="165"/>
      <c r="IR206" s="165"/>
      <c r="IS206" s="165"/>
      <c r="IT206" s="165"/>
      <c r="IU206" s="165"/>
      <c r="IV206" s="165"/>
      <c r="IW206" s="165"/>
      <c r="IX206" s="165"/>
      <c r="IY206" s="165"/>
      <c r="IZ206" s="165"/>
      <c r="JA206" s="165"/>
      <c r="JB206" s="165"/>
      <c r="JC206" s="165"/>
      <c r="JD206" s="165"/>
      <c r="JE206" s="165"/>
      <c r="JF206" s="165"/>
      <c r="JG206" s="165"/>
      <c r="JH206" s="165"/>
      <c r="JI206" s="165"/>
      <c r="JJ206" s="165"/>
      <c r="JK206" s="165"/>
      <c r="JL206" s="165"/>
      <c r="JM206" s="165"/>
      <c r="JN206" s="165"/>
      <c r="JO206" s="165"/>
      <c r="JP206" s="165"/>
      <c r="JQ206" s="165"/>
      <c r="JR206" s="165"/>
      <c r="JS206" s="165"/>
      <c r="JT206" s="165"/>
      <c r="JU206" s="165"/>
      <c r="JV206" s="165"/>
      <c r="JW206" s="165"/>
      <c r="JX206" s="165"/>
      <c r="JY206" s="165"/>
      <c r="JZ206" s="165"/>
      <c r="KA206" s="165"/>
      <c r="KB206" s="165"/>
      <c r="KC206" s="165"/>
      <c r="KD206" s="165"/>
      <c r="KE206" s="165"/>
      <c r="KF206" s="165"/>
      <c r="KG206" s="165"/>
      <c r="KH206" s="165"/>
      <c r="KI206" s="165"/>
      <c r="KJ206" s="165"/>
      <c r="KK206" s="165"/>
      <c r="KL206" s="165"/>
      <c r="KM206" s="165"/>
      <c r="KN206" s="165"/>
      <c r="KO206" s="165"/>
      <c r="KP206" s="165"/>
      <c r="KQ206" s="165"/>
      <c r="KR206" s="165"/>
      <c r="KS206" s="165"/>
      <c r="KT206" s="165"/>
      <c r="KU206" s="165"/>
      <c r="KV206" s="165"/>
      <c r="KW206" s="165"/>
      <c r="KX206" s="165"/>
      <c r="KY206" s="165"/>
      <c r="KZ206" s="165"/>
      <c r="LA206" s="165"/>
      <c r="LB206" s="165"/>
      <c r="LC206" s="165"/>
      <c r="LD206" s="165"/>
      <c r="LE206" s="165"/>
      <c r="LF206" s="165"/>
      <c r="LG206" s="165"/>
      <c r="LH206" s="165"/>
      <c r="LI206" s="165"/>
      <c r="LJ206" s="165"/>
      <c r="LK206" s="165"/>
      <c r="LL206" s="165"/>
      <c r="LM206" s="165"/>
      <c r="LN206" s="165"/>
      <c r="LO206" s="165"/>
      <c r="LP206" s="165"/>
      <c r="LQ206" s="165"/>
      <c r="LR206" s="165"/>
      <c r="LS206" s="165"/>
      <c r="LT206" s="165"/>
      <c r="LU206" s="165"/>
      <c r="LV206" s="165"/>
      <c r="LW206" s="165"/>
      <c r="LX206" s="165"/>
      <c r="LY206" s="165"/>
      <c r="LZ206" s="165"/>
      <c r="MA206" s="165"/>
      <c r="MB206" s="165"/>
      <c r="MC206" s="165"/>
      <c r="MD206" s="165"/>
      <c r="ME206" s="165"/>
      <c r="MF206" s="165"/>
      <c r="MG206" s="165"/>
      <c r="MH206" s="165"/>
      <c r="MI206" s="165"/>
      <c r="MJ206" s="165"/>
      <c r="MK206" s="165"/>
      <c r="ML206" s="165"/>
      <c r="MM206" s="165"/>
      <c r="MN206" s="165"/>
      <c r="MO206" s="165"/>
      <c r="MP206" s="165"/>
      <c r="MQ206" s="165"/>
      <c r="MR206" s="165"/>
      <c r="MS206" s="165"/>
      <c r="MT206" s="165"/>
      <c r="MU206" s="165"/>
      <c r="MV206" s="165"/>
      <c r="MW206" s="165"/>
      <c r="MX206" s="165"/>
      <c r="MY206" s="165"/>
      <c r="MZ206" s="165"/>
      <c r="NA206" s="165"/>
      <c r="NB206" s="165"/>
      <c r="NC206" s="165"/>
      <c r="ND206" s="165"/>
      <c r="NE206" s="165"/>
      <c r="NF206" s="165"/>
      <c r="NG206" s="165"/>
      <c r="NH206" s="165"/>
      <c r="NI206" s="165"/>
      <c r="NJ206" s="165"/>
      <c r="NK206" s="165"/>
      <c r="NL206" s="165"/>
      <c r="NM206" s="165"/>
      <c r="NN206" s="165"/>
      <c r="NO206" s="165"/>
      <c r="NP206" s="165"/>
      <c r="NQ206" s="165"/>
      <c r="NR206" s="165"/>
      <c r="NS206" s="165"/>
      <c r="NT206" s="165"/>
      <c r="NU206" s="165"/>
      <c r="NV206" s="165"/>
      <c r="NW206" s="165"/>
      <c r="NX206" s="165"/>
      <c r="NY206" s="165"/>
      <c r="NZ206" s="165"/>
      <c r="OA206" s="165"/>
      <c r="OB206" s="165"/>
      <c r="OC206" s="165"/>
      <c r="OD206" s="165"/>
      <c r="OE206" s="165"/>
      <c r="OF206" s="165"/>
      <c r="OG206" s="165"/>
      <c r="OH206" s="165"/>
      <c r="OI206" s="165"/>
      <c r="OJ206" s="165"/>
      <c r="OK206" s="165"/>
      <c r="OL206" s="165"/>
      <c r="OM206" s="165"/>
      <c r="ON206" s="165"/>
      <c r="OO206" s="165"/>
      <c r="OP206" s="165"/>
      <c r="OQ206" s="165"/>
      <c r="OR206" s="165"/>
      <c r="OS206" s="165"/>
      <c r="OT206" s="165"/>
      <c r="OU206" s="165"/>
      <c r="OV206" s="165"/>
      <c r="OW206" s="165"/>
      <c r="OX206" s="165"/>
      <c r="OY206" s="165"/>
      <c r="OZ206" s="165"/>
      <c r="PA206" s="165"/>
      <c r="PB206" s="165"/>
      <c r="PC206" s="165"/>
      <c r="PD206" s="165"/>
      <c r="PE206" s="165"/>
      <c r="PF206" s="165"/>
      <c r="PG206" s="165"/>
      <c r="PH206" s="165"/>
      <c r="PI206" s="165"/>
      <c r="PJ206" s="165"/>
      <c r="PK206" s="165"/>
      <c r="PL206" s="165"/>
      <c r="PM206" s="165"/>
      <c r="PN206" s="165"/>
      <c r="PO206" s="165"/>
      <c r="PP206" s="165"/>
      <c r="PQ206" s="165"/>
      <c r="PR206" s="165"/>
      <c r="PS206" s="165"/>
      <c r="PT206" s="165"/>
      <c r="PU206" s="165"/>
      <c r="PV206" s="165"/>
      <c r="PW206" s="165"/>
      <c r="PX206" s="165"/>
      <c r="PY206" s="165"/>
      <c r="PZ206" s="165"/>
      <c r="QA206" s="165"/>
      <c r="QB206" s="165"/>
      <c r="QC206" s="165"/>
      <c r="QD206" s="165"/>
      <c r="QE206" s="165"/>
      <c r="QF206" s="165"/>
      <c r="QG206" s="165"/>
      <c r="QH206" s="165"/>
      <c r="QI206" s="165"/>
      <c r="QJ206" s="165"/>
      <c r="QK206" s="165"/>
      <c r="QL206" s="165"/>
      <c r="QM206" s="165"/>
      <c r="QN206" s="165"/>
      <c r="QO206" s="165"/>
      <c r="QP206" s="165"/>
      <c r="QQ206" s="165"/>
      <c r="QR206" s="165"/>
      <c r="QS206" s="165"/>
      <c r="QT206" s="165"/>
      <c r="QU206" s="165"/>
      <c r="QV206" s="165"/>
      <c r="QW206" s="165"/>
      <c r="QX206" s="165"/>
      <c r="QY206" s="165"/>
      <c r="QZ206" s="165"/>
      <c r="RA206" s="165"/>
      <c r="RB206" s="165"/>
      <c r="RC206" s="165"/>
      <c r="RD206" s="165"/>
      <c r="RE206" s="165"/>
      <c r="RF206" s="165"/>
      <c r="RG206" s="165"/>
      <c r="RH206" s="165"/>
      <c r="RI206" s="165"/>
      <c r="RJ206" s="165"/>
      <c r="RK206" s="165"/>
      <c r="RL206" s="165"/>
    </row>
    <row r="207" spans="1:480" s="119" customFormat="1" ht="15.75" customHeight="1" x14ac:dyDescent="0.25">
      <c r="A207" s="29"/>
      <c r="B207" s="368" t="s">
        <v>78</v>
      </c>
      <c r="C207" s="369"/>
      <c r="D207" s="46">
        <v>140</v>
      </c>
      <c r="E207" s="47"/>
      <c r="F207" s="48"/>
      <c r="G207" s="49">
        <v>1.9</v>
      </c>
      <c r="H207" s="50">
        <v>0.19</v>
      </c>
      <c r="I207" s="51">
        <v>6.16</v>
      </c>
      <c r="J207" s="52">
        <v>35.4</v>
      </c>
      <c r="K207" s="53">
        <v>2.8</v>
      </c>
      <c r="L207" s="263" t="s">
        <v>76</v>
      </c>
      <c r="M207" s="263">
        <v>11.2</v>
      </c>
      <c r="N207" s="233"/>
      <c r="O207" s="233"/>
      <c r="P207" s="233"/>
      <c r="Q207" s="233"/>
      <c r="R207" s="233"/>
      <c r="S207" s="233"/>
      <c r="T207" s="233"/>
      <c r="U207" s="233"/>
      <c r="V207" s="233"/>
      <c r="W207" s="233"/>
      <c r="X207" s="233"/>
      <c r="Y207" s="233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  <c r="BI207" s="165"/>
      <c r="BJ207" s="165"/>
      <c r="BK207" s="165"/>
      <c r="BL207" s="165"/>
      <c r="BM207" s="165"/>
      <c r="BN207" s="165"/>
      <c r="BO207" s="165"/>
      <c r="BP207" s="165"/>
      <c r="BQ207" s="165"/>
      <c r="BR207" s="165"/>
      <c r="BS207" s="165"/>
      <c r="BT207" s="165"/>
      <c r="BU207" s="165"/>
      <c r="BV207" s="165"/>
      <c r="BW207" s="165"/>
      <c r="BX207" s="165"/>
      <c r="BY207" s="165"/>
      <c r="BZ207" s="165"/>
      <c r="CA207" s="165"/>
      <c r="CB207" s="165"/>
      <c r="CC207" s="165"/>
      <c r="CD207" s="165"/>
      <c r="CE207" s="165"/>
      <c r="CF207" s="165"/>
      <c r="CG207" s="165"/>
      <c r="CH207" s="165"/>
      <c r="CI207" s="165"/>
      <c r="CJ207" s="165"/>
      <c r="CK207" s="165"/>
      <c r="CL207" s="165"/>
      <c r="CM207" s="165"/>
      <c r="CN207" s="165"/>
      <c r="CO207" s="165"/>
      <c r="CP207" s="165"/>
      <c r="CQ207" s="165"/>
      <c r="CR207" s="165"/>
      <c r="CS207" s="165"/>
      <c r="CT207" s="165"/>
      <c r="CU207" s="165"/>
      <c r="CV207" s="165"/>
      <c r="CW207" s="165"/>
      <c r="CX207" s="165"/>
      <c r="CY207" s="165"/>
      <c r="CZ207" s="165"/>
      <c r="DA207" s="165"/>
      <c r="DB207" s="165"/>
      <c r="DC207" s="165"/>
      <c r="DD207" s="165"/>
      <c r="DE207" s="165"/>
      <c r="DF207" s="165"/>
      <c r="DG207" s="165"/>
      <c r="DH207" s="165"/>
      <c r="DI207" s="165"/>
      <c r="DJ207" s="165"/>
      <c r="DK207" s="165"/>
      <c r="DL207" s="165"/>
      <c r="DM207" s="165"/>
      <c r="DN207" s="165"/>
      <c r="DO207" s="165"/>
      <c r="DP207" s="165"/>
      <c r="DQ207" s="165"/>
      <c r="DR207" s="165"/>
      <c r="DS207" s="165"/>
      <c r="DT207" s="165"/>
      <c r="DU207" s="165"/>
      <c r="DV207" s="165"/>
      <c r="DW207" s="165"/>
      <c r="DX207" s="165"/>
      <c r="DY207" s="165"/>
      <c r="DZ207" s="165"/>
      <c r="EA207" s="165"/>
      <c r="EB207" s="165"/>
      <c r="EC207" s="165"/>
      <c r="ED207" s="165"/>
      <c r="EE207" s="165"/>
      <c r="EF207" s="165"/>
      <c r="EG207" s="165"/>
      <c r="EH207" s="165"/>
      <c r="EI207" s="165"/>
      <c r="EJ207" s="165"/>
      <c r="EK207" s="165"/>
      <c r="EL207" s="165"/>
      <c r="EM207" s="165"/>
      <c r="EN207" s="165"/>
      <c r="EO207" s="165"/>
      <c r="EP207" s="165"/>
      <c r="EQ207" s="165"/>
      <c r="ER207" s="165"/>
      <c r="ES207" s="165"/>
      <c r="ET207" s="165"/>
      <c r="EU207" s="165"/>
      <c r="EV207" s="165"/>
      <c r="EW207" s="165"/>
      <c r="EX207" s="165"/>
      <c r="EY207" s="165"/>
      <c r="EZ207" s="165"/>
      <c r="FA207" s="165"/>
      <c r="FB207" s="165"/>
      <c r="FC207" s="165"/>
      <c r="FD207" s="165"/>
      <c r="FE207" s="165"/>
      <c r="FF207" s="165"/>
      <c r="FG207" s="165"/>
      <c r="FH207" s="165"/>
      <c r="FI207" s="165"/>
      <c r="FJ207" s="165"/>
      <c r="FK207" s="165"/>
      <c r="FL207" s="165"/>
      <c r="FM207" s="165"/>
      <c r="FN207" s="165"/>
      <c r="FO207" s="165"/>
      <c r="FP207" s="165"/>
      <c r="FQ207" s="165"/>
      <c r="FR207" s="165"/>
      <c r="FS207" s="165"/>
      <c r="FT207" s="165"/>
      <c r="FU207" s="165"/>
      <c r="FV207" s="165"/>
      <c r="FW207" s="165"/>
      <c r="FX207" s="165"/>
      <c r="FY207" s="165"/>
      <c r="FZ207" s="165"/>
      <c r="GA207" s="165"/>
      <c r="GB207" s="165"/>
      <c r="GC207" s="165"/>
      <c r="GD207" s="165"/>
      <c r="GE207" s="165"/>
      <c r="GF207" s="165"/>
      <c r="GG207" s="165"/>
      <c r="GH207" s="165"/>
      <c r="GI207" s="165"/>
      <c r="GJ207" s="165"/>
      <c r="GK207" s="165"/>
      <c r="GL207" s="165"/>
      <c r="GM207" s="165"/>
      <c r="GN207" s="165"/>
      <c r="GO207" s="165"/>
      <c r="GP207" s="165"/>
      <c r="GQ207" s="165"/>
      <c r="GR207" s="165"/>
      <c r="GS207" s="165"/>
      <c r="GT207" s="165"/>
      <c r="GU207" s="165"/>
      <c r="GV207" s="165"/>
      <c r="GW207" s="165"/>
      <c r="GX207" s="165"/>
      <c r="GY207" s="165"/>
      <c r="GZ207" s="165"/>
      <c r="HA207" s="165"/>
      <c r="HB207" s="165"/>
      <c r="HC207" s="165"/>
      <c r="HD207" s="165"/>
      <c r="HE207" s="165"/>
      <c r="HF207" s="165"/>
      <c r="HG207" s="165"/>
      <c r="HH207" s="165"/>
      <c r="HI207" s="165"/>
      <c r="HJ207" s="165"/>
      <c r="HK207" s="165"/>
      <c r="HL207" s="165"/>
      <c r="HM207" s="165"/>
      <c r="HN207" s="165"/>
      <c r="HO207" s="165"/>
      <c r="HP207" s="165"/>
      <c r="HQ207" s="165"/>
      <c r="HR207" s="165"/>
      <c r="HS207" s="165"/>
      <c r="HT207" s="165"/>
      <c r="HU207" s="165"/>
      <c r="HV207" s="165"/>
      <c r="HW207" s="165"/>
      <c r="HX207" s="165"/>
      <c r="HY207" s="165"/>
      <c r="HZ207" s="165"/>
      <c r="IA207" s="165"/>
      <c r="IB207" s="165"/>
      <c r="IC207" s="165"/>
      <c r="ID207" s="165"/>
      <c r="IE207" s="165"/>
      <c r="IF207" s="165"/>
      <c r="IG207" s="165"/>
      <c r="IH207" s="165"/>
      <c r="II207" s="165"/>
      <c r="IJ207" s="165"/>
      <c r="IK207" s="165"/>
      <c r="IL207" s="165"/>
      <c r="IM207" s="165"/>
      <c r="IN207" s="165"/>
      <c r="IO207" s="165"/>
      <c r="IP207" s="165"/>
      <c r="IQ207" s="165"/>
      <c r="IR207" s="165"/>
      <c r="IS207" s="165"/>
      <c r="IT207" s="165"/>
      <c r="IU207" s="165"/>
      <c r="IV207" s="165"/>
      <c r="IW207" s="165"/>
      <c r="IX207" s="165"/>
      <c r="IY207" s="165"/>
      <c r="IZ207" s="165"/>
      <c r="JA207" s="165"/>
      <c r="JB207" s="165"/>
      <c r="JC207" s="165"/>
      <c r="JD207" s="165"/>
      <c r="JE207" s="165"/>
      <c r="JF207" s="165"/>
      <c r="JG207" s="165"/>
      <c r="JH207" s="165"/>
      <c r="JI207" s="165"/>
      <c r="JJ207" s="165"/>
      <c r="JK207" s="165"/>
      <c r="JL207" s="165"/>
      <c r="JM207" s="165"/>
      <c r="JN207" s="165"/>
      <c r="JO207" s="165"/>
      <c r="JP207" s="165"/>
      <c r="JQ207" s="165"/>
      <c r="JR207" s="165"/>
      <c r="JS207" s="165"/>
      <c r="JT207" s="165"/>
      <c r="JU207" s="165"/>
      <c r="JV207" s="165"/>
      <c r="JW207" s="165"/>
      <c r="JX207" s="165"/>
      <c r="JY207" s="165"/>
      <c r="JZ207" s="165"/>
      <c r="KA207" s="165"/>
      <c r="KB207" s="165"/>
      <c r="KC207" s="165"/>
      <c r="KD207" s="165"/>
      <c r="KE207" s="165"/>
      <c r="KF207" s="165"/>
      <c r="KG207" s="165"/>
      <c r="KH207" s="165"/>
      <c r="KI207" s="165"/>
      <c r="KJ207" s="165"/>
      <c r="KK207" s="165"/>
      <c r="KL207" s="165"/>
      <c r="KM207" s="165"/>
      <c r="KN207" s="165"/>
      <c r="KO207" s="165"/>
      <c r="KP207" s="165"/>
      <c r="KQ207" s="165"/>
      <c r="KR207" s="165"/>
      <c r="KS207" s="165"/>
      <c r="KT207" s="165"/>
      <c r="KU207" s="165"/>
      <c r="KV207" s="165"/>
      <c r="KW207" s="165"/>
      <c r="KX207" s="165"/>
      <c r="KY207" s="165"/>
      <c r="KZ207" s="165"/>
      <c r="LA207" s="165"/>
      <c r="LB207" s="165"/>
      <c r="LC207" s="165"/>
      <c r="LD207" s="165"/>
      <c r="LE207" s="165"/>
      <c r="LF207" s="165"/>
      <c r="LG207" s="165"/>
      <c r="LH207" s="165"/>
      <c r="LI207" s="165"/>
      <c r="LJ207" s="165"/>
      <c r="LK207" s="165"/>
      <c r="LL207" s="165"/>
      <c r="LM207" s="165"/>
      <c r="LN207" s="165"/>
      <c r="LO207" s="165"/>
      <c r="LP207" s="165"/>
      <c r="LQ207" s="165"/>
      <c r="LR207" s="165"/>
      <c r="LS207" s="165"/>
      <c r="LT207" s="165"/>
      <c r="LU207" s="165"/>
      <c r="LV207" s="165"/>
      <c r="LW207" s="165"/>
      <c r="LX207" s="165"/>
      <c r="LY207" s="165"/>
      <c r="LZ207" s="165"/>
      <c r="MA207" s="165"/>
      <c r="MB207" s="165"/>
      <c r="MC207" s="165"/>
      <c r="MD207" s="165"/>
      <c r="ME207" s="165"/>
      <c r="MF207" s="165"/>
      <c r="MG207" s="165"/>
      <c r="MH207" s="165"/>
      <c r="MI207" s="165"/>
      <c r="MJ207" s="165"/>
      <c r="MK207" s="165"/>
      <c r="ML207" s="165"/>
      <c r="MM207" s="165"/>
      <c r="MN207" s="165"/>
      <c r="MO207" s="165"/>
      <c r="MP207" s="165"/>
      <c r="MQ207" s="165"/>
      <c r="MR207" s="165"/>
      <c r="MS207" s="165"/>
      <c r="MT207" s="165"/>
      <c r="MU207" s="165"/>
      <c r="MV207" s="165"/>
      <c r="MW207" s="165"/>
      <c r="MX207" s="165"/>
      <c r="MY207" s="165"/>
      <c r="MZ207" s="165"/>
      <c r="NA207" s="165"/>
      <c r="NB207" s="165"/>
      <c r="NC207" s="165"/>
      <c r="ND207" s="165"/>
      <c r="NE207" s="165"/>
      <c r="NF207" s="165"/>
      <c r="NG207" s="165"/>
      <c r="NH207" s="165"/>
      <c r="NI207" s="165"/>
      <c r="NJ207" s="165"/>
      <c r="NK207" s="165"/>
      <c r="NL207" s="165"/>
      <c r="NM207" s="165"/>
      <c r="NN207" s="165"/>
      <c r="NO207" s="165"/>
      <c r="NP207" s="165"/>
      <c r="NQ207" s="165"/>
      <c r="NR207" s="165"/>
      <c r="NS207" s="165"/>
      <c r="NT207" s="165"/>
      <c r="NU207" s="165"/>
      <c r="NV207" s="165"/>
      <c r="NW207" s="165"/>
      <c r="NX207" s="165"/>
      <c r="NY207" s="165"/>
      <c r="NZ207" s="165"/>
      <c r="OA207" s="165"/>
      <c r="OB207" s="165"/>
      <c r="OC207" s="165"/>
      <c r="OD207" s="165"/>
      <c r="OE207" s="165"/>
      <c r="OF207" s="165"/>
      <c r="OG207" s="165"/>
      <c r="OH207" s="165"/>
      <c r="OI207" s="165"/>
      <c r="OJ207" s="165"/>
      <c r="OK207" s="165"/>
      <c r="OL207" s="165"/>
      <c r="OM207" s="165"/>
      <c r="ON207" s="165"/>
      <c r="OO207" s="165"/>
      <c r="OP207" s="165"/>
      <c r="OQ207" s="165"/>
      <c r="OR207" s="165"/>
      <c r="OS207" s="165"/>
      <c r="OT207" s="165"/>
      <c r="OU207" s="165"/>
      <c r="OV207" s="165"/>
      <c r="OW207" s="165"/>
      <c r="OX207" s="165"/>
      <c r="OY207" s="165"/>
      <c r="OZ207" s="165"/>
      <c r="PA207" s="165"/>
      <c r="PB207" s="165"/>
      <c r="PC207" s="165"/>
      <c r="PD207" s="165"/>
      <c r="PE207" s="165"/>
      <c r="PF207" s="165"/>
      <c r="PG207" s="165"/>
      <c r="PH207" s="165"/>
      <c r="PI207" s="165"/>
      <c r="PJ207" s="165"/>
      <c r="PK207" s="165"/>
      <c r="PL207" s="165"/>
      <c r="PM207" s="165"/>
      <c r="PN207" s="165"/>
      <c r="PO207" s="165"/>
      <c r="PP207" s="165"/>
      <c r="PQ207" s="165"/>
      <c r="PR207" s="165"/>
      <c r="PS207" s="165"/>
      <c r="PT207" s="165"/>
      <c r="PU207" s="165"/>
      <c r="PV207" s="165"/>
      <c r="PW207" s="165"/>
      <c r="PX207" s="165"/>
      <c r="PY207" s="165"/>
      <c r="PZ207" s="165"/>
      <c r="QA207" s="165"/>
      <c r="QB207" s="165"/>
      <c r="QC207" s="165"/>
      <c r="QD207" s="165"/>
      <c r="QE207" s="165"/>
      <c r="QF207" s="165"/>
      <c r="QG207" s="165"/>
      <c r="QH207" s="165"/>
      <c r="QI207" s="165"/>
      <c r="QJ207" s="165"/>
      <c r="QK207" s="165"/>
      <c r="QL207" s="165"/>
      <c r="QM207" s="165"/>
      <c r="QN207" s="165"/>
      <c r="QO207" s="165"/>
      <c r="QP207" s="165"/>
      <c r="QQ207" s="165"/>
      <c r="QR207" s="165"/>
      <c r="QS207" s="165"/>
      <c r="QT207" s="165"/>
      <c r="QU207" s="165"/>
      <c r="QV207" s="165"/>
      <c r="QW207" s="165"/>
      <c r="QX207" s="165"/>
      <c r="QY207" s="165"/>
      <c r="QZ207" s="165"/>
      <c r="RA207" s="165"/>
      <c r="RB207" s="165"/>
      <c r="RC207" s="165"/>
      <c r="RD207" s="165"/>
      <c r="RE207" s="165"/>
      <c r="RF207" s="165"/>
      <c r="RG207" s="165"/>
      <c r="RH207" s="165"/>
      <c r="RI207" s="165"/>
      <c r="RJ207" s="165"/>
      <c r="RK207" s="165"/>
      <c r="RL207" s="165"/>
    </row>
    <row r="208" spans="1:480" ht="15.75" x14ac:dyDescent="0.25">
      <c r="A208" s="19" t="e">
        <f>'Тех. карты'!#REF!</f>
        <v>#REF!</v>
      </c>
      <c r="B208" s="356" t="s">
        <v>16</v>
      </c>
      <c r="C208" s="357"/>
      <c r="D208" s="357"/>
      <c r="E208" s="357"/>
      <c r="F208" s="357"/>
      <c r="G208" s="357"/>
      <c r="H208" s="357"/>
      <c r="I208" s="357"/>
      <c r="J208" s="357"/>
      <c r="K208" s="357"/>
      <c r="L208" s="358"/>
      <c r="M208" s="25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  <c r="BI208" s="165"/>
      <c r="BJ208" s="165"/>
      <c r="BK208" s="165"/>
      <c r="BL208" s="165"/>
      <c r="BM208" s="165"/>
      <c r="BN208" s="165"/>
      <c r="BO208" s="165"/>
      <c r="BP208" s="165"/>
      <c r="BQ208" s="165"/>
      <c r="BR208" s="165"/>
      <c r="BS208" s="165"/>
      <c r="BT208" s="165"/>
      <c r="BU208" s="165"/>
      <c r="BV208" s="165"/>
      <c r="BW208" s="165"/>
      <c r="BX208" s="165"/>
      <c r="BY208" s="165"/>
      <c r="BZ208" s="165"/>
      <c r="CA208" s="165"/>
      <c r="CB208" s="165"/>
      <c r="CC208" s="165"/>
      <c r="CD208" s="165"/>
      <c r="CE208" s="165"/>
      <c r="CF208" s="165"/>
      <c r="CG208" s="165"/>
      <c r="CH208" s="165"/>
      <c r="CI208" s="165"/>
      <c r="CJ208" s="165"/>
      <c r="CK208" s="165"/>
      <c r="CL208" s="165"/>
      <c r="CM208" s="165"/>
      <c r="CN208" s="165"/>
      <c r="CO208" s="165"/>
      <c r="CP208" s="165"/>
      <c r="CQ208" s="165"/>
      <c r="CR208" s="165"/>
      <c r="CS208" s="165"/>
      <c r="CT208" s="165"/>
      <c r="CU208" s="165"/>
      <c r="CV208" s="165"/>
      <c r="CW208" s="165"/>
      <c r="CX208" s="165"/>
      <c r="CY208" s="165"/>
      <c r="CZ208" s="165"/>
      <c r="DA208" s="165"/>
      <c r="DB208" s="165"/>
      <c r="DC208" s="165"/>
      <c r="DD208" s="165"/>
      <c r="DE208" s="165"/>
      <c r="DF208" s="165"/>
      <c r="DG208" s="165"/>
      <c r="DH208" s="165"/>
      <c r="DI208" s="165"/>
      <c r="DJ208" s="165"/>
      <c r="DK208" s="165"/>
      <c r="DL208" s="165"/>
      <c r="DM208" s="165"/>
      <c r="DN208" s="165"/>
      <c r="DO208" s="165"/>
      <c r="DP208" s="165"/>
      <c r="DQ208" s="165"/>
      <c r="DR208" s="165"/>
      <c r="DS208" s="165"/>
      <c r="DT208" s="165"/>
      <c r="DU208" s="165"/>
      <c r="DV208" s="165"/>
      <c r="DW208" s="165"/>
      <c r="DX208" s="165"/>
      <c r="DY208" s="165"/>
      <c r="DZ208" s="165"/>
      <c r="EA208" s="165"/>
      <c r="EB208" s="165"/>
      <c r="EC208" s="165"/>
      <c r="ED208" s="165"/>
      <c r="EE208" s="165"/>
      <c r="EF208" s="165"/>
      <c r="EG208" s="165"/>
      <c r="EH208" s="165"/>
      <c r="EI208" s="165"/>
      <c r="EJ208" s="165"/>
      <c r="EK208" s="165"/>
      <c r="EL208" s="165"/>
      <c r="EM208" s="165"/>
      <c r="EN208" s="165"/>
      <c r="EO208" s="165"/>
      <c r="EP208" s="165"/>
      <c r="EQ208" s="165"/>
      <c r="ER208" s="165"/>
      <c r="ES208" s="165"/>
      <c r="ET208" s="165"/>
      <c r="EU208" s="165"/>
      <c r="EV208" s="165"/>
      <c r="EW208" s="165"/>
      <c r="EX208" s="165"/>
      <c r="EY208" s="165"/>
      <c r="EZ208" s="165"/>
      <c r="FA208" s="165"/>
      <c r="FB208" s="165"/>
      <c r="FC208" s="165"/>
      <c r="FD208" s="165"/>
      <c r="FE208" s="165"/>
      <c r="FF208" s="165"/>
      <c r="FG208" s="165"/>
      <c r="FH208" s="165"/>
      <c r="FI208" s="165"/>
      <c r="FJ208" s="165"/>
      <c r="FK208" s="165"/>
      <c r="FL208" s="165"/>
      <c r="FM208" s="165"/>
      <c r="FN208" s="165"/>
      <c r="FO208" s="165"/>
      <c r="FP208" s="165"/>
      <c r="FQ208" s="165"/>
      <c r="FR208" s="165"/>
      <c r="FS208" s="165"/>
      <c r="FT208" s="165"/>
      <c r="FU208" s="165"/>
      <c r="FV208" s="165"/>
      <c r="FW208" s="165"/>
      <c r="FX208" s="165"/>
      <c r="FY208" s="165"/>
      <c r="FZ208" s="165"/>
      <c r="GA208" s="165"/>
      <c r="GB208" s="165"/>
      <c r="GC208" s="165"/>
      <c r="GD208" s="165"/>
      <c r="GE208" s="165"/>
      <c r="GF208" s="165"/>
      <c r="GG208" s="165"/>
      <c r="GH208" s="165"/>
      <c r="GI208" s="165"/>
      <c r="GJ208" s="165"/>
      <c r="GK208" s="165"/>
      <c r="GL208" s="165"/>
      <c r="GM208" s="165"/>
      <c r="GN208" s="165"/>
      <c r="GO208" s="165"/>
      <c r="GP208" s="165"/>
      <c r="GQ208" s="165"/>
      <c r="GR208" s="165"/>
      <c r="GS208" s="165"/>
      <c r="GT208" s="165"/>
      <c r="GU208" s="165"/>
      <c r="GV208" s="165"/>
      <c r="GW208" s="165"/>
      <c r="GX208" s="165"/>
      <c r="GY208" s="165"/>
      <c r="GZ208" s="165"/>
      <c r="HA208" s="165"/>
      <c r="HB208" s="165"/>
      <c r="HC208" s="165"/>
      <c r="HD208" s="165"/>
      <c r="HE208" s="165"/>
      <c r="HF208" s="165"/>
      <c r="HG208" s="165"/>
      <c r="HH208" s="165"/>
      <c r="HI208" s="165"/>
      <c r="HJ208" s="165"/>
      <c r="HK208" s="165"/>
      <c r="HL208" s="165"/>
      <c r="HM208" s="165"/>
      <c r="HN208" s="165"/>
      <c r="HO208" s="165"/>
      <c r="HP208" s="165"/>
      <c r="HQ208" s="165"/>
      <c r="HR208" s="165"/>
      <c r="HS208" s="165"/>
      <c r="HT208" s="165"/>
      <c r="HU208" s="165"/>
      <c r="HV208" s="165"/>
      <c r="HW208" s="165"/>
      <c r="HX208" s="165"/>
      <c r="HY208" s="165"/>
      <c r="HZ208" s="165"/>
      <c r="IA208" s="165"/>
      <c r="IB208" s="165"/>
      <c r="IC208" s="165"/>
      <c r="ID208" s="165"/>
      <c r="IE208" s="165"/>
      <c r="IF208" s="165"/>
      <c r="IG208" s="165"/>
      <c r="IH208" s="165"/>
      <c r="II208" s="165"/>
      <c r="IJ208" s="165"/>
      <c r="IK208" s="165"/>
      <c r="IL208" s="165"/>
      <c r="IM208" s="165"/>
      <c r="IN208" s="165"/>
      <c r="IO208" s="165"/>
      <c r="IP208" s="165"/>
      <c r="IQ208" s="165"/>
      <c r="IR208" s="165"/>
      <c r="IS208" s="165"/>
      <c r="IT208" s="165"/>
      <c r="IU208" s="165"/>
      <c r="IV208" s="165"/>
      <c r="IW208" s="165"/>
      <c r="IX208" s="165"/>
      <c r="IY208" s="165"/>
      <c r="IZ208" s="165"/>
      <c r="JA208" s="165"/>
      <c r="JB208" s="165"/>
      <c r="JC208" s="165"/>
      <c r="JD208" s="165"/>
      <c r="JE208" s="165"/>
      <c r="JF208" s="165"/>
      <c r="JG208" s="165"/>
      <c r="JH208" s="165"/>
      <c r="JI208" s="165"/>
      <c r="JJ208" s="165"/>
      <c r="JK208" s="165"/>
      <c r="JL208" s="165"/>
      <c r="JM208" s="165"/>
      <c r="JN208" s="165"/>
      <c r="JO208" s="165"/>
      <c r="JP208" s="165"/>
      <c r="JQ208" s="165"/>
      <c r="JR208" s="165"/>
      <c r="JS208" s="165"/>
      <c r="JT208" s="165"/>
      <c r="JU208" s="165"/>
      <c r="JV208" s="165"/>
      <c r="JW208" s="165"/>
      <c r="JX208" s="165"/>
      <c r="JY208" s="165"/>
      <c r="JZ208" s="165"/>
      <c r="KA208" s="165"/>
      <c r="KB208" s="165"/>
      <c r="KC208" s="165"/>
      <c r="KD208" s="165"/>
      <c r="KE208" s="165"/>
      <c r="KF208" s="165"/>
      <c r="KG208" s="165"/>
      <c r="KH208" s="165"/>
      <c r="KI208" s="165"/>
      <c r="KJ208" s="165"/>
      <c r="KK208" s="165"/>
      <c r="KL208" s="165"/>
      <c r="KM208" s="165"/>
      <c r="KN208" s="165"/>
      <c r="KO208" s="165"/>
      <c r="KP208" s="165"/>
      <c r="KQ208" s="165"/>
      <c r="KR208" s="165"/>
      <c r="KS208" s="165"/>
      <c r="KT208" s="165"/>
      <c r="KU208" s="165"/>
      <c r="KV208" s="165"/>
      <c r="KW208" s="165"/>
      <c r="KX208" s="165"/>
      <c r="KY208" s="165"/>
      <c r="KZ208" s="165"/>
      <c r="LA208" s="165"/>
      <c r="LB208" s="165"/>
      <c r="LC208" s="165"/>
      <c r="LD208" s="165"/>
      <c r="LE208" s="165"/>
      <c r="LF208" s="165"/>
      <c r="LG208" s="165"/>
      <c r="LH208" s="165"/>
      <c r="LI208" s="165"/>
      <c r="LJ208" s="165"/>
      <c r="LK208" s="165"/>
      <c r="LL208" s="165"/>
      <c r="LM208" s="165"/>
      <c r="LN208" s="165"/>
      <c r="LO208" s="165"/>
      <c r="LP208" s="165"/>
      <c r="LQ208" s="165"/>
      <c r="LR208" s="165"/>
      <c r="LS208" s="165"/>
      <c r="LT208" s="165"/>
      <c r="LU208" s="165"/>
      <c r="LV208" s="165"/>
      <c r="LW208" s="165"/>
      <c r="LX208" s="165"/>
      <c r="LY208" s="165"/>
      <c r="LZ208" s="165"/>
      <c r="MA208" s="165"/>
      <c r="MB208" s="165"/>
      <c r="MC208" s="165"/>
      <c r="MD208" s="165"/>
      <c r="ME208" s="165"/>
      <c r="MF208" s="165"/>
      <c r="MG208" s="165"/>
      <c r="MH208" s="165"/>
      <c r="MI208" s="165"/>
      <c r="MJ208" s="165"/>
      <c r="MK208" s="165"/>
      <c r="ML208" s="165"/>
      <c r="MM208" s="165"/>
      <c r="MN208" s="165"/>
      <c r="MO208" s="165"/>
      <c r="MP208" s="165"/>
      <c r="MQ208" s="165"/>
      <c r="MR208" s="165"/>
      <c r="MS208" s="165"/>
      <c r="MT208" s="165"/>
      <c r="MU208" s="165"/>
      <c r="MV208" s="165"/>
      <c r="MW208" s="165"/>
      <c r="MX208" s="165"/>
      <c r="MY208" s="165"/>
      <c r="MZ208" s="165"/>
      <c r="NA208" s="165"/>
      <c r="NB208" s="165"/>
      <c r="NC208" s="165"/>
      <c r="ND208" s="165"/>
      <c r="NE208" s="165"/>
      <c r="NF208" s="165"/>
      <c r="NG208" s="165"/>
      <c r="NH208" s="165"/>
      <c r="NI208" s="165"/>
      <c r="NJ208" s="165"/>
      <c r="NK208" s="165"/>
      <c r="NL208" s="165"/>
      <c r="NM208" s="165"/>
      <c r="NN208" s="165"/>
      <c r="NO208" s="165"/>
      <c r="NP208" s="165"/>
      <c r="NQ208" s="165"/>
      <c r="NR208" s="165"/>
      <c r="NS208" s="165"/>
      <c r="NT208" s="165"/>
      <c r="NU208" s="165"/>
      <c r="NV208" s="165"/>
      <c r="NW208" s="165"/>
      <c r="NX208" s="165"/>
      <c r="NY208" s="165"/>
      <c r="NZ208" s="165"/>
      <c r="OA208" s="165"/>
      <c r="OB208" s="165"/>
      <c r="OC208" s="165"/>
      <c r="OD208" s="165"/>
      <c r="OE208" s="165"/>
      <c r="OF208" s="165"/>
      <c r="OG208" s="165"/>
      <c r="OH208" s="165"/>
      <c r="OI208" s="165"/>
      <c r="OJ208" s="165"/>
      <c r="OK208" s="165"/>
      <c r="OL208" s="165"/>
      <c r="OM208" s="165"/>
      <c r="ON208" s="165"/>
      <c r="OO208" s="165"/>
      <c r="OP208" s="165"/>
      <c r="OQ208" s="165"/>
      <c r="OR208" s="165"/>
      <c r="OS208" s="165"/>
      <c r="OT208" s="165"/>
      <c r="OU208" s="165"/>
      <c r="OV208" s="165"/>
      <c r="OW208" s="165"/>
      <c r="OX208" s="165"/>
      <c r="OY208" s="165"/>
      <c r="OZ208" s="165"/>
      <c r="PA208" s="165"/>
      <c r="PB208" s="165"/>
      <c r="PC208" s="165"/>
      <c r="PD208" s="165"/>
      <c r="PE208" s="165"/>
      <c r="PF208" s="165"/>
      <c r="PG208" s="165"/>
      <c r="PH208" s="165"/>
      <c r="PI208" s="165"/>
      <c r="PJ208" s="165"/>
      <c r="PK208" s="165"/>
      <c r="PL208" s="165"/>
      <c r="PM208" s="165"/>
      <c r="PN208" s="165"/>
      <c r="PO208" s="165"/>
      <c r="PP208" s="165"/>
      <c r="PQ208" s="165"/>
      <c r="PR208" s="165"/>
      <c r="PS208" s="165"/>
      <c r="PT208" s="165"/>
      <c r="PU208" s="165"/>
      <c r="PV208" s="165"/>
      <c r="PW208" s="165"/>
      <c r="PX208" s="165"/>
      <c r="PY208" s="165"/>
      <c r="PZ208" s="165"/>
      <c r="QA208" s="165"/>
      <c r="QB208" s="165"/>
      <c r="QC208" s="165"/>
      <c r="QD208" s="165"/>
      <c r="QE208" s="165"/>
      <c r="QF208" s="165"/>
      <c r="QG208" s="165"/>
      <c r="QH208" s="165"/>
      <c r="QI208" s="165"/>
      <c r="QJ208" s="165"/>
      <c r="QK208" s="165"/>
      <c r="QL208" s="165"/>
      <c r="QM208" s="165"/>
      <c r="QN208" s="165"/>
      <c r="QO208" s="165"/>
      <c r="QP208" s="165"/>
      <c r="QQ208" s="165"/>
      <c r="QR208" s="165"/>
      <c r="QS208" s="165"/>
      <c r="QT208" s="165"/>
      <c r="QU208" s="165"/>
      <c r="QV208" s="165"/>
      <c r="QW208" s="165"/>
      <c r="QX208" s="165"/>
      <c r="QY208" s="165"/>
      <c r="QZ208" s="165"/>
      <c r="RA208" s="165"/>
      <c r="RB208" s="165"/>
      <c r="RC208" s="165"/>
      <c r="RD208" s="165"/>
      <c r="RE208" s="165"/>
      <c r="RF208" s="165"/>
      <c r="RG208" s="165"/>
      <c r="RH208" s="165"/>
      <c r="RI208" s="165"/>
      <c r="RJ208" s="165"/>
      <c r="RK208" s="165"/>
      <c r="RL208" s="165"/>
    </row>
    <row r="209" spans="1:480" ht="15" customHeight="1" x14ac:dyDescent="0.25">
      <c r="A209" s="246" t="e">
        <f>'Тех. карты'!#REF!</f>
        <v>#REF!</v>
      </c>
      <c r="B209" s="393" t="s">
        <v>123</v>
      </c>
      <c r="C209" s="394"/>
      <c r="D209" s="11">
        <v>60</v>
      </c>
      <c r="E209" s="12"/>
      <c r="F209" s="13"/>
      <c r="G209" s="14">
        <v>0.85</v>
      </c>
      <c r="H209" s="15">
        <v>3.65</v>
      </c>
      <c r="I209" s="16">
        <v>5.19</v>
      </c>
      <c r="J209" s="17">
        <v>56.34</v>
      </c>
      <c r="K209" s="18">
        <v>5.7</v>
      </c>
      <c r="L209" s="30">
        <v>33</v>
      </c>
      <c r="M209" s="30">
        <v>1.2</v>
      </c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3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H209" s="165"/>
      <c r="BI209" s="165"/>
      <c r="BJ209" s="165"/>
      <c r="BK209" s="165"/>
      <c r="BL209" s="165"/>
      <c r="BM209" s="165"/>
      <c r="BN209" s="165"/>
      <c r="BO209" s="165"/>
      <c r="BP209" s="165"/>
      <c r="BQ209" s="165"/>
      <c r="BR209" s="165"/>
      <c r="BS209" s="165"/>
      <c r="BT209" s="165"/>
      <c r="BU209" s="165"/>
      <c r="BV209" s="165"/>
      <c r="BW209" s="165"/>
      <c r="BX209" s="165"/>
      <c r="BY209" s="165"/>
      <c r="BZ209" s="165"/>
      <c r="CA209" s="165"/>
      <c r="CB209" s="165"/>
      <c r="CC209" s="165"/>
      <c r="CD209" s="165"/>
      <c r="CE209" s="165"/>
      <c r="CF209" s="165"/>
      <c r="CG209" s="165"/>
      <c r="CH209" s="165"/>
      <c r="CI209" s="165"/>
      <c r="CJ209" s="165"/>
      <c r="CK209" s="165"/>
      <c r="CL209" s="165"/>
      <c r="CM209" s="165"/>
      <c r="CN209" s="165"/>
      <c r="CO209" s="165"/>
      <c r="CP209" s="165"/>
      <c r="CQ209" s="165"/>
      <c r="CR209" s="165"/>
      <c r="CS209" s="165"/>
      <c r="CT209" s="165"/>
      <c r="CU209" s="165"/>
      <c r="CV209" s="165"/>
      <c r="CW209" s="165"/>
      <c r="CX209" s="165"/>
      <c r="CY209" s="165"/>
      <c r="CZ209" s="165"/>
      <c r="DA209" s="165"/>
      <c r="DB209" s="165"/>
      <c r="DC209" s="165"/>
      <c r="DD209" s="165"/>
      <c r="DE209" s="165"/>
      <c r="DF209" s="165"/>
      <c r="DG209" s="165"/>
      <c r="DH209" s="165"/>
      <c r="DI209" s="165"/>
      <c r="DJ209" s="165"/>
      <c r="DK209" s="165"/>
      <c r="DL209" s="165"/>
      <c r="DM209" s="165"/>
      <c r="DN209" s="165"/>
      <c r="DO209" s="165"/>
      <c r="DP209" s="165"/>
      <c r="DQ209" s="165"/>
      <c r="DR209" s="165"/>
      <c r="DS209" s="165"/>
      <c r="DT209" s="165"/>
      <c r="DU209" s="165"/>
      <c r="DV209" s="165"/>
      <c r="DW209" s="165"/>
      <c r="DX209" s="165"/>
      <c r="DY209" s="165"/>
      <c r="DZ209" s="165"/>
      <c r="EA209" s="165"/>
      <c r="EB209" s="165"/>
      <c r="EC209" s="165"/>
      <c r="ED209" s="165"/>
      <c r="EE209" s="165"/>
      <c r="EF209" s="165"/>
      <c r="EG209" s="165"/>
      <c r="EH209" s="165"/>
      <c r="EI209" s="165"/>
      <c r="EJ209" s="165"/>
      <c r="EK209" s="165"/>
      <c r="EL209" s="165"/>
      <c r="EM209" s="165"/>
      <c r="EN209" s="165"/>
      <c r="EO209" s="165"/>
      <c r="EP209" s="165"/>
      <c r="EQ209" s="165"/>
      <c r="ER209" s="165"/>
      <c r="ES209" s="165"/>
      <c r="ET209" s="165"/>
      <c r="EU209" s="165"/>
      <c r="EV209" s="165"/>
      <c r="EW209" s="165"/>
      <c r="EX209" s="165"/>
      <c r="EY209" s="165"/>
      <c r="EZ209" s="165"/>
      <c r="FA209" s="165"/>
      <c r="FB209" s="165"/>
      <c r="FC209" s="165"/>
      <c r="FD209" s="165"/>
      <c r="FE209" s="165"/>
      <c r="FF209" s="165"/>
      <c r="FG209" s="165"/>
      <c r="FH209" s="165"/>
      <c r="FI209" s="165"/>
      <c r="FJ209" s="165"/>
      <c r="FK209" s="165"/>
      <c r="FL209" s="165"/>
      <c r="FM209" s="165"/>
      <c r="FN209" s="165"/>
      <c r="FO209" s="165"/>
      <c r="FP209" s="165"/>
      <c r="FQ209" s="165"/>
      <c r="FR209" s="165"/>
      <c r="FS209" s="165"/>
      <c r="FT209" s="165"/>
      <c r="FU209" s="165"/>
      <c r="FV209" s="165"/>
      <c r="FW209" s="165"/>
      <c r="FX209" s="165"/>
      <c r="FY209" s="165"/>
      <c r="FZ209" s="165"/>
      <c r="GA209" s="165"/>
      <c r="GB209" s="165"/>
      <c r="GC209" s="165"/>
      <c r="GD209" s="165"/>
      <c r="GE209" s="165"/>
      <c r="GF209" s="165"/>
      <c r="GG209" s="165"/>
      <c r="GH209" s="165"/>
      <c r="GI209" s="165"/>
      <c r="GJ209" s="165"/>
      <c r="GK209" s="165"/>
      <c r="GL209" s="165"/>
      <c r="GM209" s="165"/>
      <c r="GN209" s="165"/>
      <c r="GO209" s="165"/>
      <c r="GP209" s="165"/>
      <c r="GQ209" s="165"/>
      <c r="GR209" s="165"/>
      <c r="GS209" s="165"/>
      <c r="GT209" s="165"/>
      <c r="GU209" s="165"/>
      <c r="GV209" s="165"/>
      <c r="GW209" s="165"/>
      <c r="GX209" s="165"/>
      <c r="GY209" s="165"/>
      <c r="GZ209" s="165"/>
      <c r="HA209" s="165"/>
      <c r="HB209" s="165"/>
      <c r="HC209" s="165"/>
      <c r="HD209" s="165"/>
      <c r="HE209" s="165"/>
      <c r="HF209" s="165"/>
      <c r="HG209" s="165"/>
      <c r="HH209" s="165"/>
      <c r="HI209" s="165"/>
      <c r="HJ209" s="165"/>
      <c r="HK209" s="165"/>
      <c r="HL209" s="165"/>
      <c r="HM209" s="165"/>
      <c r="HN209" s="165"/>
      <c r="HO209" s="165"/>
      <c r="HP209" s="165"/>
      <c r="HQ209" s="165"/>
      <c r="HR209" s="165"/>
      <c r="HS209" s="165"/>
      <c r="HT209" s="165"/>
      <c r="HU209" s="165"/>
      <c r="HV209" s="165"/>
      <c r="HW209" s="165"/>
      <c r="HX209" s="165"/>
      <c r="HY209" s="165"/>
      <c r="HZ209" s="165"/>
      <c r="IA209" s="165"/>
      <c r="IB209" s="165"/>
      <c r="IC209" s="165"/>
      <c r="ID209" s="165"/>
      <c r="IE209" s="165"/>
      <c r="IF209" s="165"/>
      <c r="IG209" s="165"/>
      <c r="IH209" s="165"/>
      <c r="II209" s="165"/>
      <c r="IJ209" s="165"/>
      <c r="IK209" s="165"/>
      <c r="IL209" s="165"/>
      <c r="IM209" s="165"/>
      <c r="IN209" s="165"/>
      <c r="IO209" s="165"/>
      <c r="IP209" s="165"/>
      <c r="IQ209" s="165"/>
      <c r="IR209" s="165"/>
      <c r="IS209" s="165"/>
      <c r="IT209" s="165"/>
      <c r="IU209" s="165"/>
      <c r="IV209" s="165"/>
      <c r="IW209" s="165"/>
      <c r="IX209" s="165"/>
      <c r="IY209" s="165"/>
      <c r="IZ209" s="165"/>
      <c r="JA209" s="165"/>
      <c r="JB209" s="165"/>
      <c r="JC209" s="165"/>
      <c r="JD209" s="165"/>
      <c r="JE209" s="165"/>
      <c r="JF209" s="165"/>
      <c r="JG209" s="165"/>
      <c r="JH209" s="165"/>
      <c r="JI209" s="165"/>
      <c r="JJ209" s="165"/>
      <c r="JK209" s="165"/>
      <c r="JL209" s="165"/>
      <c r="JM209" s="165"/>
      <c r="JN209" s="165"/>
      <c r="JO209" s="165"/>
      <c r="JP209" s="165"/>
      <c r="JQ209" s="165"/>
      <c r="JR209" s="165"/>
      <c r="JS209" s="165"/>
      <c r="JT209" s="165"/>
      <c r="JU209" s="165"/>
      <c r="JV209" s="165"/>
      <c r="JW209" s="165"/>
      <c r="JX209" s="165"/>
      <c r="JY209" s="165"/>
      <c r="JZ209" s="165"/>
      <c r="KA209" s="165"/>
      <c r="KB209" s="165"/>
      <c r="KC209" s="165"/>
      <c r="KD209" s="165"/>
      <c r="KE209" s="165"/>
      <c r="KF209" s="165"/>
      <c r="KG209" s="165"/>
      <c r="KH209" s="165"/>
      <c r="KI209" s="165"/>
      <c r="KJ209" s="165"/>
      <c r="KK209" s="165"/>
      <c r="KL209" s="165"/>
      <c r="KM209" s="165"/>
      <c r="KN209" s="165"/>
      <c r="KO209" s="165"/>
      <c r="KP209" s="165"/>
      <c r="KQ209" s="165"/>
      <c r="KR209" s="165"/>
      <c r="KS209" s="165"/>
      <c r="KT209" s="165"/>
      <c r="KU209" s="165"/>
      <c r="KV209" s="165"/>
      <c r="KW209" s="165"/>
      <c r="KX209" s="165"/>
      <c r="KY209" s="165"/>
      <c r="KZ209" s="165"/>
      <c r="LA209" s="165"/>
      <c r="LB209" s="165"/>
      <c r="LC209" s="165"/>
      <c r="LD209" s="165"/>
      <c r="LE209" s="165"/>
      <c r="LF209" s="165"/>
      <c r="LG209" s="165"/>
      <c r="LH209" s="165"/>
      <c r="LI209" s="165"/>
      <c r="LJ209" s="165"/>
      <c r="LK209" s="165"/>
      <c r="LL209" s="165"/>
      <c r="LM209" s="165"/>
      <c r="LN209" s="165"/>
      <c r="LO209" s="165"/>
      <c r="LP209" s="165"/>
      <c r="LQ209" s="165"/>
      <c r="LR209" s="165"/>
      <c r="LS209" s="165"/>
      <c r="LT209" s="165"/>
      <c r="LU209" s="165"/>
      <c r="LV209" s="165"/>
      <c r="LW209" s="165"/>
      <c r="LX209" s="165"/>
      <c r="LY209" s="165"/>
      <c r="LZ209" s="165"/>
      <c r="MA209" s="165"/>
      <c r="MB209" s="165"/>
      <c r="MC209" s="165"/>
      <c r="MD209" s="165"/>
      <c r="ME209" s="165"/>
      <c r="MF209" s="165"/>
      <c r="MG209" s="165"/>
      <c r="MH209" s="165"/>
      <c r="MI209" s="165"/>
      <c r="MJ209" s="165"/>
      <c r="MK209" s="165"/>
      <c r="ML209" s="165"/>
      <c r="MM209" s="165"/>
      <c r="MN209" s="165"/>
      <c r="MO209" s="165"/>
      <c r="MP209" s="165"/>
      <c r="MQ209" s="165"/>
      <c r="MR209" s="165"/>
      <c r="MS209" s="165"/>
      <c r="MT209" s="165"/>
      <c r="MU209" s="165"/>
      <c r="MV209" s="165"/>
      <c r="MW209" s="165"/>
      <c r="MX209" s="165"/>
      <c r="MY209" s="165"/>
      <c r="MZ209" s="165"/>
      <c r="NA209" s="165"/>
      <c r="NB209" s="165"/>
      <c r="NC209" s="165"/>
      <c r="ND209" s="165"/>
      <c r="NE209" s="165"/>
      <c r="NF209" s="165"/>
      <c r="NG209" s="165"/>
      <c r="NH209" s="165"/>
      <c r="NI209" s="165"/>
      <c r="NJ209" s="165"/>
      <c r="NK209" s="165"/>
      <c r="NL209" s="165"/>
      <c r="NM209" s="165"/>
      <c r="NN209" s="165"/>
      <c r="NO209" s="165"/>
      <c r="NP209" s="165"/>
      <c r="NQ209" s="165"/>
      <c r="NR209" s="165"/>
      <c r="NS209" s="165"/>
      <c r="NT209" s="165"/>
      <c r="NU209" s="165"/>
      <c r="NV209" s="165"/>
      <c r="NW209" s="165"/>
      <c r="NX209" s="165"/>
      <c r="NY209" s="165"/>
      <c r="NZ209" s="165"/>
      <c r="OA209" s="165"/>
      <c r="OB209" s="165"/>
      <c r="OC209" s="165"/>
      <c r="OD209" s="165"/>
      <c r="OE209" s="165"/>
      <c r="OF209" s="165"/>
      <c r="OG209" s="165"/>
      <c r="OH209" s="165"/>
      <c r="OI209" s="165"/>
      <c r="OJ209" s="165"/>
      <c r="OK209" s="165"/>
      <c r="OL209" s="165"/>
      <c r="OM209" s="165"/>
      <c r="ON209" s="165"/>
      <c r="OO209" s="165"/>
      <c r="OP209" s="165"/>
      <c r="OQ209" s="165"/>
      <c r="OR209" s="165"/>
      <c r="OS209" s="165"/>
      <c r="OT209" s="165"/>
      <c r="OU209" s="165"/>
      <c r="OV209" s="165"/>
      <c r="OW209" s="165"/>
      <c r="OX209" s="165"/>
      <c r="OY209" s="165"/>
      <c r="OZ209" s="165"/>
      <c r="PA209" s="165"/>
      <c r="PB209" s="165"/>
      <c r="PC209" s="165"/>
      <c r="PD209" s="165"/>
      <c r="PE209" s="165"/>
      <c r="PF209" s="165"/>
      <c r="PG209" s="165"/>
      <c r="PH209" s="165"/>
      <c r="PI209" s="165"/>
      <c r="PJ209" s="165"/>
      <c r="PK209" s="165"/>
      <c r="PL209" s="165"/>
      <c r="PM209" s="165"/>
      <c r="PN209" s="165"/>
      <c r="PO209" s="165"/>
      <c r="PP209" s="165"/>
      <c r="PQ209" s="165"/>
      <c r="PR209" s="165"/>
      <c r="PS209" s="165"/>
      <c r="PT209" s="165"/>
      <c r="PU209" s="165"/>
      <c r="PV209" s="165"/>
      <c r="PW209" s="165"/>
      <c r="PX209" s="165"/>
      <c r="PY209" s="165"/>
      <c r="PZ209" s="165"/>
      <c r="QA209" s="165"/>
      <c r="QB209" s="165"/>
      <c r="QC209" s="165"/>
      <c r="QD209" s="165"/>
      <c r="QE209" s="165"/>
      <c r="QF209" s="165"/>
      <c r="QG209" s="165"/>
      <c r="QH209" s="165"/>
      <c r="QI209" s="165"/>
      <c r="QJ209" s="165"/>
      <c r="QK209" s="165"/>
      <c r="QL209" s="165"/>
      <c r="QM209" s="165"/>
      <c r="QN209" s="165"/>
      <c r="QO209" s="165"/>
      <c r="QP209" s="165"/>
      <c r="QQ209" s="165"/>
      <c r="QR209" s="165"/>
      <c r="QS209" s="165"/>
      <c r="QT209" s="165"/>
      <c r="QU209" s="165"/>
      <c r="QV209" s="165"/>
      <c r="QW209" s="165"/>
      <c r="QX209" s="165"/>
      <c r="QY209" s="165"/>
      <c r="QZ209" s="165"/>
      <c r="RA209" s="165"/>
      <c r="RB209" s="165"/>
      <c r="RC209" s="165"/>
      <c r="RD209" s="165"/>
      <c r="RE209" s="165"/>
      <c r="RF209" s="165"/>
      <c r="RG209" s="165"/>
      <c r="RH209" s="165"/>
      <c r="RI209" s="165"/>
      <c r="RJ209" s="165"/>
      <c r="RK209" s="165"/>
      <c r="RL209" s="165"/>
    </row>
    <row r="210" spans="1:480" ht="15.75" customHeight="1" x14ac:dyDescent="0.25">
      <c r="A210" s="138"/>
      <c r="B210" s="354" t="s">
        <v>124</v>
      </c>
      <c r="C210" s="355"/>
      <c r="D210" s="11">
        <v>250</v>
      </c>
      <c r="E210" s="12"/>
      <c r="F210" s="13"/>
      <c r="G210" s="14">
        <v>6.8</v>
      </c>
      <c r="H210" s="15">
        <v>10.25</v>
      </c>
      <c r="I210" s="16">
        <v>9.25</v>
      </c>
      <c r="J210" s="17">
        <v>143.75</v>
      </c>
      <c r="K210" s="18">
        <v>11.6</v>
      </c>
      <c r="L210" s="30">
        <v>67</v>
      </c>
      <c r="M210" s="309">
        <v>45018</v>
      </c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  <c r="BI210" s="165"/>
      <c r="BJ210" s="165"/>
      <c r="BK210" s="165"/>
      <c r="BL210" s="165"/>
      <c r="BM210" s="165"/>
      <c r="BN210" s="165"/>
      <c r="BO210" s="165"/>
      <c r="BP210" s="165"/>
      <c r="BQ210" s="165"/>
      <c r="BR210" s="165"/>
      <c r="BS210" s="165"/>
      <c r="BT210" s="165"/>
      <c r="BU210" s="165"/>
      <c r="BV210" s="165"/>
      <c r="BW210" s="165"/>
      <c r="BX210" s="165"/>
      <c r="BY210" s="165"/>
      <c r="BZ210" s="165"/>
      <c r="CA210" s="165"/>
      <c r="CB210" s="165"/>
      <c r="CC210" s="165"/>
      <c r="CD210" s="165"/>
      <c r="CE210" s="165"/>
      <c r="CF210" s="165"/>
      <c r="CG210" s="165"/>
      <c r="CH210" s="165"/>
      <c r="CI210" s="165"/>
      <c r="CJ210" s="165"/>
      <c r="CK210" s="165"/>
      <c r="CL210" s="165"/>
      <c r="CM210" s="165"/>
      <c r="CN210" s="165"/>
      <c r="CO210" s="165"/>
      <c r="CP210" s="165"/>
      <c r="CQ210" s="165"/>
      <c r="CR210" s="165"/>
      <c r="CS210" s="165"/>
      <c r="CT210" s="165"/>
      <c r="CU210" s="165"/>
      <c r="CV210" s="165"/>
      <c r="CW210" s="165"/>
      <c r="CX210" s="165"/>
      <c r="CY210" s="165"/>
      <c r="CZ210" s="165"/>
      <c r="DA210" s="165"/>
      <c r="DB210" s="165"/>
      <c r="DC210" s="165"/>
      <c r="DD210" s="165"/>
      <c r="DE210" s="165"/>
      <c r="DF210" s="165"/>
      <c r="DG210" s="165"/>
      <c r="DH210" s="165"/>
      <c r="DI210" s="165"/>
      <c r="DJ210" s="165"/>
      <c r="DK210" s="165"/>
      <c r="DL210" s="165"/>
      <c r="DM210" s="165"/>
      <c r="DN210" s="165"/>
      <c r="DO210" s="165"/>
      <c r="DP210" s="165"/>
      <c r="DQ210" s="165"/>
      <c r="DR210" s="165"/>
      <c r="DS210" s="165"/>
      <c r="DT210" s="165"/>
      <c r="DU210" s="165"/>
      <c r="DV210" s="165"/>
      <c r="DW210" s="165"/>
      <c r="DX210" s="165"/>
      <c r="DY210" s="165"/>
      <c r="DZ210" s="165"/>
      <c r="EA210" s="165"/>
      <c r="EB210" s="165"/>
      <c r="EC210" s="165"/>
      <c r="ED210" s="165"/>
      <c r="EE210" s="165"/>
      <c r="EF210" s="165"/>
      <c r="EG210" s="165"/>
      <c r="EH210" s="165"/>
      <c r="EI210" s="165"/>
      <c r="EJ210" s="165"/>
      <c r="EK210" s="165"/>
      <c r="EL210" s="165"/>
      <c r="EM210" s="165"/>
      <c r="EN210" s="165"/>
      <c r="EO210" s="165"/>
      <c r="EP210" s="165"/>
      <c r="EQ210" s="165"/>
      <c r="ER210" s="165"/>
      <c r="ES210" s="165"/>
      <c r="ET210" s="165"/>
      <c r="EU210" s="165"/>
      <c r="EV210" s="165"/>
      <c r="EW210" s="165"/>
      <c r="EX210" s="165"/>
      <c r="EY210" s="165"/>
      <c r="EZ210" s="165"/>
      <c r="FA210" s="165"/>
      <c r="FB210" s="165"/>
      <c r="FC210" s="165"/>
      <c r="FD210" s="165"/>
      <c r="FE210" s="165"/>
      <c r="FF210" s="165"/>
      <c r="FG210" s="165"/>
      <c r="FH210" s="165"/>
      <c r="FI210" s="165"/>
      <c r="FJ210" s="165"/>
      <c r="FK210" s="165"/>
      <c r="FL210" s="165"/>
      <c r="FM210" s="165"/>
      <c r="FN210" s="165"/>
      <c r="FO210" s="165"/>
      <c r="FP210" s="165"/>
      <c r="FQ210" s="165"/>
      <c r="FR210" s="165"/>
      <c r="FS210" s="165"/>
      <c r="FT210" s="165"/>
      <c r="FU210" s="165"/>
      <c r="FV210" s="165"/>
      <c r="FW210" s="165"/>
      <c r="FX210" s="165"/>
      <c r="FY210" s="165"/>
      <c r="FZ210" s="165"/>
      <c r="GA210" s="165"/>
      <c r="GB210" s="165"/>
      <c r="GC210" s="165"/>
      <c r="GD210" s="165"/>
      <c r="GE210" s="165"/>
      <c r="GF210" s="165"/>
      <c r="GG210" s="165"/>
      <c r="GH210" s="165"/>
      <c r="GI210" s="165"/>
      <c r="GJ210" s="165"/>
      <c r="GK210" s="165"/>
      <c r="GL210" s="165"/>
      <c r="GM210" s="165"/>
      <c r="GN210" s="165"/>
      <c r="GO210" s="165"/>
      <c r="GP210" s="165"/>
      <c r="GQ210" s="165"/>
      <c r="GR210" s="165"/>
      <c r="GS210" s="165"/>
      <c r="GT210" s="165"/>
      <c r="GU210" s="165"/>
      <c r="GV210" s="165"/>
      <c r="GW210" s="165"/>
      <c r="GX210" s="165"/>
      <c r="GY210" s="165"/>
      <c r="GZ210" s="165"/>
      <c r="HA210" s="165"/>
      <c r="HB210" s="165"/>
      <c r="HC210" s="165"/>
      <c r="HD210" s="165"/>
      <c r="HE210" s="165"/>
      <c r="HF210" s="165"/>
      <c r="HG210" s="165"/>
      <c r="HH210" s="165"/>
      <c r="HI210" s="165"/>
      <c r="HJ210" s="165"/>
      <c r="HK210" s="165"/>
      <c r="HL210" s="165"/>
      <c r="HM210" s="165"/>
      <c r="HN210" s="165"/>
      <c r="HO210" s="165"/>
      <c r="HP210" s="165"/>
      <c r="HQ210" s="165"/>
      <c r="HR210" s="165"/>
      <c r="HS210" s="165"/>
      <c r="HT210" s="165"/>
      <c r="HU210" s="165"/>
      <c r="HV210" s="165"/>
      <c r="HW210" s="165"/>
      <c r="HX210" s="165"/>
      <c r="HY210" s="165"/>
      <c r="HZ210" s="165"/>
      <c r="IA210" s="165"/>
      <c r="IB210" s="165"/>
      <c r="IC210" s="165"/>
      <c r="ID210" s="165"/>
      <c r="IE210" s="165"/>
      <c r="IF210" s="165"/>
      <c r="IG210" s="165"/>
      <c r="IH210" s="165"/>
      <c r="II210" s="165"/>
      <c r="IJ210" s="165"/>
      <c r="IK210" s="165"/>
      <c r="IL210" s="165"/>
      <c r="IM210" s="165"/>
      <c r="IN210" s="165"/>
      <c r="IO210" s="165"/>
      <c r="IP210" s="165"/>
      <c r="IQ210" s="165"/>
      <c r="IR210" s="165"/>
      <c r="IS210" s="165"/>
      <c r="IT210" s="165"/>
      <c r="IU210" s="165"/>
      <c r="IV210" s="165"/>
      <c r="IW210" s="165"/>
      <c r="IX210" s="165"/>
      <c r="IY210" s="165"/>
      <c r="IZ210" s="165"/>
      <c r="JA210" s="165"/>
      <c r="JB210" s="165"/>
      <c r="JC210" s="165"/>
      <c r="JD210" s="165"/>
      <c r="JE210" s="165"/>
      <c r="JF210" s="165"/>
      <c r="JG210" s="165"/>
      <c r="JH210" s="165"/>
      <c r="JI210" s="165"/>
      <c r="JJ210" s="165"/>
      <c r="JK210" s="165"/>
      <c r="JL210" s="165"/>
      <c r="JM210" s="165"/>
      <c r="JN210" s="165"/>
      <c r="JO210" s="165"/>
      <c r="JP210" s="165"/>
      <c r="JQ210" s="165"/>
      <c r="JR210" s="165"/>
      <c r="JS210" s="165"/>
      <c r="JT210" s="165"/>
      <c r="JU210" s="165"/>
      <c r="JV210" s="165"/>
      <c r="JW210" s="165"/>
      <c r="JX210" s="165"/>
      <c r="JY210" s="165"/>
      <c r="JZ210" s="165"/>
      <c r="KA210" s="165"/>
      <c r="KB210" s="165"/>
      <c r="KC210" s="165"/>
      <c r="KD210" s="165"/>
      <c r="KE210" s="165"/>
      <c r="KF210" s="165"/>
      <c r="KG210" s="165"/>
      <c r="KH210" s="165"/>
      <c r="KI210" s="165"/>
      <c r="KJ210" s="165"/>
      <c r="KK210" s="165"/>
      <c r="KL210" s="165"/>
      <c r="KM210" s="165"/>
      <c r="KN210" s="165"/>
      <c r="KO210" s="165"/>
      <c r="KP210" s="165"/>
      <c r="KQ210" s="165"/>
      <c r="KR210" s="165"/>
      <c r="KS210" s="165"/>
      <c r="KT210" s="165"/>
      <c r="KU210" s="165"/>
      <c r="KV210" s="165"/>
      <c r="KW210" s="165"/>
      <c r="KX210" s="165"/>
      <c r="KY210" s="165"/>
      <c r="KZ210" s="165"/>
      <c r="LA210" s="165"/>
      <c r="LB210" s="165"/>
      <c r="LC210" s="165"/>
      <c r="LD210" s="165"/>
      <c r="LE210" s="165"/>
      <c r="LF210" s="165"/>
      <c r="LG210" s="165"/>
      <c r="LH210" s="165"/>
      <c r="LI210" s="165"/>
      <c r="LJ210" s="165"/>
      <c r="LK210" s="165"/>
      <c r="LL210" s="165"/>
      <c r="LM210" s="165"/>
      <c r="LN210" s="165"/>
      <c r="LO210" s="165"/>
      <c r="LP210" s="165"/>
      <c r="LQ210" s="165"/>
      <c r="LR210" s="165"/>
      <c r="LS210" s="165"/>
      <c r="LT210" s="165"/>
      <c r="LU210" s="165"/>
      <c r="LV210" s="165"/>
      <c r="LW210" s="165"/>
      <c r="LX210" s="165"/>
      <c r="LY210" s="165"/>
      <c r="LZ210" s="165"/>
      <c r="MA210" s="165"/>
      <c r="MB210" s="165"/>
      <c r="MC210" s="165"/>
      <c r="MD210" s="165"/>
      <c r="ME210" s="165"/>
      <c r="MF210" s="165"/>
      <c r="MG210" s="165"/>
      <c r="MH210" s="165"/>
      <c r="MI210" s="165"/>
      <c r="MJ210" s="165"/>
      <c r="MK210" s="165"/>
      <c r="ML210" s="165"/>
      <c r="MM210" s="165"/>
      <c r="MN210" s="165"/>
      <c r="MO210" s="165"/>
      <c r="MP210" s="165"/>
      <c r="MQ210" s="165"/>
      <c r="MR210" s="165"/>
      <c r="MS210" s="165"/>
      <c r="MT210" s="165"/>
      <c r="MU210" s="165"/>
      <c r="MV210" s="165"/>
      <c r="MW210" s="165"/>
      <c r="MX210" s="165"/>
      <c r="MY210" s="165"/>
      <c r="MZ210" s="165"/>
      <c r="NA210" s="165"/>
      <c r="NB210" s="165"/>
      <c r="NC210" s="165"/>
      <c r="ND210" s="165"/>
      <c r="NE210" s="165"/>
      <c r="NF210" s="165"/>
      <c r="NG210" s="165"/>
      <c r="NH210" s="165"/>
      <c r="NI210" s="165"/>
      <c r="NJ210" s="165"/>
      <c r="NK210" s="165"/>
      <c r="NL210" s="165"/>
      <c r="NM210" s="165"/>
      <c r="NN210" s="165"/>
      <c r="NO210" s="165"/>
      <c r="NP210" s="165"/>
      <c r="NQ210" s="165"/>
      <c r="NR210" s="165"/>
      <c r="NS210" s="165"/>
      <c r="NT210" s="165"/>
      <c r="NU210" s="165"/>
      <c r="NV210" s="165"/>
      <c r="NW210" s="165"/>
      <c r="NX210" s="165"/>
      <c r="NY210" s="165"/>
      <c r="NZ210" s="165"/>
      <c r="OA210" s="165"/>
      <c r="OB210" s="165"/>
      <c r="OC210" s="165"/>
      <c r="OD210" s="165"/>
      <c r="OE210" s="165"/>
      <c r="OF210" s="165"/>
      <c r="OG210" s="165"/>
      <c r="OH210" s="165"/>
      <c r="OI210" s="165"/>
      <c r="OJ210" s="165"/>
      <c r="OK210" s="165"/>
      <c r="OL210" s="165"/>
      <c r="OM210" s="165"/>
      <c r="ON210" s="165"/>
      <c r="OO210" s="165"/>
      <c r="OP210" s="165"/>
      <c r="OQ210" s="165"/>
      <c r="OR210" s="165"/>
      <c r="OS210" s="165"/>
      <c r="OT210" s="165"/>
      <c r="OU210" s="165"/>
      <c r="OV210" s="165"/>
      <c r="OW210" s="165"/>
      <c r="OX210" s="165"/>
      <c r="OY210" s="165"/>
      <c r="OZ210" s="165"/>
      <c r="PA210" s="165"/>
      <c r="PB210" s="165"/>
      <c r="PC210" s="165"/>
      <c r="PD210" s="165"/>
      <c r="PE210" s="165"/>
      <c r="PF210" s="165"/>
      <c r="PG210" s="165"/>
      <c r="PH210" s="165"/>
      <c r="PI210" s="165"/>
      <c r="PJ210" s="165"/>
      <c r="PK210" s="165"/>
      <c r="PL210" s="165"/>
      <c r="PM210" s="165"/>
      <c r="PN210" s="165"/>
      <c r="PO210" s="165"/>
      <c r="PP210" s="165"/>
      <c r="PQ210" s="165"/>
      <c r="PR210" s="165"/>
      <c r="PS210" s="165"/>
      <c r="PT210" s="165"/>
      <c r="PU210" s="165"/>
      <c r="PV210" s="165"/>
      <c r="PW210" s="165"/>
      <c r="PX210" s="165"/>
      <c r="PY210" s="165"/>
      <c r="PZ210" s="165"/>
      <c r="QA210" s="165"/>
      <c r="QB210" s="165"/>
      <c r="QC210" s="165"/>
      <c r="QD210" s="165"/>
      <c r="QE210" s="165"/>
      <c r="QF210" s="165"/>
      <c r="QG210" s="165"/>
      <c r="QH210" s="165"/>
      <c r="QI210" s="165"/>
      <c r="QJ210" s="165"/>
      <c r="QK210" s="165"/>
      <c r="QL210" s="165"/>
      <c r="QM210" s="165"/>
      <c r="QN210" s="165"/>
      <c r="QO210" s="165"/>
      <c r="QP210" s="165"/>
      <c r="QQ210" s="165"/>
      <c r="QR210" s="165"/>
      <c r="QS210" s="165"/>
      <c r="QT210" s="165"/>
      <c r="QU210" s="165"/>
      <c r="QV210" s="165"/>
      <c r="QW210" s="165"/>
      <c r="QX210" s="165"/>
      <c r="QY210" s="165"/>
      <c r="QZ210" s="165"/>
      <c r="RA210" s="165"/>
      <c r="RB210" s="165"/>
      <c r="RC210" s="165"/>
      <c r="RD210" s="165"/>
      <c r="RE210" s="165"/>
      <c r="RF210" s="165"/>
      <c r="RG210" s="165"/>
      <c r="RH210" s="165"/>
      <c r="RI210" s="165"/>
      <c r="RJ210" s="165"/>
      <c r="RK210" s="165"/>
      <c r="RL210" s="165"/>
    </row>
    <row r="211" spans="1:480" ht="15.75" customHeight="1" x14ac:dyDescent="0.25">
      <c r="A211" s="246"/>
      <c r="B211" s="354" t="s">
        <v>183</v>
      </c>
      <c r="C211" s="355"/>
      <c r="D211" s="11">
        <v>220</v>
      </c>
      <c r="E211" s="12"/>
      <c r="F211" s="13"/>
      <c r="G211" s="14">
        <v>21.39</v>
      </c>
      <c r="H211" s="15">
        <v>15.88</v>
      </c>
      <c r="I211" s="16">
        <v>33.82</v>
      </c>
      <c r="J211" s="17">
        <v>363.6</v>
      </c>
      <c r="K211" s="18">
        <v>0.43</v>
      </c>
      <c r="L211" s="30">
        <v>304</v>
      </c>
      <c r="M211" s="30">
        <v>7.9</v>
      </c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H211" s="165"/>
      <c r="BI211" s="165"/>
      <c r="BJ211" s="165"/>
      <c r="BK211" s="165"/>
      <c r="BL211" s="165"/>
      <c r="BM211" s="165"/>
      <c r="BN211" s="165"/>
      <c r="BO211" s="165"/>
      <c r="BP211" s="165"/>
      <c r="BQ211" s="165"/>
      <c r="BR211" s="165"/>
      <c r="BS211" s="165"/>
      <c r="BT211" s="165"/>
      <c r="BU211" s="165"/>
      <c r="BV211" s="165"/>
      <c r="BW211" s="165"/>
      <c r="BX211" s="165"/>
      <c r="BY211" s="165"/>
      <c r="BZ211" s="165"/>
      <c r="CA211" s="165"/>
      <c r="CB211" s="165"/>
      <c r="CC211" s="165"/>
      <c r="CD211" s="165"/>
      <c r="CE211" s="165"/>
      <c r="CF211" s="165"/>
      <c r="CG211" s="165"/>
      <c r="CH211" s="165"/>
      <c r="CI211" s="165"/>
      <c r="CJ211" s="165"/>
      <c r="CK211" s="165"/>
      <c r="CL211" s="165"/>
      <c r="CM211" s="165"/>
      <c r="CN211" s="165"/>
      <c r="CO211" s="165"/>
      <c r="CP211" s="165"/>
      <c r="CQ211" s="165"/>
      <c r="CR211" s="165"/>
      <c r="CS211" s="165"/>
      <c r="CT211" s="165"/>
      <c r="CU211" s="165"/>
      <c r="CV211" s="165"/>
      <c r="CW211" s="165"/>
      <c r="CX211" s="165"/>
      <c r="CY211" s="165"/>
      <c r="CZ211" s="165"/>
      <c r="DA211" s="165"/>
      <c r="DB211" s="165"/>
      <c r="DC211" s="165"/>
      <c r="DD211" s="165"/>
      <c r="DE211" s="165"/>
      <c r="DF211" s="165"/>
      <c r="DG211" s="165"/>
      <c r="DH211" s="165"/>
      <c r="DI211" s="165"/>
      <c r="DJ211" s="165"/>
      <c r="DK211" s="165"/>
      <c r="DL211" s="165"/>
      <c r="DM211" s="165"/>
      <c r="DN211" s="165"/>
      <c r="DO211" s="165"/>
      <c r="DP211" s="165"/>
      <c r="DQ211" s="165"/>
      <c r="DR211" s="165"/>
      <c r="DS211" s="165"/>
      <c r="DT211" s="165"/>
      <c r="DU211" s="165"/>
      <c r="DV211" s="165"/>
      <c r="DW211" s="165"/>
      <c r="DX211" s="165"/>
      <c r="DY211" s="165"/>
      <c r="DZ211" s="165"/>
      <c r="EA211" s="165"/>
      <c r="EB211" s="165"/>
      <c r="EC211" s="165"/>
      <c r="ED211" s="165"/>
      <c r="EE211" s="165"/>
      <c r="EF211" s="165"/>
      <c r="EG211" s="165"/>
      <c r="EH211" s="165"/>
      <c r="EI211" s="165"/>
      <c r="EJ211" s="165"/>
      <c r="EK211" s="165"/>
      <c r="EL211" s="165"/>
      <c r="EM211" s="165"/>
      <c r="EN211" s="165"/>
      <c r="EO211" s="165"/>
      <c r="EP211" s="165"/>
      <c r="EQ211" s="165"/>
      <c r="ER211" s="165"/>
      <c r="ES211" s="165"/>
      <c r="ET211" s="165"/>
      <c r="EU211" s="165"/>
      <c r="EV211" s="165"/>
      <c r="EW211" s="165"/>
      <c r="EX211" s="165"/>
      <c r="EY211" s="165"/>
      <c r="EZ211" s="165"/>
      <c r="FA211" s="165"/>
      <c r="FB211" s="165"/>
      <c r="FC211" s="165"/>
      <c r="FD211" s="165"/>
      <c r="FE211" s="165"/>
      <c r="FF211" s="165"/>
      <c r="FG211" s="165"/>
      <c r="FH211" s="165"/>
      <c r="FI211" s="165"/>
      <c r="FJ211" s="165"/>
      <c r="FK211" s="165"/>
      <c r="FL211" s="165"/>
      <c r="FM211" s="165"/>
      <c r="FN211" s="165"/>
      <c r="FO211" s="165"/>
      <c r="FP211" s="165"/>
      <c r="FQ211" s="165"/>
      <c r="FR211" s="165"/>
      <c r="FS211" s="165"/>
      <c r="FT211" s="165"/>
      <c r="FU211" s="165"/>
      <c r="FV211" s="165"/>
      <c r="FW211" s="165"/>
      <c r="FX211" s="165"/>
      <c r="FY211" s="165"/>
      <c r="FZ211" s="165"/>
      <c r="GA211" s="165"/>
      <c r="GB211" s="165"/>
      <c r="GC211" s="165"/>
      <c r="GD211" s="165"/>
      <c r="GE211" s="165"/>
      <c r="GF211" s="165"/>
      <c r="GG211" s="165"/>
      <c r="GH211" s="165"/>
      <c r="GI211" s="165"/>
      <c r="GJ211" s="165"/>
      <c r="GK211" s="165"/>
      <c r="GL211" s="165"/>
      <c r="GM211" s="165"/>
      <c r="GN211" s="165"/>
      <c r="GO211" s="165"/>
      <c r="GP211" s="165"/>
      <c r="GQ211" s="165"/>
      <c r="GR211" s="165"/>
      <c r="GS211" s="165"/>
      <c r="GT211" s="165"/>
      <c r="GU211" s="165"/>
      <c r="GV211" s="165"/>
      <c r="GW211" s="165"/>
      <c r="GX211" s="165"/>
      <c r="GY211" s="165"/>
      <c r="GZ211" s="165"/>
      <c r="HA211" s="165"/>
      <c r="HB211" s="165"/>
      <c r="HC211" s="165"/>
      <c r="HD211" s="165"/>
      <c r="HE211" s="165"/>
      <c r="HF211" s="165"/>
      <c r="HG211" s="165"/>
      <c r="HH211" s="165"/>
      <c r="HI211" s="165"/>
      <c r="HJ211" s="165"/>
      <c r="HK211" s="165"/>
      <c r="HL211" s="165"/>
      <c r="HM211" s="165"/>
      <c r="HN211" s="165"/>
      <c r="HO211" s="165"/>
      <c r="HP211" s="165"/>
      <c r="HQ211" s="165"/>
      <c r="HR211" s="165"/>
      <c r="HS211" s="165"/>
      <c r="HT211" s="165"/>
      <c r="HU211" s="165"/>
      <c r="HV211" s="165"/>
      <c r="HW211" s="165"/>
      <c r="HX211" s="165"/>
      <c r="HY211" s="165"/>
      <c r="HZ211" s="165"/>
      <c r="IA211" s="165"/>
      <c r="IB211" s="165"/>
      <c r="IC211" s="165"/>
      <c r="ID211" s="165"/>
      <c r="IE211" s="165"/>
      <c r="IF211" s="165"/>
      <c r="IG211" s="165"/>
      <c r="IH211" s="165"/>
      <c r="II211" s="165"/>
      <c r="IJ211" s="165"/>
      <c r="IK211" s="165"/>
      <c r="IL211" s="165"/>
      <c r="IM211" s="165"/>
      <c r="IN211" s="165"/>
      <c r="IO211" s="165"/>
      <c r="IP211" s="165"/>
      <c r="IQ211" s="165"/>
      <c r="IR211" s="165"/>
      <c r="IS211" s="165"/>
      <c r="IT211" s="165"/>
      <c r="IU211" s="165"/>
      <c r="IV211" s="165"/>
      <c r="IW211" s="165"/>
      <c r="IX211" s="165"/>
      <c r="IY211" s="165"/>
      <c r="IZ211" s="165"/>
      <c r="JA211" s="165"/>
      <c r="JB211" s="165"/>
      <c r="JC211" s="165"/>
      <c r="JD211" s="165"/>
      <c r="JE211" s="165"/>
      <c r="JF211" s="165"/>
      <c r="JG211" s="165"/>
      <c r="JH211" s="165"/>
      <c r="JI211" s="165"/>
      <c r="JJ211" s="165"/>
      <c r="JK211" s="165"/>
      <c r="JL211" s="165"/>
      <c r="JM211" s="165"/>
      <c r="JN211" s="165"/>
      <c r="JO211" s="165"/>
      <c r="JP211" s="165"/>
      <c r="JQ211" s="165"/>
      <c r="JR211" s="165"/>
      <c r="JS211" s="165"/>
      <c r="JT211" s="165"/>
      <c r="JU211" s="165"/>
      <c r="JV211" s="165"/>
      <c r="JW211" s="165"/>
      <c r="JX211" s="165"/>
      <c r="JY211" s="165"/>
      <c r="JZ211" s="165"/>
      <c r="KA211" s="165"/>
      <c r="KB211" s="165"/>
      <c r="KC211" s="165"/>
      <c r="KD211" s="165"/>
      <c r="KE211" s="165"/>
      <c r="KF211" s="165"/>
      <c r="KG211" s="165"/>
      <c r="KH211" s="165"/>
      <c r="KI211" s="165"/>
      <c r="KJ211" s="165"/>
      <c r="KK211" s="165"/>
      <c r="KL211" s="165"/>
      <c r="KM211" s="165"/>
      <c r="KN211" s="165"/>
      <c r="KO211" s="165"/>
      <c r="KP211" s="165"/>
      <c r="KQ211" s="165"/>
      <c r="KR211" s="165"/>
      <c r="KS211" s="165"/>
      <c r="KT211" s="165"/>
      <c r="KU211" s="165"/>
      <c r="KV211" s="165"/>
      <c r="KW211" s="165"/>
      <c r="KX211" s="165"/>
      <c r="KY211" s="165"/>
      <c r="KZ211" s="165"/>
      <c r="LA211" s="165"/>
      <c r="LB211" s="165"/>
      <c r="LC211" s="165"/>
      <c r="LD211" s="165"/>
      <c r="LE211" s="165"/>
      <c r="LF211" s="165"/>
      <c r="LG211" s="165"/>
      <c r="LH211" s="165"/>
      <c r="LI211" s="165"/>
      <c r="LJ211" s="165"/>
      <c r="LK211" s="165"/>
      <c r="LL211" s="165"/>
      <c r="LM211" s="165"/>
      <c r="LN211" s="165"/>
      <c r="LO211" s="165"/>
      <c r="LP211" s="165"/>
      <c r="LQ211" s="165"/>
      <c r="LR211" s="165"/>
      <c r="LS211" s="165"/>
      <c r="LT211" s="165"/>
      <c r="LU211" s="165"/>
      <c r="LV211" s="165"/>
      <c r="LW211" s="165"/>
      <c r="LX211" s="165"/>
      <c r="LY211" s="165"/>
      <c r="LZ211" s="165"/>
      <c r="MA211" s="165"/>
      <c r="MB211" s="165"/>
      <c r="MC211" s="165"/>
      <c r="MD211" s="165"/>
      <c r="ME211" s="165"/>
      <c r="MF211" s="165"/>
      <c r="MG211" s="165"/>
      <c r="MH211" s="165"/>
      <c r="MI211" s="165"/>
      <c r="MJ211" s="165"/>
      <c r="MK211" s="165"/>
      <c r="ML211" s="165"/>
      <c r="MM211" s="165"/>
      <c r="MN211" s="165"/>
      <c r="MO211" s="165"/>
      <c r="MP211" s="165"/>
      <c r="MQ211" s="165"/>
      <c r="MR211" s="165"/>
      <c r="MS211" s="165"/>
      <c r="MT211" s="165"/>
      <c r="MU211" s="165"/>
      <c r="MV211" s="165"/>
      <c r="MW211" s="165"/>
      <c r="MX211" s="165"/>
      <c r="MY211" s="165"/>
      <c r="MZ211" s="165"/>
      <c r="NA211" s="165"/>
      <c r="NB211" s="165"/>
      <c r="NC211" s="165"/>
      <c r="ND211" s="165"/>
      <c r="NE211" s="165"/>
      <c r="NF211" s="165"/>
      <c r="NG211" s="165"/>
      <c r="NH211" s="165"/>
      <c r="NI211" s="165"/>
      <c r="NJ211" s="165"/>
      <c r="NK211" s="165"/>
      <c r="NL211" s="165"/>
      <c r="NM211" s="165"/>
      <c r="NN211" s="165"/>
      <c r="NO211" s="165"/>
      <c r="NP211" s="165"/>
      <c r="NQ211" s="165"/>
      <c r="NR211" s="165"/>
      <c r="NS211" s="165"/>
      <c r="NT211" s="165"/>
      <c r="NU211" s="165"/>
      <c r="NV211" s="165"/>
      <c r="NW211" s="165"/>
      <c r="NX211" s="165"/>
      <c r="NY211" s="165"/>
      <c r="NZ211" s="165"/>
      <c r="OA211" s="165"/>
      <c r="OB211" s="165"/>
      <c r="OC211" s="165"/>
      <c r="OD211" s="165"/>
      <c r="OE211" s="165"/>
      <c r="OF211" s="165"/>
      <c r="OG211" s="165"/>
      <c r="OH211" s="165"/>
      <c r="OI211" s="165"/>
      <c r="OJ211" s="165"/>
      <c r="OK211" s="165"/>
      <c r="OL211" s="165"/>
      <c r="OM211" s="165"/>
      <c r="ON211" s="165"/>
      <c r="OO211" s="165"/>
      <c r="OP211" s="165"/>
      <c r="OQ211" s="165"/>
      <c r="OR211" s="165"/>
      <c r="OS211" s="165"/>
      <c r="OT211" s="165"/>
      <c r="OU211" s="165"/>
      <c r="OV211" s="165"/>
      <c r="OW211" s="165"/>
      <c r="OX211" s="165"/>
      <c r="OY211" s="165"/>
      <c r="OZ211" s="165"/>
      <c r="PA211" s="165"/>
      <c r="PB211" s="165"/>
      <c r="PC211" s="165"/>
      <c r="PD211" s="165"/>
      <c r="PE211" s="165"/>
      <c r="PF211" s="165"/>
      <c r="PG211" s="165"/>
      <c r="PH211" s="165"/>
      <c r="PI211" s="165"/>
      <c r="PJ211" s="165"/>
      <c r="PK211" s="165"/>
      <c r="PL211" s="165"/>
      <c r="PM211" s="165"/>
      <c r="PN211" s="165"/>
      <c r="PO211" s="165"/>
      <c r="PP211" s="165"/>
      <c r="PQ211" s="165"/>
      <c r="PR211" s="165"/>
      <c r="PS211" s="165"/>
      <c r="PT211" s="165"/>
      <c r="PU211" s="165"/>
      <c r="PV211" s="165"/>
      <c r="PW211" s="165"/>
      <c r="PX211" s="165"/>
      <c r="PY211" s="165"/>
      <c r="PZ211" s="165"/>
      <c r="QA211" s="165"/>
      <c r="QB211" s="165"/>
      <c r="QC211" s="165"/>
      <c r="QD211" s="165"/>
      <c r="QE211" s="165"/>
      <c r="QF211" s="165"/>
      <c r="QG211" s="165"/>
      <c r="QH211" s="165"/>
      <c r="QI211" s="165"/>
      <c r="QJ211" s="165"/>
      <c r="QK211" s="165"/>
      <c r="QL211" s="165"/>
      <c r="QM211" s="165"/>
      <c r="QN211" s="165"/>
      <c r="QO211" s="165"/>
      <c r="QP211" s="165"/>
      <c r="QQ211" s="165"/>
      <c r="QR211" s="165"/>
      <c r="QS211" s="165"/>
      <c r="QT211" s="165"/>
      <c r="QU211" s="165"/>
      <c r="QV211" s="165"/>
      <c r="QW211" s="165"/>
      <c r="QX211" s="165"/>
      <c r="QY211" s="165"/>
      <c r="QZ211" s="165"/>
      <c r="RA211" s="165"/>
      <c r="RB211" s="165"/>
      <c r="RC211" s="165"/>
      <c r="RD211" s="165"/>
      <c r="RE211" s="165"/>
      <c r="RF211" s="165"/>
      <c r="RG211" s="165"/>
      <c r="RH211" s="165"/>
      <c r="RI211" s="165"/>
      <c r="RJ211" s="165"/>
      <c r="RK211" s="165"/>
      <c r="RL211" s="165"/>
    </row>
    <row r="212" spans="1:480" s="119" customFormat="1" ht="15" x14ac:dyDescent="0.25">
      <c r="A212" s="246"/>
      <c r="B212" s="354" t="s">
        <v>23</v>
      </c>
      <c r="C212" s="355"/>
      <c r="D212" s="11">
        <v>30</v>
      </c>
      <c r="E212" s="12"/>
      <c r="F212" s="13"/>
      <c r="G212" s="14">
        <v>2.0099999999999998</v>
      </c>
      <c r="H212" s="15">
        <v>0.21</v>
      </c>
      <c r="I212" s="16">
        <v>15.09</v>
      </c>
      <c r="J212" s="17">
        <v>72</v>
      </c>
      <c r="K212" s="18">
        <v>0</v>
      </c>
      <c r="L212" s="30">
        <v>1</v>
      </c>
      <c r="M212" s="30">
        <v>10.1</v>
      </c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33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  <c r="BH212" s="165"/>
      <c r="BI212" s="165"/>
      <c r="BJ212" s="165"/>
      <c r="BK212" s="165"/>
      <c r="BL212" s="165"/>
      <c r="BM212" s="165"/>
      <c r="BN212" s="165"/>
      <c r="BO212" s="165"/>
      <c r="BP212" s="165"/>
      <c r="BQ212" s="165"/>
      <c r="BR212" s="165"/>
      <c r="BS212" s="165"/>
      <c r="BT212" s="165"/>
      <c r="BU212" s="165"/>
      <c r="BV212" s="165"/>
      <c r="BW212" s="165"/>
      <c r="BX212" s="165"/>
      <c r="BY212" s="165"/>
      <c r="BZ212" s="165"/>
      <c r="CA212" s="165"/>
      <c r="CB212" s="165"/>
      <c r="CC212" s="165"/>
      <c r="CD212" s="165"/>
      <c r="CE212" s="165"/>
      <c r="CF212" s="165"/>
      <c r="CG212" s="165"/>
      <c r="CH212" s="165"/>
      <c r="CI212" s="165"/>
      <c r="CJ212" s="165"/>
      <c r="CK212" s="165"/>
      <c r="CL212" s="165"/>
      <c r="CM212" s="165"/>
      <c r="CN212" s="165"/>
      <c r="CO212" s="165"/>
      <c r="CP212" s="165"/>
      <c r="CQ212" s="165"/>
      <c r="CR212" s="165"/>
      <c r="CS212" s="165"/>
      <c r="CT212" s="165"/>
      <c r="CU212" s="165"/>
      <c r="CV212" s="165"/>
      <c r="CW212" s="165"/>
      <c r="CX212" s="165"/>
      <c r="CY212" s="165"/>
      <c r="CZ212" s="165"/>
      <c r="DA212" s="165"/>
      <c r="DB212" s="165"/>
      <c r="DC212" s="165"/>
      <c r="DD212" s="165"/>
      <c r="DE212" s="165"/>
      <c r="DF212" s="165"/>
      <c r="DG212" s="165"/>
      <c r="DH212" s="165"/>
      <c r="DI212" s="165"/>
      <c r="DJ212" s="165"/>
      <c r="DK212" s="165"/>
      <c r="DL212" s="165"/>
      <c r="DM212" s="165"/>
      <c r="DN212" s="165"/>
      <c r="DO212" s="165"/>
      <c r="DP212" s="165"/>
      <c r="DQ212" s="165"/>
      <c r="DR212" s="165"/>
      <c r="DS212" s="165"/>
      <c r="DT212" s="165"/>
      <c r="DU212" s="165"/>
      <c r="DV212" s="165"/>
      <c r="DW212" s="165"/>
      <c r="DX212" s="165"/>
      <c r="DY212" s="165"/>
      <c r="DZ212" s="165"/>
      <c r="EA212" s="165"/>
      <c r="EB212" s="165"/>
      <c r="EC212" s="165"/>
      <c r="ED212" s="165"/>
      <c r="EE212" s="165"/>
      <c r="EF212" s="165"/>
      <c r="EG212" s="165"/>
      <c r="EH212" s="165"/>
      <c r="EI212" s="165"/>
      <c r="EJ212" s="165"/>
      <c r="EK212" s="165"/>
      <c r="EL212" s="165"/>
      <c r="EM212" s="165"/>
      <c r="EN212" s="165"/>
      <c r="EO212" s="165"/>
      <c r="EP212" s="165"/>
      <c r="EQ212" s="165"/>
      <c r="ER212" s="165"/>
      <c r="ES212" s="165"/>
      <c r="ET212" s="165"/>
      <c r="EU212" s="165"/>
      <c r="EV212" s="165"/>
      <c r="EW212" s="165"/>
      <c r="EX212" s="165"/>
      <c r="EY212" s="165"/>
      <c r="EZ212" s="165"/>
      <c r="FA212" s="165"/>
      <c r="FB212" s="165"/>
      <c r="FC212" s="165"/>
      <c r="FD212" s="165"/>
      <c r="FE212" s="165"/>
      <c r="FF212" s="165"/>
      <c r="FG212" s="165"/>
      <c r="FH212" s="165"/>
      <c r="FI212" s="165"/>
      <c r="FJ212" s="165"/>
      <c r="FK212" s="165"/>
      <c r="FL212" s="165"/>
      <c r="FM212" s="165"/>
      <c r="FN212" s="165"/>
      <c r="FO212" s="165"/>
      <c r="FP212" s="165"/>
      <c r="FQ212" s="165"/>
      <c r="FR212" s="165"/>
      <c r="FS212" s="165"/>
      <c r="FT212" s="165"/>
      <c r="FU212" s="165"/>
      <c r="FV212" s="165"/>
      <c r="FW212" s="165"/>
      <c r="FX212" s="165"/>
      <c r="FY212" s="165"/>
      <c r="FZ212" s="165"/>
      <c r="GA212" s="165"/>
      <c r="GB212" s="165"/>
      <c r="GC212" s="165"/>
      <c r="GD212" s="165"/>
      <c r="GE212" s="165"/>
      <c r="GF212" s="165"/>
      <c r="GG212" s="165"/>
      <c r="GH212" s="165"/>
      <c r="GI212" s="165"/>
      <c r="GJ212" s="165"/>
      <c r="GK212" s="165"/>
      <c r="GL212" s="165"/>
      <c r="GM212" s="165"/>
      <c r="GN212" s="165"/>
      <c r="GO212" s="165"/>
      <c r="GP212" s="165"/>
      <c r="GQ212" s="165"/>
      <c r="GR212" s="165"/>
      <c r="GS212" s="165"/>
      <c r="GT212" s="165"/>
      <c r="GU212" s="165"/>
      <c r="GV212" s="165"/>
      <c r="GW212" s="165"/>
      <c r="GX212" s="165"/>
      <c r="GY212" s="165"/>
      <c r="GZ212" s="165"/>
      <c r="HA212" s="165"/>
      <c r="HB212" s="165"/>
      <c r="HC212" s="165"/>
      <c r="HD212" s="165"/>
      <c r="HE212" s="165"/>
      <c r="HF212" s="165"/>
      <c r="HG212" s="165"/>
      <c r="HH212" s="165"/>
      <c r="HI212" s="165"/>
      <c r="HJ212" s="165"/>
      <c r="HK212" s="165"/>
      <c r="HL212" s="165"/>
      <c r="HM212" s="165"/>
      <c r="HN212" s="165"/>
      <c r="HO212" s="165"/>
      <c r="HP212" s="165"/>
      <c r="HQ212" s="165"/>
      <c r="HR212" s="165"/>
      <c r="HS212" s="165"/>
      <c r="HT212" s="165"/>
      <c r="HU212" s="165"/>
      <c r="HV212" s="165"/>
      <c r="HW212" s="165"/>
      <c r="HX212" s="165"/>
      <c r="HY212" s="165"/>
      <c r="HZ212" s="165"/>
      <c r="IA212" s="165"/>
      <c r="IB212" s="165"/>
      <c r="IC212" s="165"/>
      <c r="ID212" s="165"/>
      <c r="IE212" s="165"/>
      <c r="IF212" s="165"/>
      <c r="IG212" s="165"/>
      <c r="IH212" s="165"/>
      <c r="II212" s="165"/>
      <c r="IJ212" s="165"/>
      <c r="IK212" s="165"/>
      <c r="IL212" s="165"/>
      <c r="IM212" s="165"/>
      <c r="IN212" s="165"/>
      <c r="IO212" s="165"/>
      <c r="IP212" s="165"/>
      <c r="IQ212" s="165"/>
      <c r="IR212" s="165"/>
      <c r="IS212" s="165"/>
      <c r="IT212" s="165"/>
      <c r="IU212" s="165"/>
      <c r="IV212" s="165"/>
      <c r="IW212" s="165"/>
      <c r="IX212" s="165"/>
      <c r="IY212" s="165"/>
      <c r="IZ212" s="165"/>
      <c r="JA212" s="165"/>
      <c r="JB212" s="165"/>
      <c r="JC212" s="165"/>
      <c r="JD212" s="165"/>
      <c r="JE212" s="165"/>
      <c r="JF212" s="165"/>
      <c r="JG212" s="165"/>
      <c r="JH212" s="165"/>
      <c r="JI212" s="165"/>
      <c r="JJ212" s="165"/>
      <c r="JK212" s="165"/>
      <c r="JL212" s="165"/>
      <c r="JM212" s="165"/>
      <c r="JN212" s="165"/>
      <c r="JO212" s="165"/>
      <c r="JP212" s="165"/>
      <c r="JQ212" s="165"/>
      <c r="JR212" s="165"/>
      <c r="JS212" s="165"/>
      <c r="JT212" s="165"/>
      <c r="JU212" s="165"/>
      <c r="JV212" s="165"/>
      <c r="JW212" s="165"/>
      <c r="JX212" s="165"/>
      <c r="JY212" s="165"/>
      <c r="JZ212" s="165"/>
      <c r="KA212" s="165"/>
      <c r="KB212" s="165"/>
      <c r="KC212" s="165"/>
      <c r="KD212" s="165"/>
      <c r="KE212" s="165"/>
      <c r="KF212" s="165"/>
      <c r="KG212" s="165"/>
      <c r="KH212" s="165"/>
      <c r="KI212" s="165"/>
      <c r="KJ212" s="165"/>
      <c r="KK212" s="165"/>
      <c r="KL212" s="165"/>
      <c r="KM212" s="165"/>
      <c r="KN212" s="165"/>
      <c r="KO212" s="165"/>
      <c r="KP212" s="165"/>
      <c r="KQ212" s="165"/>
      <c r="KR212" s="165"/>
      <c r="KS212" s="165"/>
      <c r="KT212" s="165"/>
      <c r="KU212" s="165"/>
      <c r="KV212" s="165"/>
      <c r="KW212" s="165"/>
      <c r="KX212" s="165"/>
      <c r="KY212" s="165"/>
      <c r="KZ212" s="165"/>
      <c r="LA212" s="165"/>
      <c r="LB212" s="165"/>
      <c r="LC212" s="165"/>
      <c r="LD212" s="165"/>
      <c r="LE212" s="165"/>
      <c r="LF212" s="165"/>
      <c r="LG212" s="165"/>
      <c r="LH212" s="165"/>
      <c r="LI212" s="165"/>
      <c r="LJ212" s="165"/>
      <c r="LK212" s="165"/>
      <c r="LL212" s="165"/>
      <c r="LM212" s="165"/>
      <c r="LN212" s="165"/>
      <c r="LO212" s="165"/>
      <c r="LP212" s="165"/>
      <c r="LQ212" s="165"/>
      <c r="LR212" s="165"/>
      <c r="LS212" s="165"/>
      <c r="LT212" s="165"/>
      <c r="LU212" s="165"/>
      <c r="LV212" s="165"/>
      <c r="LW212" s="165"/>
      <c r="LX212" s="165"/>
      <c r="LY212" s="165"/>
      <c r="LZ212" s="165"/>
      <c r="MA212" s="165"/>
      <c r="MB212" s="165"/>
      <c r="MC212" s="165"/>
      <c r="MD212" s="165"/>
      <c r="ME212" s="165"/>
      <c r="MF212" s="165"/>
      <c r="MG212" s="165"/>
      <c r="MH212" s="165"/>
      <c r="MI212" s="165"/>
      <c r="MJ212" s="165"/>
      <c r="MK212" s="165"/>
      <c r="ML212" s="165"/>
      <c r="MM212" s="165"/>
      <c r="MN212" s="165"/>
      <c r="MO212" s="165"/>
      <c r="MP212" s="165"/>
      <c r="MQ212" s="165"/>
      <c r="MR212" s="165"/>
      <c r="MS212" s="165"/>
      <c r="MT212" s="165"/>
      <c r="MU212" s="165"/>
      <c r="MV212" s="165"/>
      <c r="MW212" s="165"/>
      <c r="MX212" s="165"/>
      <c r="MY212" s="165"/>
      <c r="MZ212" s="165"/>
      <c r="NA212" s="165"/>
      <c r="NB212" s="165"/>
      <c r="NC212" s="165"/>
      <c r="ND212" s="165"/>
      <c r="NE212" s="165"/>
      <c r="NF212" s="165"/>
      <c r="NG212" s="165"/>
      <c r="NH212" s="165"/>
      <c r="NI212" s="165"/>
      <c r="NJ212" s="165"/>
      <c r="NK212" s="165"/>
      <c r="NL212" s="165"/>
      <c r="NM212" s="165"/>
      <c r="NN212" s="165"/>
      <c r="NO212" s="165"/>
      <c r="NP212" s="165"/>
      <c r="NQ212" s="165"/>
      <c r="NR212" s="165"/>
      <c r="NS212" s="165"/>
      <c r="NT212" s="165"/>
      <c r="NU212" s="165"/>
      <c r="NV212" s="165"/>
      <c r="NW212" s="165"/>
      <c r="NX212" s="165"/>
      <c r="NY212" s="165"/>
      <c r="NZ212" s="165"/>
      <c r="OA212" s="165"/>
      <c r="OB212" s="165"/>
      <c r="OC212" s="165"/>
      <c r="OD212" s="165"/>
      <c r="OE212" s="165"/>
      <c r="OF212" s="165"/>
      <c r="OG212" s="165"/>
      <c r="OH212" s="165"/>
      <c r="OI212" s="165"/>
      <c r="OJ212" s="165"/>
      <c r="OK212" s="165"/>
      <c r="OL212" s="165"/>
      <c r="OM212" s="165"/>
      <c r="ON212" s="165"/>
      <c r="OO212" s="165"/>
      <c r="OP212" s="165"/>
      <c r="OQ212" s="165"/>
      <c r="OR212" s="165"/>
      <c r="OS212" s="165"/>
      <c r="OT212" s="165"/>
      <c r="OU212" s="165"/>
      <c r="OV212" s="165"/>
      <c r="OW212" s="165"/>
      <c r="OX212" s="165"/>
      <c r="OY212" s="165"/>
      <c r="OZ212" s="165"/>
      <c r="PA212" s="165"/>
      <c r="PB212" s="165"/>
      <c r="PC212" s="165"/>
      <c r="PD212" s="165"/>
      <c r="PE212" s="165"/>
      <c r="PF212" s="165"/>
      <c r="PG212" s="165"/>
      <c r="PH212" s="165"/>
      <c r="PI212" s="165"/>
      <c r="PJ212" s="165"/>
      <c r="PK212" s="165"/>
      <c r="PL212" s="165"/>
      <c r="PM212" s="165"/>
      <c r="PN212" s="165"/>
      <c r="PO212" s="165"/>
      <c r="PP212" s="165"/>
      <c r="PQ212" s="165"/>
      <c r="PR212" s="165"/>
      <c r="PS212" s="165"/>
      <c r="PT212" s="165"/>
      <c r="PU212" s="165"/>
      <c r="PV212" s="165"/>
      <c r="PW212" s="165"/>
      <c r="PX212" s="165"/>
      <c r="PY212" s="165"/>
      <c r="PZ212" s="165"/>
      <c r="QA212" s="165"/>
      <c r="QB212" s="165"/>
      <c r="QC212" s="165"/>
      <c r="QD212" s="165"/>
      <c r="QE212" s="165"/>
      <c r="QF212" s="165"/>
      <c r="QG212" s="165"/>
      <c r="QH212" s="165"/>
      <c r="QI212" s="165"/>
      <c r="QJ212" s="165"/>
      <c r="QK212" s="165"/>
      <c r="QL212" s="165"/>
      <c r="QM212" s="165"/>
      <c r="QN212" s="165"/>
      <c r="QO212" s="165"/>
      <c r="QP212" s="165"/>
      <c r="QQ212" s="165"/>
      <c r="QR212" s="165"/>
      <c r="QS212" s="165"/>
      <c r="QT212" s="165"/>
      <c r="QU212" s="165"/>
      <c r="QV212" s="165"/>
      <c r="QW212" s="165"/>
      <c r="QX212" s="165"/>
      <c r="QY212" s="165"/>
      <c r="QZ212" s="165"/>
      <c r="RA212" s="165"/>
      <c r="RB212" s="165"/>
      <c r="RC212" s="165"/>
      <c r="RD212" s="165"/>
      <c r="RE212" s="165"/>
      <c r="RF212" s="165"/>
      <c r="RG212" s="165"/>
      <c r="RH212" s="165"/>
      <c r="RI212" s="165"/>
      <c r="RJ212" s="165"/>
      <c r="RK212" s="165"/>
      <c r="RL212" s="165"/>
    </row>
    <row r="213" spans="1:480" ht="15" x14ac:dyDescent="0.25">
      <c r="A213" s="246" t="e">
        <f>'Тех. карты'!#REF!</f>
        <v>#REF!</v>
      </c>
      <c r="B213" s="354" t="s">
        <v>17</v>
      </c>
      <c r="C213" s="355"/>
      <c r="D213" s="11">
        <v>50</v>
      </c>
      <c r="E213" s="12"/>
      <c r="F213" s="13"/>
      <c r="G213" s="14">
        <v>2.5</v>
      </c>
      <c r="H213" s="15">
        <v>0.5</v>
      </c>
      <c r="I213" s="16">
        <v>21.25</v>
      </c>
      <c r="J213" s="17">
        <v>102</v>
      </c>
      <c r="K213" s="18">
        <v>0</v>
      </c>
      <c r="L213" s="30">
        <v>1</v>
      </c>
      <c r="M213" s="30">
        <v>10.1</v>
      </c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33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  <c r="BH213" s="165"/>
      <c r="BI213" s="165"/>
      <c r="BJ213" s="165"/>
      <c r="BK213" s="165"/>
      <c r="BL213" s="165"/>
      <c r="BM213" s="165"/>
      <c r="BN213" s="165"/>
      <c r="BO213" s="165"/>
      <c r="BP213" s="165"/>
      <c r="BQ213" s="165"/>
      <c r="BR213" s="165"/>
      <c r="BS213" s="165"/>
      <c r="BT213" s="165"/>
      <c r="BU213" s="165"/>
      <c r="BV213" s="165"/>
      <c r="BW213" s="165"/>
      <c r="BX213" s="165"/>
      <c r="BY213" s="165"/>
      <c r="BZ213" s="165"/>
      <c r="CA213" s="165"/>
      <c r="CB213" s="165"/>
      <c r="CC213" s="165"/>
      <c r="CD213" s="165"/>
      <c r="CE213" s="165"/>
      <c r="CF213" s="165"/>
      <c r="CG213" s="165"/>
      <c r="CH213" s="165"/>
      <c r="CI213" s="165"/>
      <c r="CJ213" s="165"/>
      <c r="CK213" s="165"/>
      <c r="CL213" s="165"/>
      <c r="CM213" s="165"/>
      <c r="CN213" s="165"/>
      <c r="CO213" s="165"/>
      <c r="CP213" s="165"/>
      <c r="CQ213" s="165"/>
      <c r="CR213" s="165"/>
      <c r="CS213" s="165"/>
      <c r="CT213" s="165"/>
      <c r="CU213" s="165"/>
      <c r="CV213" s="165"/>
      <c r="CW213" s="165"/>
      <c r="CX213" s="165"/>
      <c r="CY213" s="165"/>
      <c r="CZ213" s="165"/>
      <c r="DA213" s="165"/>
      <c r="DB213" s="165"/>
      <c r="DC213" s="165"/>
      <c r="DD213" s="165"/>
      <c r="DE213" s="165"/>
      <c r="DF213" s="165"/>
      <c r="DG213" s="165"/>
      <c r="DH213" s="165"/>
      <c r="DI213" s="165"/>
      <c r="DJ213" s="165"/>
      <c r="DK213" s="165"/>
      <c r="DL213" s="165"/>
      <c r="DM213" s="165"/>
      <c r="DN213" s="165"/>
      <c r="DO213" s="165"/>
      <c r="DP213" s="165"/>
      <c r="DQ213" s="165"/>
      <c r="DR213" s="165"/>
      <c r="DS213" s="165"/>
      <c r="DT213" s="165"/>
      <c r="DU213" s="165"/>
      <c r="DV213" s="165"/>
      <c r="DW213" s="165"/>
      <c r="DX213" s="165"/>
      <c r="DY213" s="165"/>
      <c r="DZ213" s="165"/>
      <c r="EA213" s="165"/>
      <c r="EB213" s="165"/>
      <c r="EC213" s="165"/>
      <c r="ED213" s="165"/>
      <c r="EE213" s="165"/>
      <c r="EF213" s="165"/>
      <c r="EG213" s="165"/>
      <c r="EH213" s="165"/>
      <c r="EI213" s="165"/>
      <c r="EJ213" s="165"/>
      <c r="EK213" s="165"/>
      <c r="EL213" s="165"/>
      <c r="EM213" s="165"/>
      <c r="EN213" s="165"/>
      <c r="EO213" s="165"/>
      <c r="EP213" s="165"/>
      <c r="EQ213" s="165"/>
      <c r="ER213" s="165"/>
      <c r="ES213" s="165"/>
      <c r="ET213" s="165"/>
      <c r="EU213" s="165"/>
      <c r="EV213" s="165"/>
      <c r="EW213" s="165"/>
      <c r="EX213" s="165"/>
      <c r="EY213" s="165"/>
      <c r="EZ213" s="165"/>
      <c r="FA213" s="165"/>
      <c r="FB213" s="165"/>
      <c r="FC213" s="165"/>
      <c r="FD213" s="165"/>
      <c r="FE213" s="165"/>
      <c r="FF213" s="165"/>
      <c r="FG213" s="165"/>
      <c r="FH213" s="165"/>
      <c r="FI213" s="165"/>
      <c r="FJ213" s="165"/>
      <c r="FK213" s="165"/>
      <c r="FL213" s="165"/>
      <c r="FM213" s="165"/>
      <c r="FN213" s="165"/>
      <c r="FO213" s="165"/>
      <c r="FP213" s="165"/>
      <c r="FQ213" s="165"/>
      <c r="FR213" s="165"/>
      <c r="FS213" s="165"/>
      <c r="FT213" s="165"/>
      <c r="FU213" s="165"/>
      <c r="FV213" s="165"/>
      <c r="FW213" s="165"/>
      <c r="FX213" s="165"/>
      <c r="FY213" s="165"/>
      <c r="FZ213" s="165"/>
      <c r="GA213" s="165"/>
      <c r="GB213" s="165"/>
      <c r="GC213" s="165"/>
      <c r="GD213" s="165"/>
      <c r="GE213" s="165"/>
      <c r="GF213" s="165"/>
      <c r="GG213" s="165"/>
      <c r="GH213" s="165"/>
      <c r="GI213" s="165"/>
      <c r="GJ213" s="165"/>
      <c r="GK213" s="165"/>
      <c r="GL213" s="165"/>
      <c r="GM213" s="165"/>
      <c r="GN213" s="165"/>
      <c r="GO213" s="165"/>
      <c r="GP213" s="165"/>
      <c r="GQ213" s="165"/>
      <c r="GR213" s="165"/>
      <c r="GS213" s="165"/>
      <c r="GT213" s="165"/>
      <c r="GU213" s="165"/>
      <c r="GV213" s="165"/>
      <c r="GW213" s="165"/>
      <c r="GX213" s="165"/>
      <c r="GY213" s="165"/>
      <c r="GZ213" s="165"/>
      <c r="HA213" s="165"/>
      <c r="HB213" s="165"/>
      <c r="HC213" s="165"/>
      <c r="HD213" s="165"/>
      <c r="HE213" s="165"/>
      <c r="HF213" s="165"/>
      <c r="HG213" s="165"/>
      <c r="HH213" s="165"/>
      <c r="HI213" s="165"/>
      <c r="HJ213" s="165"/>
      <c r="HK213" s="165"/>
      <c r="HL213" s="165"/>
      <c r="HM213" s="165"/>
      <c r="HN213" s="165"/>
      <c r="HO213" s="165"/>
      <c r="HP213" s="165"/>
      <c r="HQ213" s="165"/>
      <c r="HR213" s="165"/>
      <c r="HS213" s="165"/>
      <c r="HT213" s="165"/>
      <c r="HU213" s="165"/>
      <c r="HV213" s="165"/>
      <c r="HW213" s="165"/>
      <c r="HX213" s="165"/>
      <c r="HY213" s="165"/>
      <c r="HZ213" s="165"/>
      <c r="IA213" s="165"/>
      <c r="IB213" s="165"/>
      <c r="IC213" s="165"/>
      <c r="ID213" s="165"/>
      <c r="IE213" s="165"/>
      <c r="IF213" s="165"/>
      <c r="IG213" s="165"/>
      <c r="IH213" s="165"/>
      <c r="II213" s="165"/>
      <c r="IJ213" s="165"/>
      <c r="IK213" s="165"/>
      <c r="IL213" s="165"/>
      <c r="IM213" s="165"/>
      <c r="IN213" s="165"/>
      <c r="IO213" s="165"/>
      <c r="IP213" s="165"/>
      <c r="IQ213" s="165"/>
      <c r="IR213" s="165"/>
      <c r="IS213" s="165"/>
      <c r="IT213" s="165"/>
      <c r="IU213" s="165"/>
      <c r="IV213" s="165"/>
      <c r="IW213" s="165"/>
      <c r="IX213" s="165"/>
      <c r="IY213" s="165"/>
      <c r="IZ213" s="165"/>
      <c r="JA213" s="165"/>
      <c r="JB213" s="165"/>
      <c r="JC213" s="165"/>
      <c r="JD213" s="165"/>
      <c r="JE213" s="165"/>
      <c r="JF213" s="165"/>
      <c r="JG213" s="165"/>
      <c r="JH213" s="165"/>
      <c r="JI213" s="165"/>
      <c r="JJ213" s="165"/>
      <c r="JK213" s="165"/>
      <c r="JL213" s="165"/>
      <c r="JM213" s="165"/>
      <c r="JN213" s="165"/>
      <c r="JO213" s="165"/>
      <c r="JP213" s="165"/>
      <c r="JQ213" s="165"/>
      <c r="JR213" s="165"/>
      <c r="JS213" s="165"/>
      <c r="JT213" s="165"/>
      <c r="JU213" s="165"/>
      <c r="JV213" s="165"/>
      <c r="JW213" s="165"/>
      <c r="JX213" s="165"/>
      <c r="JY213" s="165"/>
      <c r="JZ213" s="165"/>
      <c r="KA213" s="165"/>
      <c r="KB213" s="165"/>
      <c r="KC213" s="165"/>
      <c r="KD213" s="165"/>
      <c r="KE213" s="165"/>
      <c r="KF213" s="165"/>
      <c r="KG213" s="165"/>
      <c r="KH213" s="165"/>
      <c r="KI213" s="165"/>
      <c r="KJ213" s="165"/>
      <c r="KK213" s="165"/>
      <c r="KL213" s="165"/>
      <c r="KM213" s="165"/>
      <c r="KN213" s="165"/>
      <c r="KO213" s="165"/>
      <c r="KP213" s="165"/>
      <c r="KQ213" s="165"/>
      <c r="KR213" s="165"/>
      <c r="KS213" s="165"/>
      <c r="KT213" s="165"/>
      <c r="KU213" s="165"/>
      <c r="KV213" s="165"/>
      <c r="KW213" s="165"/>
      <c r="KX213" s="165"/>
      <c r="KY213" s="165"/>
      <c r="KZ213" s="165"/>
      <c r="LA213" s="165"/>
      <c r="LB213" s="165"/>
      <c r="LC213" s="165"/>
      <c r="LD213" s="165"/>
      <c r="LE213" s="165"/>
      <c r="LF213" s="165"/>
      <c r="LG213" s="165"/>
      <c r="LH213" s="165"/>
      <c r="LI213" s="165"/>
      <c r="LJ213" s="165"/>
      <c r="LK213" s="165"/>
      <c r="LL213" s="165"/>
      <c r="LM213" s="165"/>
      <c r="LN213" s="165"/>
      <c r="LO213" s="165"/>
      <c r="LP213" s="165"/>
      <c r="LQ213" s="165"/>
      <c r="LR213" s="165"/>
      <c r="LS213" s="165"/>
      <c r="LT213" s="165"/>
      <c r="LU213" s="165"/>
      <c r="LV213" s="165"/>
      <c r="LW213" s="165"/>
      <c r="LX213" s="165"/>
      <c r="LY213" s="165"/>
      <c r="LZ213" s="165"/>
      <c r="MA213" s="165"/>
      <c r="MB213" s="165"/>
      <c r="MC213" s="165"/>
      <c r="MD213" s="165"/>
      <c r="ME213" s="165"/>
      <c r="MF213" s="165"/>
      <c r="MG213" s="165"/>
      <c r="MH213" s="165"/>
      <c r="MI213" s="165"/>
      <c r="MJ213" s="165"/>
      <c r="MK213" s="165"/>
      <c r="ML213" s="165"/>
      <c r="MM213" s="165"/>
      <c r="MN213" s="165"/>
      <c r="MO213" s="165"/>
      <c r="MP213" s="165"/>
      <c r="MQ213" s="165"/>
      <c r="MR213" s="165"/>
      <c r="MS213" s="165"/>
      <c r="MT213" s="165"/>
      <c r="MU213" s="165"/>
      <c r="MV213" s="165"/>
      <c r="MW213" s="165"/>
      <c r="MX213" s="165"/>
      <c r="MY213" s="165"/>
      <c r="MZ213" s="165"/>
      <c r="NA213" s="165"/>
      <c r="NB213" s="165"/>
      <c r="NC213" s="165"/>
      <c r="ND213" s="165"/>
      <c r="NE213" s="165"/>
      <c r="NF213" s="165"/>
      <c r="NG213" s="165"/>
      <c r="NH213" s="165"/>
      <c r="NI213" s="165"/>
      <c r="NJ213" s="165"/>
      <c r="NK213" s="165"/>
      <c r="NL213" s="165"/>
      <c r="NM213" s="165"/>
      <c r="NN213" s="165"/>
      <c r="NO213" s="165"/>
      <c r="NP213" s="165"/>
      <c r="NQ213" s="165"/>
      <c r="NR213" s="165"/>
      <c r="NS213" s="165"/>
      <c r="NT213" s="165"/>
      <c r="NU213" s="165"/>
      <c r="NV213" s="165"/>
      <c r="NW213" s="165"/>
      <c r="NX213" s="165"/>
      <c r="NY213" s="165"/>
      <c r="NZ213" s="165"/>
      <c r="OA213" s="165"/>
      <c r="OB213" s="165"/>
      <c r="OC213" s="165"/>
      <c r="OD213" s="165"/>
      <c r="OE213" s="165"/>
      <c r="OF213" s="165"/>
      <c r="OG213" s="165"/>
      <c r="OH213" s="165"/>
      <c r="OI213" s="165"/>
      <c r="OJ213" s="165"/>
      <c r="OK213" s="165"/>
      <c r="OL213" s="165"/>
      <c r="OM213" s="165"/>
      <c r="ON213" s="165"/>
      <c r="OO213" s="165"/>
      <c r="OP213" s="165"/>
      <c r="OQ213" s="165"/>
      <c r="OR213" s="165"/>
      <c r="OS213" s="165"/>
      <c r="OT213" s="165"/>
      <c r="OU213" s="165"/>
      <c r="OV213" s="165"/>
      <c r="OW213" s="165"/>
      <c r="OX213" s="165"/>
      <c r="OY213" s="165"/>
      <c r="OZ213" s="165"/>
      <c r="PA213" s="165"/>
      <c r="PB213" s="165"/>
      <c r="PC213" s="165"/>
      <c r="PD213" s="165"/>
      <c r="PE213" s="165"/>
      <c r="PF213" s="165"/>
      <c r="PG213" s="165"/>
      <c r="PH213" s="165"/>
      <c r="PI213" s="165"/>
      <c r="PJ213" s="165"/>
      <c r="PK213" s="165"/>
      <c r="PL213" s="165"/>
      <c r="PM213" s="165"/>
      <c r="PN213" s="165"/>
      <c r="PO213" s="165"/>
      <c r="PP213" s="165"/>
      <c r="PQ213" s="165"/>
      <c r="PR213" s="165"/>
      <c r="PS213" s="165"/>
      <c r="PT213" s="165"/>
      <c r="PU213" s="165"/>
      <c r="PV213" s="165"/>
      <c r="PW213" s="165"/>
      <c r="PX213" s="165"/>
      <c r="PY213" s="165"/>
      <c r="PZ213" s="165"/>
      <c r="QA213" s="165"/>
      <c r="QB213" s="165"/>
      <c r="QC213" s="165"/>
      <c r="QD213" s="165"/>
      <c r="QE213" s="165"/>
      <c r="QF213" s="165"/>
      <c r="QG213" s="165"/>
      <c r="QH213" s="165"/>
      <c r="QI213" s="165"/>
      <c r="QJ213" s="165"/>
      <c r="QK213" s="165"/>
      <c r="QL213" s="165"/>
      <c r="QM213" s="165"/>
      <c r="QN213" s="165"/>
      <c r="QO213" s="165"/>
      <c r="QP213" s="165"/>
      <c r="QQ213" s="165"/>
      <c r="QR213" s="165"/>
      <c r="QS213" s="165"/>
      <c r="QT213" s="165"/>
      <c r="QU213" s="165"/>
      <c r="QV213" s="165"/>
      <c r="QW213" s="165"/>
      <c r="QX213" s="165"/>
      <c r="QY213" s="165"/>
      <c r="QZ213" s="165"/>
      <c r="RA213" s="165"/>
      <c r="RB213" s="165"/>
      <c r="RC213" s="165"/>
      <c r="RD213" s="165"/>
      <c r="RE213" s="165"/>
      <c r="RF213" s="165"/>
      <c r="RG213" s="165"/>
      <c r="RH213" s="165"/>
      <c r="RI213" s="165"/>
      <c r="RJ213" s="165"/>
      <c r="RK213" s="165"/>
      <c r="RL213" s="165"/>
    </row>
    <row r="214" spans="1:480" ht="15.75" x14ac:dyDescent="0.2">
      <c r="A214" s="20"/>
      <c r="B214" s="354" t="s">
        <v>62</v>
      </c>
      <c r="C214" s="355"/>
      <c r="D214" s="89">
        <v>200</v>
      </c>
      <c r="E214" s="89">
        <f>SUM(E207:E213)</f>
        <v>0</v>
      </c>
      <c r="F214" s="89">
        <f>SUM(F207:F213)</f>
        <v>0</v>
      </c>
      <c r="G214" s="89">
        <v>0</v>
      </c>
      <c r="H214" s="89">
        <v>0</v>
      </c>
      <c r="I214" s="89">
        <v>18</v>
      </c>
      <c r="J214" s="89">
        <v>60</v>
      </c>
      <c r="K214" s="89">
        <v>0</v>
      </c>
      <c r="L214" s="30">
        <v>233</v>
      </c>
      <c r="M214" s="30">
        <v>11.1</v>
      </c>
      <c r="N214" s="233"/>
      <c r="O214" s="233"/>
      <c r="P214" s="233"/>
      <c r="Q214" s="233"/>
      <c r="R214" s="233"/>
      <c r="S214" s="233"/>
      <c r="T214" s="233"/>
      <c r="U214" s="233"/>
      <c r="V214" s="233"/>
      <c r="W214" s="233"/>
      <c r="X214" s="233"/>
      <c r="Y214" s="233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  <c r="BG214" s="165"/>
      <c r="BH214" s="165"/>
      <c r="BI214" s="165"/>
      <c r="BJ214" s="165"/>
      <c r="BK214" s="165"/>
      <c r="BL214" s="165"/>
      <c r="BM214" s="165"/>
      <c r="BN214" s="165"/>
      <c r="BO214" s="165"/>
      <c r="BP214" s="165"/>
      <c r="BQ214" s="165"/>
      <c r="BR214" s="165"/>
      <c r="BS214" s="165"/>
      <c r="BT214" s="165"/>
      <c r="BU214" s="165"/>
      <c r="BV214" s="165"/>
      <c r="BW214" s="165"/>
      <c r="BX214" s="165"/>
      <c r="BY214" s="165"/>
      <c r="BZ214" s="165"/>
      <c r="CA214" s="165"/>
      <c r="CB214" s="165"/>
      <c r="CC214" s="165"/>
      <c r="CD214" s="165"/>
      <c r="CE214" s="165"/>
      <c r="CF214" s="165"/>
      <c r="CG214" s="165"/>
      <c r="CH214" s="165"/>
      <c r="CI214" s="165"/>
      <c r="CJ214" s="165"/>
      <c r="CK214" s="165"/>
      <c r="CL214" s="165"/>
      <c r="CM214" s="165"/>
      <c r="CN214" s="165"/>
      <c r="CO214" s="165"/>
      <c r="CP214" s="165"/>
      <c r="CQ214" s="165"/>
      <c r="CR214" s="165"/>
      <c r="CS214" s="165"/>
      <c r="CT214" s="165"/>
      <c r="CU214" s="165"/>
      <c r="CV214" s="165"/>
      <c r="CW214" s="165"/>
      <c r="CX214" s="165"/>
      <c r="CY214" s="165"/>
      <c r="CZ214" s="165"/>
      <c r="DA214" s="165"/>
      <c r="DB214" s="165"/>
      <c r="DC214" s="165"/>
      <c r="DD214" s="165"/>
      <c r="DE214" s="165"/>
      <c r="DF214" s="165"/>
      <c r="DG214" s="165"/>
      <c r="DH214" s="165"/>
      <c r="DI214" s="165"/>
      <c r="DJ214" s="165"/>
      <c r="DK214" s="165"/>
      <c r="DL214" s="165"/>
      <c r="DM214" s="165"/>
      <c r="DN214" s="165"/>
      <c r="DO214" s="165"/>
      <c r="DP214" s="165"/>
      <c r="DQ214" s="165"/>
      <c r="DR214" s="165"/>
      <c r="DS214" s="165"/>
      <c r="DT214" s="165"/>
      <c r="DU214" s="165"/>
      <c r="DV214" s="165"/>
      <c r="DW214" s="165"/>
      <c r="DX214" s="165"/>
      <c r="DY214" s="165"/>
      <c r="DZ214" s="165"/>
      <c r="EA214" s="165"/>
      <c r="EB214" s="165"/>
      <c r="EC214" s="165"/>
      <c r="ED214" s="165"/>
      <c r="EE214" s="165"/>
      <c r="EF214" s="165"/>
      <c r="EG214" s="165"/>
      <c r="EH214" s="165"/>
      <c r="EI214" s="165"/>
      <c r="EJ214" s="165"/>
      <c r="EK214" s="165"/>
      <c r="EL214" s="165"/>
      <c r="EM214" s="165"/>
      <c r="EN214" s="165"/>
      <c r="EO214" s="165"/>
      <c r="EP214" s="165"/>
      <c r="EQ214" s="165"/>
      <c r="ER214" s="165"/>
      <c r="ES214" s="165"/>
      <c r="ET214" s="165"/>
      <c r="EU214" s="165"/>
      <c r="EV214" s="165"/>
      <c r="EW214" s="165"/>
      <c r="EX214" s="165"/>
      <c r="EY214" s="165"/>
      <c r="EZ214" s="165"/>
      <c r="FA214" s="165"/>
      <c r="FB214" s="165"/>
      <c r="FC214" s="165"/>
      <c r="FD214" s="165"/>
      <c r="FE214" s="165"/>
      <c r="FF214" s="165"/>
      <c r="FG214" s="165"/>
      <c r="FH214" s="165"/>
      <c r="FI214" s="165"/>
      <c r="FJ214" s="165"/>
      <c r="FK214" s="165"/>
      <c r="FL214" s="165"/>
      <c r="FM214" s="165"/>
      <c r="FN214" s="165"/>
      <c r="FO214" s="165"/>
      <c r="FP214" s="165"/>
      <c r="FQ214" s="165"/>
      <c r="FR214" s="165"/>
      <c r="FS214" s="165"/>
      <c r="FT214" s="165"/>
      <c r="FU214" s="165"/>
      <c r="FV214" s="165"/>
      <c r="FW214" s="165"/>
      <c r="FX214" s="165"/>
      <c r="FY214" s="165"/>
      <c r="FZ214" s="165"/>
      <c r="GA214" s="165"/>
      <c r="GB214" s="165"/>
      <c r="GC214" s="165"/>
      <c r="GD214" s="165"/>
      <c r="GE214" s="165"/>
      <c r="GF214" s="165"/>
      <c r="GG214" s="165"/>
      <c r="GH214" s="165"/>
      <c r="GI214" s="165"/>
      <c r="GJ214" s="165"/>
      <c r="GK214" s="165"/>
      <c r="GL214" s="165"/>
      <c r="GM214" s="165"/>
      <c r="GN214" s="165"/>
      <c r="GO214" s="165"/>
      <c r="GP214" s="165"/>
      <c r="GQ214" s="165"/>
      <c r="GR214" s="165"/>
      <c r="GS214" s="165"/>
      <c r="GT214" s="165"/>
      <c r="GU214" s="165"/>
      <c r="GV214" s="165"/>
      <c r="GW214" s="165"/>
      <c r="GX214" s="165"/>
      <c r="GY214" s="165"/>
      <c r="GZ214" s="165"/>
      <c r="HA214" s="165"/>
      <c r="HB214" s="165"/>
      <c r="HC214" s="165"/>
      <c r="HD214" s="165"/>
      <c r="HE214" s="165"/>
      <c r="HF214" s="165"/>
      <c r="HG214" s="165"/>
      <c r="HH214" s="165"/>
      <c r="HI214" s="165"/>
      <c r="HJ214" s="165"/>
      <c r="HK214" s="165"/>
      <c r="HL214" s="165"/>
      <c r="HM214" s="165"/>
      <c r="HN214" s="165"/>
      <c r="HO214" s="165"/>
      <c r="HP214" s="165"/>
      <c r="HQ214" s="165"/>
      <c r="HR214" s="165"/>
      <c r="HS214" s="165"/>
      <c r="HT214" s="165"/>
      <c r="HU214" s="165"/>
      <c r="HV214" s="165"/>
      <c r="HW214" s="165"/>
      <c r="HX214" s="165"/>
      <c r="HY214" s="165"/>
      <c r="HZ214" s="165"/>
      <c r="IA214" s="165"/>
      <c r="IB214" s="165"/>
      <c r="IC214" s="165"/>
      <c r="ID214" s="165"/>
      <c r="IE214" s="165"/>
      <c r="IF214" s="165"/>
      <c r="IG214" s="165"/>
      <c r="IH214" s="165"/>
      <c r="II214" s="165"/>
      <c r="IJ214" s="165"/>
      <c r="IK214" s="165"/>
      <c r="IL214" s="165"/>
      <c r="IM214" s="165"/>
      <c r="IN214" s="165"/>
      <c r="IO214" s="165"/>
      <c r="IP214" s="165"/>
      <c r="IQ214" s="165"/>
      <c r="IR214" s="165"/>
      <c r="IS214" s="165"/>
      <c r="IT214" s="165"/>
      <c r="IU214" s="165"/>
      <c r="IV214" s="165"/>
      <c r="IW214" s="165"/>
      <c r="IX214" s="165"/>
      <c r="IY214" s="165"/>
      <c r="IZ214" s="165"/>
      <c r="JA214" s="165"/>
      <c r="JB214" s="165"/>
      <c r="JC214" s="165"/>
      <c r="JD214" s="165"/>
      <c r="JE214" s="165"/>
      <c r="JF214" s="165"/>
      <c r="JG214" s="165"/>
      <c r="JH214" s="165"/>
      <c r="JI214" s="165"/>
      <c r="JJ214" s="165"/>
      <c r="JK214" s="165"/>
      <c r="JL214" s="165"/>
      <c r="JM214" s="165"/>
      <c r="JN214" s="165"/>
      <c r="JO214" s="165"/>
      <c r="JP214" s="165"/>
      <c r="JQ214" s="165"/>
      <c r="JR214" s="165"/>
      <c r="JS214" s="165"/>
      <c r="JT214" s="165"/>
      <c r="JU214" s="165"/>
      <c r="JV214" s="165"/>
      <c r="JW214" s="165"/>
      <c r="JX214" s="165"/>
      <c r="JY214" s="165"/>
      <c r="JZ214" s="165"/>
      <c r="KA214" s="165"/>
      <c r="KB214" s="165"/>
      <c r="KC214" s="165"/>
      <c r="KD214" s="165"/>
      <c r="KE214" s="165"/>
      <c r="KF214" s="165"/>
      <c r="KG214" s="165"/>
      <c r="KH214" s="165"/>
      <c r="KI214" s="165"/>
      <c r="KJ214" s="165"/>
      <c r="KK214" s="165"/>
      <c r="KL214" s="165"/>
      <c r="KM214" s="165"/>
      <c r="KN214" s="165"/>
      <c r="KO214" s="165"/>
      <c r="KP214" s="165"/>
      <c r="KQ214" s="165"/>
      <c r="KR214" s="165"/>
      <c r="KS214" s="165"/>
      <c r="KT214" s="165"/>
      <c r="KU214" s="165"/>
      <c r="KV214" s="165"/>
      <c r="KW214" s="165"/>
      <c r="KX214" s="165"/>
      <c r="KY214" s="165"/>
      <c r="KZ214" s="165"/>
      <c r="LA214" s="165"/>
      <c r="LB214" s="165"/>
      <c r="LC214" s="165"/>
      <c r="LD214" s="165"/>
      <c r="LE214" s="165"/>
      <c r="LF214" s="165"/>
      <c r="LG214" s="165"/>
      <c r="LH214" s="165"/>
      <c r="LI214" s="165"/>
      <c r="LJ214" s="165"/>
      <c r="LK214" s="165"/>
      <c r="LL214" s="165"/>
      <c r="LM214" s="165"/>
      <c r="LN214" s="165"/>
      <c r="LO214" s="165"/>
      <c r="LP214" s="165"/>
      <c r="LQ214" s="165"/>
      <c r="LR214" s="165"/>
      <c r="LS214" s="165"/>
      <c r="LT214" s="165"/>
      <c r="LU214" s="165"/>
      <c r="LV214" s="165"/>
      <c r="LW214" s="165"/>
      <c r="LX214" s="165"/>
      <c r="LY214" s="165"/>
      <c r="LZ214" s="165"/>
      <c r="MA214" s="165"/>
      <c r="MB214" s="165"/>
      <c r="MC214" s="165"/>
      <c r="MD214" s="165"/>
      <c r="ME214" s="165"/>
      <c r="MF214" s="165"/>
      <c r="MG214" s="165"/>
      <c r="MH214" s="165"/>
      <c r="MI214" s="165"/>
      <c r="MJ214" s="165"/>
      <c r="MK214" s="165"/>
      <c r="ML214" s="165"/>
      <c r="MM214" s="165"/>
      <c r="MN214" s="165"/>
      <c r="MO214" s="165"/>
      <c r="MP214" s="165"/>
      <c r="MQ214" s="165"/>
      <c r="MR214" s="165"/>
      <c r="MS214" s="165"/>
      <c r="MT214" s="165"/>
      <c r="MU214" s="165"/>
      <c r="MV214" s="165"/>
      <c r="MW214" s="165"/>
      <c r="MX214" s="165"/>
      <c r="MY214" s="165"/>
      <c r="MZ214" s="165"/>
      <c r="NA214" s="165"/>
      <c r="NB214" s="165"/>
      <c r="NC214" s="165"/>
      <c r="ND214" s="165"/>
      <c r="NE214" s="165"/>
      <c r="NF214" s="165"/>
      <c r="NG214" s="165"/>
      <c r="NH214" s="165"/>
      <c r="NI214" s="165"/>
      <c r="NJ214" s="165"/>
      <c r="NK214" s="165"/>
      <c r="NL214" s="165"/>
      <c r="NM214" s="165"/>
      <c r="NN214" s="165"/>
      <c r="NO214" s="165"/>
      <c r="NP214" s="165"/>
      <c r="NQ214" s="165"/>
      <c r="NR214" s="165"/>
      <c r="NS214" s="165"/>
      <c r="NT214" s="165"/>
      <c r="NU214" s="165"/>
      <c r="NV214" s="165"/>
      <c r="NW214" s="165"/>
      <c r="NX214" s="165"/>
      <c r="NY214" s="165"/>
      <c r="NZ214" s="165"/>
      <c r="OA214" s="165"/>
      <c r="OB214" s="165"/>
      <c r="OC214" s="165"/>
      <c r="OD214" s="165"/>
      <c r="OE214" s="165"/>
      <c r="OF214" s="165"/>
      <c r="OG214" s="165"/>
      <c r="OH214" s="165"/>
      <c r="OI214" s="165"/>
      <c r="OJ214" s="165"/>
      <c r="OK214" s="165"/>
      <c r="OL214" s="165"/>
      <c r="OM214" s="165"/>
      <c r="ON214" s="165"/>
      <c r="OO214" s="165"/>
      <c r="OP214" s="165"/>
      <c r="OQ214" s="165"/>
      <c r="OR214" s="165"/>
      <c r="OS214" s="165"/>
      <c r="OT214" s="165"/>
      <c r="OU214" s="165"/>
      <c r="OV214" s="165"/>
      <c r="OW214" s="165"/>
      <c r="OX214" s="165"/>
      <c r="OY214" s="165"/>
      <c r="OZ214" s="165"/>
      <c r="PA214" s="165"/>
      <c r="PB214" s="165"/>
      <c r="PC214" s="165"/>
      <c r="PD214" s="165"/>
      <c r="PE214" s="165"/>
      <c r="PF214" s="165"/>
      <c r="PG214" s="165"/>
      <c r="PH214" s="165"/>
      <c r="PI214" s="165"/>
      <c r="PJ214" s="165"/>
      <c r="PK214" s="165"/>
      <c r="PL214" s="165"/>
      <c r="PM214" s="165"/>
      <c r="PN214" s="165"/>
      <c r="PO214" s="165"/>
      <c r="PP214" s="165"/>
      <c r="PQ214" s="165"/>
      <c r="PR214" s="165"/>
      <c r="PS214" s="165"/>
      <c r="PT214" s="165"/>
      <c r="PU214" s="165"/>
      <c r="PV214" s="165"/>
      <c r="PW214" s="165"/>
      <c r="PX214" s="165"/>
      <c r="PY214" s="165"/>
      <c r="PZ214" s="165"/>
      <c r="QA214" s="165"/>
      <c r="QB214" s="165"/>
      <c r="QC214" s="165"/>
      <c r="QD214" s="165"/>
      <c r="QE214" s="165"/>
      <c r="QF214" s="165"/>
      <c r="QG214" s="165"/>
      <c r="QH214" s="165"/>
      <c r="QI214" s="165"/>
      <c r="QJ214" s="165"/>
      <c r="QK214" s="165"/>
      <c r="QL214" s="165"/>
      <c r="QM214" s="165"/>
      <c r="QN214" s="165"/>
      <c r="QO214" s="165"/>
      <c r="QP214" s="165"/>
      <c r="QQ214" s="165"/>
      <c r="QR214" s="165"/>
      <c r="QS214" s="165"/>
      <c r="QT214" s="165"/>
      <c r="QU214" s="165"/>
      <c r="QV214" s="165"/>
      <c r="QW214" s="165"/>
      <c r="QX214" s="165"/>
      <c r="QY214" s="165"/>
      <c r="QZ214" s="165"/>
      <c r="RA214" s="165"/>
      <c r="RB214" s="165"/>
      <c r="RC214" s="165"/>
      <c r="RD214" s="165"/>
      <c r="RE214" s="165"/>
      <c r="RF214" s="165"/>
      <c r="RG214" s="165"/>
      <c r="RH214" s="165"/>
      <c r="RI214" s="165"/>
      <c r="RJ214" s="165"/>
      <c r="RK214" s="165"/>
      <c r="RL214" s="165"/>
    </row>
    <row r="215" spans="1:480" ht="15.75" x14ac:dyDescent="0.25">
      <c r="A215" s="151"/>
      <c r="B215" s="375" t="s">
        <v>19</v>
      </c>
      <c r="C215" s="376"/>
      <c r="D215" s="122">
        <f>SUM(D209,D210,D211,D212,D213,D214)</f>
        <v>810</v>
      </c>
      <c r="E215" s="123">
        <f>SUM(E209:E214)</f>
        <v>0</v>
      </c>
      <c r="F215" s="124">
        <f>SUM(F209:F214)</f>
        <v>0</v>
      </c>
      <c r="G215" s="125">
        <f>SUM(G209,G211,G212,G213,G214)</f>
        <v>26.75</v>
      </c>
      <c r="H215" s="126">
        <f>SUM(H209,H211,H212,H213,H214)</f>
        <v>20.240000000000002</v>
      </c>
      <c r="I215" s="127">
        <f>SUM(I209,I211,I212,I213,I214)</f>
        <v>93.35</v>
      </c>
      <c r="J215" s="128">
        <f>SUM(J209,J211,J212,D213,J214)</f>
        <v>601.94000000000005</v>
      </c>
      <c r="K215" s="129">
        <f>SUM(K209,K211,K212,K213,K214)</f>
        <v>6.13</v>
      </c>
      <c r="L215" s="141"/>
      <c r="M215" s="141"/>
      <c r="N215" s="233"/>
      <c r="O215" s="233"/>
      <c r="P215" s="233"/>
      <c r="Q215" s="233"/>
      <c r="R215" s="233"/>
      <c r="S215" s="233"/>
      <c r="T215" s="233"/>
      <c r="U215" s="233"/>
      <c r="V215" s="233"/>
      <c r="W215" s="233"/>
      <c r="X215" s="233"/>
      <c r="Y215" s="233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H215" s="165"/>
      <c r="BI215" s="165"/>
      <c r="BJ215" s="165"/>
      <c r="BK215" s="165"/>
      <c r="BL215" s="165"/>
      <c r="BM215" s="165"/>
      <c r="BN215" s="165"/>
      <c r="BO215" s="165"/>
      <c r="BP215" s="165"/>
      <c r="BQ215" s="165"/>
      <c r="BR215" s="165"/>
      <c r="BS215" s="165"/>
      <c r="BT215" s="165"/>
      <c r="BU215" s="165"/>
      <c r="BV215" s="165"/>
      <c r="BW215" s="165"/>
      <c r="BX215" s="165"/>
      <c r="BY215" s="165"/>
      <c r="BZ215" s="165"/>
      <c r="CA215" s="165"/>
      <c r="CB215" s="165"/>
      <c r="CC215" s="165"/>
      <c r="CD215" s="165"/>
      <c r="CE215" s="165"/>
      <c r="CF215" s="165"/>
      <c r="CG215" s="165"/>
      <c r="CH215" s="165"/>
      <c r="CI215" s="165"/>
      <c r="CJ215" s="165"/>
      <c r="CK215" s="165"/>
      <c r="CL215" s="165"/>
      <c r="CM215" s="165"/>
      <c r="CN215" s="165"/>
      <c r="CO215" s="165"/>
      <c r="CP215" s="165"/>
      <c r="CQ215" s="165"/>
      <c r="CR215" s="165"/>
      <c r="CS215" s="165"/>
      <c r="CT215" s="165"/>
      <c r="CU215" s="165"/>
      <c r="CV215" s="165"/>
      <c r="CW215" s="165"/>
      <c r="CX215" s="165"/>
      <c r="CY215" s="165"/>
      <c r="CZ215" s="165"/>
      <c r="DA215" s="165"/>
      <c r="DB215" s="165"/>
      <c r="DC215" s="165"/>
      <c r="DD215" s="165"/>
      <c r="DE215" s="165"/>
      <c r="DF215" s="165"/>
      <c r="DG215" s="165"/>
      <c r="DH215" s="165"/>
      <c r="DI215" s="165"/>
      <c r="DJ215" s="165"/>
      <c r="DK215" s="165"/>
      <c r="DL215" s="165"/>
      <c r="DM215" s="165"/>
      <c r="DN215" s="165"/>
      <c r="DO215" s="165"/>
      <c r="DP215" s="165"/>
      <c r="DQ215" s="165"/>
      <c r="DR215" s="165"/>
      <c r="DS215" s="165"/>
      <c r="DT215" s="165"/>
      <c r="DU215" s="165"/>
      <c r="DV215" s="165"/>
      <c r="DW215" s="165"/>
      <c r="DX215" s="165"/>
      <c r="DY215" s="165"/>
      <c r="DZ215" s="165"/>
      <c r="EA215" s="165"/>
      <c r="EB215" s="165"/>
      <c r="EC215" s="165"/>
      <c r="ED215" s="165"/>
      <c r="EE215" s="165"/>
      <c r="EF215" s="165"/>
      <c r="EG215" s="165"/>
      <c r="EH215" s="165"/>
      <c r="EI215" s="165"/>
      <c r="EJ215" s="165"/>
      <c r="EK215" s="165"/>
      <c r="EL215" s="165"/>
      <c r="EM215" s="165"/>
      <c r="EN215" s="165"/>
      <c r="EO215" s="165"/>
      <c r="EP215" s="165"/>
      <c r="EQ215" s="165"/>
      <c r="ER215" s="165"/>
      <c r="ES215" s="165"/>
      <c r="ET215" s="165"/>
      <c r="EU215" s="165"/>
      <c r="EV215" s="165"/>
      <c r="EW215" s="165"/>
      <c r="EX215" s="165"/>
      <c r="EY215" s="165"/>
      <c r="EZ215" s="165"/>
      <c r="FA215" s="165"/>
      <c r="FB215" s="165"/>
      <c r="FC215" s="165"/>
      <c r="FD215" s="165"/>
      <c r="FE215" s="165"/>
      <c r="FF215" s="165"/>
      <c r="FG215" s="165"/>
      <c r="FH215" s="165"/>
      <c r="FI215" s="165"/>
      <c r="FJ215" s="165"/>
      <c r="FK215" s="165"/>
      <c r="FL215" s="165"/>
      <c r="FM215" s="165"/>
      <c r="FN215" s="165"/>
      <c r="FO215" s="165"/>
      <c r="FP215" s="165"/>
      <c r="FQ215" s="165"/>
      <c r="FR215" s="165"/>
      <c r="FS215" s="165"/>
      <c r="FT215" s="165"/>
      <c r="FU215" s="165"/>
      <c r="FV215" s="165"/>
      <c r="FW215" s="165"/>
      <c r="FX215" s="165"/>
      <c r="FY215" s="165"/>
      <c r="FZ215" s="165"/>
      <c r="GA215" s="165"/>
      <c r="GB215" s="165"/>
      <c r="GC215" s="165"/>
      <c r="GD215" s="165"/>
      <c r="GE215" s="165"/>
      <c r="GF215" s="165"/>
      <c r="GG215" s="165"/>
      <c r="GH215" s="165"/>
      <c r="GI215" s="165"/>
      <c r="GJ215" s="165"/>
      <c r="GK215" s="165"/>
      <c r="GL215" s="165"/>
      <c r="GM215" s="165"/>
      <c r="GN215" s="165"/>
      <c r="GO215" s="165"/>
      <c r="GP215" s="165"/>
      <c r="GQ215" s="165"/>
      <c r="GR215" s="165"/>
      <c r="GS215" s="165"/>
      <c r="GT215" s="165"/>
      <c r="GU215" s="165"/>
      <c r="GV215" s="165"/>
      <c r="GW215" s="165"/>
      <c r="GX215" s="165"/>
      <c r="GY215" s="165"/>
      <c r="GZ215" s="165"/>
      <c r="HA215" s="165"/>
      <c r="HB215" s="165"/>
      <c r="HC215" s="165"/>
      <c r="HD215" s="165"/>
      <c r="HE215" s="165"/>
      <c r="HF215" s="165"/>
      <c r="HG215" s="165"/>
      <c r="HH215" s="165"/>
      <c r="HI215" s="165"/>
      <c r="HJ215" s="165"/>
      <c r="HK215" s="165"/>
      <c r="HL215" s="165"/>
      <c r="HM215" s="165"/>
      <c r="HN215" s="165"/>
      <c r="HO215" s="165"/>
      <c r="HP215" s="165"/>
      <c r="HQ215" s="165"/>
      <c r="HR215" s="165"/>
      <c r="HS215" s="165"/>
      <c r="HT215" s="165"/>
      <c r="HU215" s="165"/>
      <c r="HV215" s="165"/>
      <c r="HW215" s="165"/>
      <c r="HX215" s="165"/>
      <c r="HY215" s="165"/>
      <c r="HZ215" s="165"/>
      <c r="IA215" s="165"/>
      <c r="IB215" s="165"/>
      <c r="IC215" s="165"/>
      <c r="ID215" s="165"/>
      <c r="IE215" s="165"/>
      <c r="IF215" s="165"/>
      <c r="IG215" s="165"/>
      <c r="IH215" s="165"/>
      <c r="II215" s="165"/>
      <c r="IJ215" s="165"/>
      <c r="IK215" s="165"/>
      <c r="IL215" s="165"/>
      <c r="IM215" s="165"/>
      <c r="IN215" s="165"/>
      <c r="IO215" s="165"/>
      <c r="IP215" s="165"/>
      <c r="IQ215" s="165"/>
      <c r="IR215" s="165"/>
      <c r="IS215" s="165"/>
      <c r="IT215" s="165"/>
      <c r="IU215" s="165"/>
      <c r="IV215" s="165"/>
      <c r="IW215" s="165"/>
      <c r="IX215" s="165"/>
      <c r="IY215" s="165"/>
      <c r="IZ215" s="165"/>
      <c r="JA215" s="165"/>
      <c r="JB215" s="165"/>
      <c r="JC215" s="165"/>
      <c r="JD215" s="165"/>
      <c r="JE215" s="165"/>
      <c r="JF215" s="165"/>
      <c r="JG215" s="165"/>
      <c r="JH215" s="165"/>
      <c r="JI215" s="165"/>
      <c r="JJ215" s="165"/>
      <c r="JK215" s="165"/>
      <c r="JL215" s="165"/>
      <c r="JM215" s="165"/>
      <c r="JN215" s="165"/>
      <c r="JO215" s="165"/>
      <c r="JP215" s="165"/>
      <c r="JQ215" s="165"/>
      <c r="JR215" s="165"/>
      <c r="JS215" s="165"/>
      <c r="JT215" s="165"/>
      <c r="JU215" s="165"/>
      <c r="JV215" s="165"/>
      <c r="JW215" s="165"/>
      <c r="JX215" s="165"/>
      <c r="JY215" s="165"/>
      <c r="JZ215" s="165"/>
      <c r="KA215" s="165"/>
      <c r="KB215" s="165"/>
      <c r="KC215" s="165"/>
      <c r="KD215" s="165"/>
      <c r="KE215" s="165"/>
      <c r="KF215" s="165"/>
      <c r="KG215" s="165"/>
      <c r="KH215" s="165"/>
      <c r="KI215" s="165"/>
      <c r="KJ215" s="165"/>
      <c r="KK215" s="165"/>
      <c r="KL215" s="165"/>
      <c r="KM215" s="165"/>
      <c r="KN215" s="165"/>
      <c r="KO215" s="165"/>
      <c r="KP215" s="165"/>
      <c r="KQ215" s="165"/>
      <c r="KR215" s="165"/>
      <c r="KS215" s="165"/>
      <c r="KT215" s="165"/>
      <c r="KU215" s="165"/>
      <c r="KV215" s="165"/>
      <c r="KW215" s="165"/>
      <c r="KX215" s="165"/>
      <c r="KY215" s="165"/>
      <c r="KZ215" s="165"/>
      <c r="LA215" s="165"/>
      <c r="LB215" s="165"/>
      <c r="LC215" s="165"/>
      <c r="LD215" s="165"/>
      <c r="LE215" s="165"/>
      <c r="LF215" s="165"/>
      <c r="LG215" s="165"/>
      <c r="LH215" s="165"/>
      <c r="LI215" s="165"/>
      <c r="LJ215" s="165"/>
      <c r="LK215" s="165"/>
      <c r="LL215" s="165"/>
      <c r="LM215" s="165"/>
      <c r="LN215" s="165"/>
      <c r="LO215" s="165"/>
      <c r="LP215" s="165"/>
      <c r="LQ215" s="165"/>
      <c r="LR215" s="165"/>
      <c r="LS215" s="165"/>
      <c r="LT215" s="165"/>
      <c r="LU215" s="165"/>
      <c r="LV215" s="165"/>
      <c r="LW215" s="165"/>
      <c r="LX215" s="165"/>
      <c r="LY215" s="165"/>
      <c r="LZ215" s="165"/>
      <c r="MA215" s="165"/>
      <c r="MB215" s="165"/>
      <c r="MC215" s="165"/>
      <c r="MD215" s="165"/>
      <c r="ME215" s="165"/>
      <c r="MF215" s="165"/>
      <c r="MG215" s="165"/>
      <c r="MH215" s="165"/>
      <c r="MI215" s="165"/>
      <c r="MJ215" s="165"/>
      <c r="MK215" s="165"/>
      <c r="ML215" s="165"/>
      <c r="MM215" s="165"/>
      <c r="MN215" s="165"/>
      <c r="MO215" s="165"/>
      <c r="MP215" s="165"/>
      <c r="MQ215" s="165"/>
      <c r="MR215" s="165"/>
      <c r="MS215" s="165"/>
      <c r="MT215" s="165"/>
      <c r="MU215" s="165"/>
      <c r="MV215" s="165"/>
      <c r="MW215" s="165"/>
      <c r="MX215" s="165"/>
      <c r="MY215" s="165"/>
      <c r="MZ215" s="165"/>
      <c r="NA215" s="165"/>
      <c r="NB215" s="165"/>
      <c r="NC215" s="165"/>
      <c r="ND215" s="165"/>
      <c r="NE215" s="165"/>
      <c r="NF215" s="165"/>
      <c r="NG215" s="165"/>
      <c r="NH215" s="165"/>
      <c r="NI215" s="165"/>
      <c r="NJ215" s="165"/>
      <c r="NK215" s="165"/>
      <c r="NL215" s="165"/>
      <c r="NM215" s="165"/>
      <c r="NN215" s="165"/>
      <c r="NO215" s="165"/>
      <c r="NP215" s="165"/>
      <c r="NQ215" s="165"/>
      <c r="NR215" s="165"/>
      <c r="NS215" s="165"/>
      <c r="NT215" s="165"/>
      <c r="NU215" s="165"/>
      <c r="NV215" s="165"/>
      <c r="NW215" s="165"/>
      <c r="NX215" s="165"/>
      <c r="NY215" s="165"/>
      <c r="NZ215" s="165"/>
      <c r="OA215" s="165"/>
      <c r="OB215" s="165"/>
      <c r="OC215" s="165"/>
      <c r="OD215" s="165"/>
      <c r="OE215" s="165"/>
      <c r="OF215" s="165"/>
      <c r="OG215" s="165"/>
      <c r="OH215" s="165"/>
      <c r="OI215" s="165"/>
      <c r="OJ215" s="165"/>
      <c r="OK215" s="165"/>
      <c r="OL215" s="165"/>
      <c r="OM215" s="165"/>
      <c r="ON215" s="165"/>
      <c r="OO215" s="165"/>
      <c r="OP215" s="165"/>
      <c r="OQ215" s="165"/>
      <c r="OR215" s="165"/>
      <c r="OS215" s="165"/>
      <c r="OT215" s="165"/>
      <c r="OU215" s="165"/>
      <c r="OV215" s="165"/>
      <c r="OW215" s="165"/>
      <c r="OX215" s="165"/>
      <c r="OY215" s="165"/>
      <c r="OZ215" s="165"/>
      <c r="PA215" s="165"/>
      <c r="PB215" s="165"/>
      <c r="PC215" s="165"/>
      <c r="PD215" s="165"/>
      <c r="PE215" s="165"/>
      <c r="PF215" s="165"/>
      <c r="PG215" s="165"/>
      <c r="PH215" s="165"/>
      <c r="PI215" s="165"/>
      <c r="PJ215" s="165"/>
      <c r="PK215" s="165"/>
      <c r="PL215" s="165"/>
      <c r="PM215" s="165"/>
      <c r="PN215" s="165"/>
      <c r="PO215" s="165"/>
      <c r="PP215" s="165"/>
      <c r="PQ215" s="165"/>
      <c r="PR215" s="165"/>
      <c r="PS215" s="165"/>
      <c r="PT215" s="165"/>
      <c r="PU215" s="165"/>
      <c r="PV215" s="165"/>
      <c r="PW215" s="165"/>
      <c r="PX215" s="165"/>
      <c r="PY215" s="165"/>
      <c r="PZ215" s="165"/>
      <c r="QA215" s="165"/>
      <c r="QB215" s="165"/>
      <c r="QC215" s="165"/>
      <c r="QD215" s="165"/>
      <c r="QE215" s="165"/>
      <c r="QF215" s="165"/>
      <c r="QG215" s="165"/>
      <c r="QH215" s="165"/>
      <c r="QI215" s="165"/>
      <c r="QJ215" s="165"/>
      <c r="QK215" s="165"/>
      <c r="QL215" s="165"/>
      <c r="QM215" s="165"/>
      <c r="QN215" s="165"/>
      <c r="QO215" s="165"/>
      <c r="QP215" s="165"/>
      <c r="QQ215" s="165"/>
      <c r="QR215" s="165"/>
      <c r="QS215" s="165"/>
      <c r="QT215" s="165"/>
      <c r="QU215" s="165"/>
      <c r="QV215" s="165"/>
      <c r="QW215" s="165"/>
      <c r="QX215" s="165"/>
      <c r="QY215" s="165"/>
      <c r="QZ215" s="165"/>
      <c r="RA215" s="165"/>
      <c r="RB215" s="165"/>
      <c r="RC215" s="165"/>
      <c r="RD215" s="165"/>
      <c r="RE215" s="165"/>
      <c r="RF215" s="165"/>
      <c r="RG215" s="165"/>
      <c r="RH215" s="165"/>
      <c r="RI215" s="165"/>
      <c r="RJ215" s="165"/>
      <c r="RK215" s="165"/>
      <c r="RL215" s="165"/>
    </row>
    <row r="216" spans="1:480" ht="15.75" x14ac:dyDescent="0.25">
      <c r="A216" s="138"/>
      <c r="B216" s="356" t="s">
        <v>20</v>
      </c>
      <c r="C216" s="357"/>
      <c r="D216" s="357"/>
      <c r="E216" s="357"/>
      <c r="F216" s="357"/>
      <c r="G216" s="357"/>
      <c r="H216" s="357"/>
      <c r="I216" s="357"/>
      <c r="J216" s="357"/>
      <c r="K216" s="357"/>
      <c r="L216" s="358"/>
      <c r="M216" s="25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3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5"/>
      <c r="BO216" s="165"/>
      <c r="BP216" s="165"/>
      <c r="BQ216" s="165"/>
      <c r="BR216" s="165"/>
      <c r="BS216" s="165"/>
      <c r="BT216" s="165"/>
      <c r="BU216" s="165"/>
      <c r="BV216" s="165"/>
      <c r="BW216" s="165"/>
      <c r="BX216" s="165"/>
      <c r="BY216" s="165"/>
      <c r="BZ216" s="165"/>
      <c r="CA216" s="165"/>
      <c r="CB216" s="165"/>
      <c r="CC216" s="165"/>
      <c r="CD216" s="165"/>
      <c r="CE216" s="165"/>
      <c r="CF216" s="165"/>
      <c r="CG216" s="165"/>
      <c r="CH216" s="165"/>
      <c r="CI216" s="165"/>
      <c r="CJ216" s="165"/>
      <c r="CK216" s="165"/>
      <c r="CL216" s="165"/>
      <c r="CM216" s="165"/>
      <c r="CN216" s="165"/>
      <c r="CO216" s="165"/>
      <c r="CP216" s="165"/>
      <c r="CQ216" s="165"/>
      <c r="CR216" s="165"/>
      <c r="CS216" s="165"/>
      <c r="CT216" s="165"/>
      <c r="CU216" s="165"/>
      <c r="CV216" s="165"/>
      <c r="CW216" s="165"/>
      <c r="CX216" s="165"/>
      <c r="CY216" s="165"/>
      <c r="CZ216" s="165"/>
      <c r="DA216" s="165"/>
      <c r="DB216" s="165"/>
      <c r="DC216" s="165"/>
      <c r="DD216" s="165"/>
      <c r="DE216" s="165"/>
      <c r="DF216" s="165"/>
      <c r="DG216" s="165"/>
      <c r="DH216" s="165"/>
      <c r="DI216" s="165"/>
      <c r="DJ216" s="165"/>
      <c r="DK216" s="165"/>
      <c r="DL216" s="165"/>
      <c r="DM216" s="165"/>
      <c r="DN216" s="165"/>
      <c r="DO216" s="165"/>
      <c r="DP216" s="165"/>
      <c r="DQ216" s="165"/>
      <c r="DR216" s="165"/>
      <c r="DS216" s="165"/>
      <c r="DT216" s="165"/>
      <c r="DU216" s="165"/>
      <c r="DV216" s="165"/>
      <c r="DW216" s="165"/>
      <c r="DX216" s="165"/>
      <c r="DY216" s="165"/>
      <c r="DZ216" s="165"/>
      <c r="EA216" s="165"/>
      <c r="EB216" s="165"/>
      <c r="EC216" s="165"/>
      <c r="ED216" s="165"/>
      <c r="EE216" s="165"/>
      <c r="EF216" s="165"/>
      <c r="EG216" s="165"/>
      <c r="EH216" s="165"/>
      <c r="EI216" s="165"/>
      <c r="EJ216" s="165"/>
      <c r="EK216" s="165"/>
      <c r="EL216" s="165"/>
      <c r="EM216" s="165"/>
      <c r="EN216" s="165"/>
      <c r="EO216" s="165"/>
      <c r="EP216" s="165"/>
      <c r="EQ216" s="165"/>
      <c r="ER216" s="165"/>
      <c r="ES216" s="165"/>
      <c r="ET216" s="165"/>
      <c r="EU216" s="165"/>
      <c r="EV216" s="165"/>
      <c r="EW216" s="165"/>
      <c r="EX216" s="165"/>
      <c r="EY216" s="165"/>
      <c r="EZ216" s="165"/>
      <c r="FA216" s="165"/>
      <c r="FB216" s="165"/>
      <c r="FC216" s="165"/>
      <c r="FD216" s="165"/>
      <c r="FE216" s="165"/>
      <c r="FF216" s="165"/>
      <c r="FG216" s="165"/>
      <c r="FH216" s="165"/>
      <c r="FI216" s="165"/>
      <c r="FJ216" s="165"/>
      <c r="FK216" s="165"/>
      <c r="FL216" s="165"/>
      <c r="FM216" s="165"/>
      <c r="FN216" s="165"/>
      <c r="FO216" s="165"/>
      <c r="FP216" s="165"/>
      <c r="FQ216" s="165"/>
      <c r="FR216" s="165"/>
      <c r="FS216" s="165"/>
      <c r="FT216" s="165"/>
      <c r="FU216" s="165"/>
      <c r="FV216" s="165"/>
      <c r="FW216" s="165"/>
      <c r="FX216" s="165"/>
      <c r="FY216" s="165"/>
      <c r="FZ216" s="165"/>
      <c r="GA216" s="165"/>
      <c r="GB216" s="165"/>
      <c r="GC216" s="165"/>
      <c r="GD216" s="165"/>
      <c r="GE216" s="165"/>
      <c r="GF216" s="165"/>
      <c r="GG216" s="165"/>
      <c r="GH216" s="165"/>
      <c r="GI216" s="165"/>
      <c r="GJ216" s="165"/>
      <c r="GK216" s="165"/>
      <c r="GL216" s="165"/>
      <c r="GM216" s="165"/>
      <c r="GN216" s="165"/>
      <c r="GO216" s="165"/>
      <c r="GP216" s="165"/>
      <c r="GQ216" s="165"/>
      <c r="GR216" s="165"/>
      <c r="GS216" s="165"/>
      <c r="GT216" s="165"/>
      <c r="GU216" s="165"/>
      <c r="GV216" s="165"/>
      <c r="GW216" s="165"/>
      <c r="GX216" s="165"/>
      <c r="GY216" s="165"/>
      <c r="GZ216" s="165"/>
      <c r="HA216" s="165"/>
      <c r="HB216" s="165"/>
      <c r="HC216" s="165"/>
      <c r="HD216" s="165"/>
      <c r="HE216" s="165"/>
      <c r="HF216" s="165"/>
      <c r="HG216" s="165"/>
      <c r="HH216" s="165"/>
      <c r="HI216" s="165"/>
      <c r="HJ216" s="165"/>
      <c r="HK216" s="165"/>
      <c r="HL216" s="165"/>
      <c r="HM216" s="165"/>
      <c r="HN216" s="165"/>
      <c r="HO216" s="165"/>
      <c r="HP216" s="165"/>
      <c r="HQ216" s="165"/>
      <c r="HR216" s="165"/>
      <c r="HS216" s="165"/>
      <c r="HT216" s="165"/>
      <c r="HU216" s="165"/>
      <c r="HV216" s="165"/>
      <c r="HW216" s="165"/>
      <c r="HX216" s="165"/>
      <c r="HY216" s="165"/>
      <c r="HZ216" s="165"/>
      <c r="IA216" s="165"/>
      <c r="IB216" s="165"/>
      <c r="IC216" s="165"/>
      <c r="ID216" s="165"/>
      <c r="IE216" s="165"/>
      <c r="IF216" s="165"/>
      <c r="IG216" s="165"/>
      <c r="IH216" s="165"/>
      <c r="II216" s="165"/>
      <c r="IJ216" s="165"/>
      <c r="IK216" s="165"/>
      <c r="IL216" s="165"/>
      <c r="IM216" s="165"/>
      <c r="IN216" s="165"/>
      <c r="IO216" s="165"/>
      <c r="IP216" s="165"/>
      <c r="IQ216" s="165"/>
      <c r="IR216" s="165"/>
      <c r="IS216" s="165"/>
      <c r="IT216" s="165"/>
      <c r="IU216" s="165"/>
      <c r="IV216" s="165"/>
      <c r="IW216" s="165"/>
      <c r="IX216" s="165"/>
      <c r="IY216" s="165"/>
      <c r="IZ216" s="165"/>
      <c r="JA216" s="165"/>
      <c r="JB216" s="165"/>
      <c r="JC216" s="165"/>
      <c r="JD216" s="165"/>
      <c r="JE216" s="165"/>
      <c r="JF216" s="165"/>
      <c r="JG216" s="165"/>
      <c r="JH216" s="165"/>
      <c r="JI216" s="165"/>
      <c r="JJ216" s="165"/>
      <c r="JK216" s="165"/>
      <c r="JL216" s="165"/>
      <c r="JM216" s="165"/>
      <c r="JN216" s="165"/>
      <c r="JO216" s="165"/>
      <c r="JP216" s="165"/>
      <c r="JQ216" s="165"/>
      <c r="JR216" s="165"/>
      <c r="JS216" s="165"/>
      <c r="JT216" s="165"/>
      <c r="JU216" s="165"/>
      <c r="JV216" s="165"/>
      <c r="JW216" s="165"/>
      <c r="JX216" s="165"/>
      <c r="JY216" s="165"/>
      <c r="JZ216" s="165"/>
      <c r="KA216" s="165"/>
      <c r="KB216" s="165"/>
      <c r="KC216" s="165"/>
      <c r="KD216" s="165"/>
      <c r="KE216" s="165"/>
      <c r="KF216" s="165"/>
      <c r="KG216" s="165"/>
      <c r="KH216" s="165"/>
      <c r="KI216" s="165"/>
      <c r="KJ216" s="165"/>
      <c r="KK216" s="165"/>
      <c r="KL216" s="165"/>
      <c r="KM216" s="165"/>
      <c r="KN216" s="165"/>
      <c r="KO216" s="165"/>
      <c r="KP216" s="165"/>
      <c r="KQ216" s="165"/>
      <c r="KR216" s="165"/>
      <c r="KS216" s="165"/>
      <c r="KT216" s="165"/>
      <c r="KU216" s="165"/>
      <c r="KV216" s="165"/>
      <c r="KW216" s="165"/>
      <c r="KX216" s="165"/>
      <c r="KY216" s="165"/>
      <c r="KZ216" s="165"/>
      <c r="LA216" s="165"/>
      <c r="LB216" s="165"/>
      <c r="LC216" s="165"/>
      <c r="LD216" s="165"/>
      <c r="LE216" s="165"/>
      <c r="LF216" s="165"/>
      <c r="LG216" s="165"/>
      <c r="LH216" s="165"/>
      <c r="LI216" s="165"/>
      <c r="LJ216" s="165"/>
      <c r="LK216" s="165"/>
      <c r="LL216" s="165"/>
      <c r="LM216" s="165"/>
      <c r="LN216" s="165"/>
      <c r="LO216" s="165"/>
      <c r="LP216" s="165"/>
      <c r="LQ216" s="165"/>
      <c r="LR216" s="165"/>
      <c r="LS216" s="165"/>
      <c r="LT216" s="165"/>
      <c r="LU216" s="165"/>
      <c r="LV216" s="165"/>
      <c r="LW216" s="165"/>
      <c r="LX216" s="165"/>
      <c r="LY216" s="165"/>
      <c r="LZ216" s="165"/>
      <c r="MA216" s="165"/>
      <c r="MB216" s="165"/>
      <c r="MC216" s="165"/>
      <c r="MD216" s="165"/>
      <c r="ME216" s="165"/>
      <c r="MF216" s="165"/>
      <c r="MG216" s="165"/>
      <c r="MH216" s="165"/>
      <c r="MI216" s="165"/>
      <c r="MJ216" s="165"/>
      <c r="MK216" s="165"/>
      <c r="ML216" s="165"/>
      <c r="MM216" s="165"/>
      <c r="MN216" s="165"/>
      <c r="MO216" s="165"/>
      <c r="MP216" s="165"/>
      <c r="MQ216" s="165"/>
      <c r="MR216" s="165"/>
      <c r="MS216" s="165"/>
      <c r="MT216" s="165"/>
      <c r="MU216" s="165"/>
      <c r="MV216" s="165"/>
      <c r="MW216" s="165"/>
      <c r="MX216" s="165"/>
      <c r="MY216" s="165"/>
      <c r="MZ216" s="165"/>
      <c r="NA216" s="165"/>
      <c r="NB216" s="165"/>
      <c r="NC216" s="165"/>
      <c r="ND216" s="165"/>
      <c r="NE216" s="165"/>
      <c r="NF216" s="165"/>
      <c r="NG216" s="165"/>
      <c r="NH216" s="165"/>
      <c r="NI216" s="165"/>
      <c r="NJ216" s="165"/>
      <c r="NK216" s="165"/>
      <c r="NL216" s="165"/>
      <c r="NM216" s="165"/>
      <c r="NN216" s="165"/>
      <c r="NO216" s="165"/>
      <c r="NP216" s="165"/>
      <c r="NQ216" s="165"/>
      <c r="NR216" s="165"/>
      <c r="NS216" s="165"/>
      <c r="NT216" s="165"/>
      <c r="NU216" s="165"/>
      <c r="NV216" s="165"/>
      <c r="NW216" s="165"/>
      <c r="NX216" s="165"/>
      <c r="NY216" s="165"/>
      <c r="NZ216" s="165"/>
      <c r="OA216" s="165"/>
      <c r="OB216" s="165"/>
      <c r="OC216" s="165"/>
      <c r="OD216" s="165"/>
      <c r="OE216" s="165"/>
      <c r="OF216" s="165"/>
      <c r="OG216" s="165"/>
      <c r="OH216" s="165"/>
      <c r="OI216" s="165"/>
      <c r="OJ216" s="165"/>
      <c r="OK216" s="165"/>
      <c r="OL216" s="165"/>
      <c r="OM216" s="165"/>
      <c r="ON216" s="165"/>
      <c r="OO216" s="165"/>
      <c r="OP216" s="165"/>
      <c r="OQ216" s="165"/>
      <c r="OR216" s="165"/>
      <c r="OS216" s="165"/>
      <c r="OT216" s="165"/>
      <c r="OU216" s="165"/>
      <c r="OV216" s="165"/>
      <c r="OW216" s="165"/>
      <c r="OX216" s="165"/>
      <c r="OY216" s="165"/>
      <c r="OZ216" s="165"/>
      <c r="PA216" s="165"/>
      <c r="PB216" s="165"/>
      <c r="PC216" s="165"/>
      <c r="PD216" s="165"/>
      <c r="PE216" s="165"/>
      <c r="PF216" s="165"/>
      <c r="PG216" s="165"/>
      <c r="PH216" s="165"/>
      <c r="PI216" s="165"/>
      <c r="PJ216" s="165"/>
      <c r="PK216" s="165"/>
      <c r="PL216" s="165"/>
      <c r="PM216" s="165"/>
      <c r="PN216" s="165"/>
      <c r="PO216" s="165"/>
      <c r="PP216" s="165"/>
      <c r="PQ216" s="165"/>
      <c r="PR216" s="165"/>
      <c r="PS216" s="165"/>
      <c r="PT216" s="165"/>
      <c r="PU216" s="165"/>
      <c r="PV216" s="165"/>
      <c r="PW216" s="165"/>
      <c r="PX216" s="165"/>
      <c r="PY216" s="165"/>
      <c r="PZ216" s="165"/>
      <c r="QA216" s="165"/>
      <c r="QB216" s="165"/>
      <c r="QC216" s="165"/>
      <c r="QD216" s="165"/>
      <c r="QE216" s="165"/>
      <c r="QF216" s="165"/>
      <c r="QG216" s="165"/>
      <c r="QH216" s="165"/>
      <c r="QI216" s="165"/>
      <c r="QJ216" s="165"/>
      <c r="QK216" s="165"/>
      <c r="QL216" s="165"/>
      <c r="QM216" s="165"/>
      <c r="QN216" s="165"/>
      <c r="QO216" s="165"/>
      <c r="QP216" s="165"/>
      <c r="QQ216" s="165"/>
      <c r="QR216" s="165"/>
      <c r="QS216" s="165"/>
      <c r="QT216" s="165"/>
      <c r="QU216" s="165"/>
      <c r="QV216" s="165"/>
      <c r="QW216" s="165"/>
      <c r="QX216" s="165"/>
      <c r="QY216" s="165"/>
      <c r="QZ216" s="165"/>
      <c r="RA216" s="165"/>
      <c r="RB216" s="165"/>
      <c r="RC216" s="165"/>
      <c r="RD216" s="165"/>
      <c r="RE216" s="165"/>
      <c r="RF216" s="165"/>
      <c r="RG216" s="165"/>
      <c r="RH216" s="165"/>
      <c r="RI216" s="165"/>
      <c r="RJ216" s="165"/>
      <c r="RK216" s="165"/>
      <c r="RL216" s="165"/>
    </row>
    <row r="217" spans="1:480" s="119" customFormat="1" ht="16.5" customHeight="1" x14ac:dyDescent="0.25">
      <c r="A217" s="138"/>
      <c r="B217" s="354" t="s">
        <v>114</v>
      </c>
      <c r="C217" s="355"/>
      <c r="D217" s="11">
        <v>150</v>
      </c>
      <c r="E217" s="12"/>
      <c r="F217" s="13"/>
      <c r="G217" s="14">
        <v>6.06</v>
      </c>
      <c r="H217" s="15">
        <v>6.69</v>
      </c>
      <c r="I217" s="16">
        <v>8.36</v>
      </c>
      <c r="J217" s="17">
        <v>123.31</v>
      </c>
      <c r="K217" s="18">
        <v>1.46</v>
      </c>
      <c r="L217" s="30">
        <v>251</v>
      </c>
      <c r="M217" s="30">
        <v>6.4</v>
      </c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3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65"/>
      <c r="BG217" s="165"/>
      <c r="BH217" s="165"/>
      <c r="BI217" s="165"/>
      <c r="BJ217" s="165"/>
      <c r="BK217" s="165"/>
      <c r="BL217" s="165"/>
      <c r="BM217" s="165"/>
      <c r="BN217" s="165"/>
      <c r="BO217" s="165"/>
      <c r="BP217" s="165"/>
      <c r="BQ217" s="165"/>
      <c r="BR217" s="165"/>
      <c r="BS217" s="165"/>
      <c r="BT217" s="165"/>
      <c r="BU217" s="165"/>
      <c r="BV217" s="165"/>
      <c r="BW217" s="165"/>
      <c r="BX217" s="165"/>
      <c r="BY217" s="165"/>
      <c r="BZ217" s="165"/>
      <c r="CA217" s="165"/>
      <c r="CB217" s="165"/>
      <c r="CC217" s="165"/>
      <c r="CD217" s="165"/>
      <c r="CE217" s="165"/>
      <c r="CF217" s="165"/>
      <c r="CG217" s="165"/>
      <c r="CH217" s="165"/>
      <c r="CI217" s="165"/>
      <c r="CJ217" s="165"/>
      <c r="CK217" s="165"/>
      <c r="CL217" s="165"/>
      <c r="CM217" s="165"/>
      <c r="CN217" s="165"/>
      <c r="CO217" s="165"/>
      <c r="CP217" s="165"/>
      <c r="CQ217" s="165"/>
      <c r="CR217" s="165"/>
      <c r="CS217" s="165"/>
      <c r="CT217" s="165"/>
      <c r="CU217" s="165"/>
      <c r="CV217" s="165"/>
      <c r="CW217" s="165"/>
      <c r="CX217" s="165"/>
      <c r="CY217" s="165"/>
      <c r="CZ217" s="165"/>
      <c r="DA217" s="165"/>
      <c r="DB217" s="165"/>
      <c r="DC217" s="165"/>
      <c r="DD217" s="165"/>
      <c r="DE217" s="165"/>
      <c r="DF217" s="165"/>
      <c r="DG217" s="165"/>
      <c r="DH217" s="165"/>
      <c r="DI217" s="165"/>
      <c r="DJ217" s="165"/>
      <c r="DK217" s="165"/>
      <c r="DL217" s="165"/>
      <c r="DM217" s="165"/>
      <c r="DN217" s="165"/>
      <c r="DO217" s="165"/>
      <c r="DP217" s="165"/>
      <c r="DQ217" s="165"/>
      <c r="DR217" s="165"/>
      <c r="DS217" s="165"/>
      <c r="DT217" s="165"/>
      <c r="DU217" s="165"/>
      <c r="DV217" s="165"/>
      <c r="DW217" s="165"/>
      <c r="DX217" s="165"/>
      <c r="DY217" s="165"/>
      <c r="DZ217" s="165"/>
      <c r="EA217" s="165"/>
      <c r="EB217" s="165"/>
      <c r="EC217" s="165"/>
      <c r="ED217" s="165"/>
      <c r="EE217" s="165"/>
      <c r="EF217" s="165"/>
      <c r="EG217" s="165"/>
      <c r="EH217" s="165"/>
      <c r="EI217" s="165"/>
      <c r="EJ217" s="165"/>
      <c r="EK217" s="165"/>
      <c r="EL217" s="165"/>
      <c r="EM217" s="165"/>
      <c r="EN217" s="165"/>
      <c r="EO217" s="165"/>
      <c r="EP217" s="165"/>
      <c r="EQ217" s="165"/>
      <c r="ER217" s="165"/>
      <c r="ES217" s="165"/>
      <c r="ET217" s="165"/>
      <c r="EU217" s="165"/>
      <c r="EV217" s="165"/>
      <c r="EW217" s="165"/>
      <c r="EX217" s="165"/>
      <c r="EY217" s="165"/>
      <c r="EZ217" s="165"/>
      <c r="FA217" s="165"/>
      <c r="FB217" s="165"/>
      <c r="FC217" s="165"/>
      <c r="FD217" s="165"/>
      <c r="FE217" s="165"/>
      <c r="FF217" s="165"/>
      <c r="FG217" s="165"/>
      <c r="FH217" s="165"/>
      <c r="FI217" s="165"/>
      <c r="FJ217" s="165"/>
      <c r="FK217" s="165"/>
      <c r="FL217" s="165"/>
      <c r="FM217" s="165"/>
      <c r="FN217" s="165"/>
      <c r="FO217" s="165"/>
      <c r="FP217" s="165"/>
      <c r="FQ217" s="165"/>
      <c r="FR217" s="165"/>
      <c r="FS217" s="165"/>
      <c r="FT217" s="165"/>
      <c r="FU217" s="165"/>
      <c r="FV217" s="165"/>
      <c r="FW217" s="165"/>
      <c r="FX217" s="165"/>
      <c r="FY217" s="165"/>
      <c r="FZ217" s="165"/>
      <c r="GA217" s="165"/>
      <c r="GB217" s="165"/>
      <c r="GC217" s="165"/>
      <c r="GD217" s="165"/>
      <c r="GE217" s="165"/>
      <c r="GF217" s="165"/>
      <c r="GG217" s="165"/>
      <c r="GH217" s="165"/>
      <c r="GI217" s="165"/>
      <c r="GJ217" s="165"/>
      <c r="GK217" s="165"/>
      <c r="GL217" s="165"/>
      <c r="GM217" s="165"/>
      <c r="GN217" s="165"/>
      <c r="GO217" s="165"/>
      <c r="GP217" s="165"/>
      <c r="GQ217" s="165"/>
      <c r="GR217" s="165"/>
      <c r="GS217" s="165"/>
      <c r="GT217" s="165"/>
      <c r="GU217" s="165"/>
      <c r="GV217" s="165"/>
      <c r="GW217" s="165"/>
      <c r="GX217" s="165"/>
      <c r="GY217" s="165"/>
      <c r="GZ217" s="165"/>
      <c r="HA217" s="165"/>
      <c r="HB217" s="165"/>
      <c r="HC217" s="165"/>
      <c r="HD217" s="165"/>
      <c r="HE217" s="165"/>
      <c r="HF217" s="165"/>
      <c r="HG217" s="165"/>
      <c r="HH217" s="165"/>
      <c r="HI217" s="165"/>
      <c r="HJ217" s="165"/>
      <c r="HK217" s="165"/>
      <c r="HL217" s="165"/>
      <c r="HM217" s="165"/>
      <c r="HN217" s="165"/>
      <c r="HO217" s="165"/>
      <c r="HP217" s="165"/>
      <c r="HQ217" s="165"/>
      <c r="HR217" s="165"/>
      <c r="HS217" s="165"/>
      <c r="HT217" s="165"/>
      <c r="HU217" s="165"/>
      <c r="HV217" s="165"/>
      <c r="HW217" s="165"/>
      <c r="HX217" s="165"/>
      <c r="HY217" s="165"/>
      <c r="HZ217" s="165"/>
      <c r="IA217" s="165"/>
      <c r="IB217" s="165"/>
      <c r="IC217" s="165"/>
      <c r="ID217" s="165"/>
      <c r="IE217" s="165"/>
      <c r="IF217" s="165"/>
      <c r="IG217" s="165"/>
      <c r="IH217" s="165"/>
      <c r="II217" s="165"/>
      <c r="IJ217" s="165"/>
      <c r="IK217" s="165"/>
      <c r="IL217" s="165"/>
      <c r="IM217" s="165"/>
      <c r="IN217" s="165"/>
      <c r="IO217" s="165"/>
      <c r="IP217" s="165"/>
      <c r="IQ217" s="165"/>
      <c r="IR217" s="165"/>
      <c r="IS217" s="165"/>
      <c r="IT217" s="165"/>
      <c r="IU217" s="165"/>
      <c r="IV217" s="165"/>
      <c r="IW217" s="165"/>
      <c r="IX217" s="165"/>
      <c r="IY217" s="165"/>
      <c r="IZ217" s="165"/>
      <c r="JA217" s="165"/>
      <c r="JB217" s="165"/>
      <c r="JC217" s="165"/>
      <c r="JD217" s="165"/>
      <c r="JE217" s="165"/>
      <c r="JF217" s="165"/>
      <c r="JG217" s="165"/>
      <c r="JH217" s="165"/>
      <c r="JI217" s="165"/>
      <c r="JJ217" s="165"/>
      <c r="JK217" s="165"/>
      <c r="JL217" s="165"/>
      <c r="JM217" s="165"/>
      <c r="JN217" s="165"/>
      <c r="JO217" s="165"/>
      <c r="JP217" s="165"/>
      <c r="JQ217" s="165"/>
      <c r="JR217" s="165"/>
      <c r="JS217" s="165"/>
      <c r="JT217" s="165"/>
      <c r="JU217" s="165"/>
      <c r="JV217" s="165"/>
      <c r="JW217" s="165"/>
      <c r="JX217" s="165"/>
      <c r="JY217" s="165"/>
      <c r="JZ217" s="165"/>
      <c r="KA217" s="165"/>
      <c r="KB217" s="165"/>
      <c r="KC217" s="165"/>
      <c r="KD217" s="165"/>
      <c r="KE217" s="165"/>
      <c r="KF217" s="165"/>
      <c r="KG217" s="165"/>
      <c r="KH217" s="165"/>
      <c r="KI217" s="165"/>
      <c r="KJ217" s="165"/>
      <c r="KK217" s="165"/>
      <c r="KL217" s="165"/>
      <c r="KM217" s="165"/>
      <c r="KN217" s="165"/>
      <c r="KO217" s="165"/>
      <c r="KP217" s="165"/>
      <c r="KQ217" s="165"/>
      <c r="KR217" s="165"/>
      <c r="KS217" s="165"/>
      <c r="KT217" s="165"/>
      <c r="KU217" s="165"/>
      <c r="KV217" s="165"/>
      <c r="KW217" s="165"/>
      <c r="KX217" s="165"/>
      <c r="KY217" s="165"/>
      <c r="KZ217" s="165"/>
      <c r="LA217" s="165"/>
      <c r="LB217" s="165"/>
      <c r="LC217" s="165"/>
      <c r="LD217" s="165"/>
      <c r="LE217" s="165"/>
      <c r="LF217" s="165"/>
      <c r="LG217" s="165"/>
      <c r="LH217" s="165"/>
      <c r="LI217" s="165"/>
      <c r="LJ217" s="165"/>
      <c r="LK217" s="165"/>
      <c r="LL217" s="165"/>
      <c r="LM217" s="165"/>
      <c r="LN217" s="165"/>
      <c r="LO217" s="165"/>
      <c r="LP217" s="165"/>
      <c r="LQ217" s="165"/>
      <c r="LR217" s="165"/>
      <c r="LS217" s="165"/>
      <c r="LT217" s="165"/>
      <c r="LU217" s="165"/>
      <c r="LV217" s="165"/>
      <c r="LW217" s="165"/>
      <c r="LX217" s="165"/>
      <c r="LY217" s="165"/>
      <c r="LZ217" s="165"/>
      <c r="MA217" s="165"/>
      <c r="MB217" s="165"/>
      <c r="MC217" s="165"/>
      <c r="MD217" s="165"/>
      <c r="ME217" s="165"/>
      <c r="MF217" s="165"/>
      <c r="MG217" s="165"/>
      <c r="MH217" s="165"/>
      <c r="MI217" s="165"/>
      <c r="MJ217" s="165"/>
      <c r="MK217" s="165"/>
      <c r="ML217" s="165"/>
      <c r="MM217" s="165"/>
      <c r="MN217" s="165"/>
      <c r="MO217" s="165"/>
      <c r="MP217" s="165"/>
      <c r="MQ217" s="165"/>
      <c r="MR217" s="165"/>
      <c r="MS217" s="165"/>
      <c r="MT217" s="165"/>
      <c r="MU217" s="165"/>
      <c r="MV217" s="165"/>
      <c r="MW217" s="165"/>
      <c r="MX217" s="165"/>
      <c r="MY217" s="165"/>
      <c r="MZ217" s="165"/>
      <c r="NA217" s="165"/>
      <c r="NB217" s="165"/>
      <c r="NC217" s="165"/>
      <c r="ND217" s="165"/>
      <c r="NE217" s="165"/>
      <c r="NF217" s="165"/>
      <c r="NG217" s="165"/>
      <c r="NH217" s="165"/>
      <c r="NI217" s="165"/>
      <c r="NJ217" s="165"/>
      <c r="NK217" s="165"/>
      <c r="NL217" s="165"/>
      <c r="NM217" s="165"/>
      <c r="NN217" s="165"/>
      <c r="NO217" s="165"/>
      <c r="NP217" s="165"/>
      <c r="NQ217" s="165"/>
      <c r="NR217" s="165"/>
      <c r="NS217" s="165"/>
      <c r="NT217" s="165"/>
      <c r="NU217" s="165"/>
      <c r="NV217" s="165"/>
      <c r="NW217" s="165"/>
      <c r="NX217" s="165"/>
      <c r="NY217" s="165"/>
      <c r="NZ217" s="165"/>
      <c r="OA217" s="165"/>
      <c r="OB217" s="165"/>
      <c r="OC217" s="165"/>
      <c r="OD217" s="165"/>
      <c r="OE217" s="165"/>
      <c r="OF217" s="165"/>
      <c r="OG217" s="165"/>
      <c r="OH217" s="165"/>
      <c r="OI217" s="165"/>
      <c r="OJ217" s="165"/>
      <c r="OK217" s="165"/>
      <c r="OL217" s="165"/>
      <c r="OM217" s="165"/>
      <c r="ON217" s="165"/>
      <c r="OO217" s="165"/>
      <c r="OP217" s="165"/>
      <c r="OQ217" s="165"/>
      <c r="OR217" s="165"/>
      <c r="OS217" s="165"/>
      <c r="OT217" s="165"/>
      <c r="OU217" s="165"/>
      <c r="OV217" s="165"/>
      <c r="OW217" s="165"/>
      <c r="OX217" s="165"/>
      <c r="OY217" s="165"/>
      <c r="OZ217" s="165"/>
      <c r="PA217" s="165"/>
      <c r="PB217" s="165"/>
      <c r="PC217" s="165"/>
      <c r="PD217" s="165"/>
      <c r="PE217" s="165"/>
      <c r="PF217" s="165"/>
      <c r="PG217" s="165"/>
      <c r="PH217" s="165"/>
      <c r="PI217" s="165"/>
      <c r="PJ217" s="165"/>
      <c r="PK217" s="165"/>
      <c r="PL217" s="165"/>
      <c r="PM217" s="165"/>
      <c r="PN217" s="165"/>
      <c r="PO217" s="165"/>
      <c r="PP217" s="165"/>
      <c r="PQ217" s="165"/>
      <c r="PR217" s="165"/>
      <c r="PS217" s="165"/>
      <c r="PT217" s="165"/>
      <c r="PU217" s="165"/>
      <c r="PV217" s="165"/>
      <c r="PW217" s="165"/>
      <c r="PX217" s="165"/>
      <c r="PY217" s="165"/>
      <c r="PZ217" s="165"/>
      <c r="QA217" s="165"/>
      <c r="QB217" s="165"/>
      <c r="QC217" s="165"/>
      <c r="QD217" s="165"/>
      <c r="QE217" s="165"/>
      <c r="QF217" s="165"/>
      <c r="QG217" s="165"/>
      <c r="QH217" s="165"/>
      <c r="QI217" s="165"/>
      <c r="QJ217" s="165"/>
      <c r="QK217" s="165"/>
      <c r="QL217" s="165"/>
      <c r="QM217" s="165"/>
      <c r="QN217" s="165"/>
      <c r="QO217" s="165"/>
      <c r="QP217" s="165"/>
      <c r="QQ217" s="165"/>
      <c r="QR217" s="165"/>
      <c r="QS217" s="165"/>
      <c r="QT217" s="165"/>
      <c r="QU217" s="165"/>
      <c r="QV217" s="165"/>
      <c r="QW217" s="165"/>
      <c r="QX217" s="165"/>
      <c r="QY217" s="165"/>
      <c r="QZ217" s="165"/>
      <c r="RA217" s="165"/>
      <c r="RB217" s="165"/>
      <c r="RC217" s="165"/>
      <c r="RD217" s="165"/>
      <c r="RE217" s="165"/>
      <c r="RF217" s="165"/>
      <c r="RG217" s="165"/>
      <c r="RH217" s="165"/>
      <c r="RI217" s="165"/>
      <c r="RJ217" s="165"/>
      <c r="RK217" s="165"/>
      <c r="RL217" s="165"/>
    </row>
    <row r="218" spans="1:480" s="147" customFormat="1" ht="15.75" x14ac:dyDescent="0.25">
      <c r="A218" s="20"/>
      <c r="B218" s="353" t="s">
        <v>103</v>
      </c>
      <c r="C218" s="353"/>
      <c r="D218" s="21">
        <v>20</v>
      </c>
      <c r="E218" s="21">
        <f>SUM(E216:E217)</f>
        <v>0</v>
      </c>
      <c r="F218" s="21">
        <f>SUM(F216:F217)</f>
        <v>0</v>
      </c>
      <c r="G218" s="21">
        <v>1</v>
      </c>
      <c r="H218" s="21">
        <v>8.8000000000000007</v>
      </c>
      <c r="I218" s="21">
        <v>18.8</v>
      </c>
      <c r="J218" s="21">
        <v>154.19999999999999</v>
      </c>
      <c r="K218" s="21">
        <v>0</v>
      </c>
      <c r="L218" s="28" t="s">
        <v>84</v>
      </c>
      <c r="M218" s="28">
        <v>9.3000000000000007</v>
      </c>
      <c r="N218" s="233"/>
      <c r="O218" s="233"/>
      <c r="P218" s="233"/>
      <c r="Q218" s="233"/>
      <c r="R218" s="233"/>
      <c r="S218" s="233"/>
      <c r="T218" s="233"/>
      <c r="U218" s="233"/>
      <c r="V218" s="233"/>
      <c r="W218" s="233"/>
      <c r="X218" s="233"/>
      <c r="Y218" s="233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5"/>
      <c r="AW218" s="165"/>
      <c r="AX218" s="165"/>
      <c r="AY218" s="165"/>
      <c r="AZ218" s="165"/>
      <c r="BA218" s="165"/>
      <c r="BB218" s="165"/>
      <c r="BC218" s="165"/>
      <c r="BD218" s="165"/>
      <c r="BE218" s="165"/>
      <c r="BF218" s="165"/>
      <c r="BG218" s="165"/>
      <c r="BH218" s="165"/>
      <c r="BI218" s="165"/>
      <c r="BJ218" s="165"/>
      <c r="BK218" s="165"/>
      <c r="BL218" s="165"/>
      <c r="BM218" s="165"/>
      <c r="BN218" s="165"/>
      <c r="BO218" s="165"/>
      <c r="BP218" s="165"/>
      <c r="BQ218" s="165"/>
      <c r="BR218" s="165"/>
      <c r="BS218" s="165"/>
      <c r="BT218" s="165"/>
      <c r="BU218" s="165"/>
      <c r="BV218" s="165"/>
      <c r="BW218" s="165"/>
      <c r="BX218" s="165"/>
      <c r="BY218" s="165"/>
      <c r="BZ218" s="165"/>
      <c r="CA218" s="165"/>
      <c r="CB218" s="165"/>
      <c r="CC218" s="165"/>
      <c r="CD218" s="165"/>
      <c r="CE218" s="165"/>
      <c r="CF218" s="165"/>
      <c r="CG218" s="165"/>
      <c r="CH218" s="165"/>
      <c r="CI218" s="165"/>
      <c r="CJ218" s="165"/>
      <c r="CK218" s="165"/>
      <c r="CL218" s="165"/>
      <c r="CM218" s="165"/>
      <c r="CN218" s="165"/>
      <c r="CO218" s="165"/>
      <c r="CP218" s="165"/>
      <c r="CQ218" s="165"/>
      <c r="CR218" s="165"/>
      <c r="CS218" s="165"/>
      <c r="CT218" s="165"/>
      <c r="CU218" s="165"/>
      <c r="CV218" s="165"/>
      <c r="CW218" s="165"/>
      <c r="CX218" s="165"/>
      <c r="CY218" s="165"/>
      <c r="CZ218" s="165"/>
      <c r="DA218" s="165"/>
      <c r="DB218" s="165"/>
      <c r="DC218" s="165"/>
      <c r="DD218" s="165"/>
      <c r="DE218" s="165"/>
      <c r="DF218" s="165"/>
      <c r="DG218" s="165"/>
      <c r="DH218" s="165"/>
      <c r="DI218" s="165"/>
      <c r="DJ218" s="165"/>
      <c r="DK218" s="165"/>
      <c r="DL218" s="165"/>
      <c r="DM218" s="165"/>
      <c r="DN218" s="165"/>
      <c r="DO218" s="165"/>
      <c r="DP218" s="165"/>
      <c r="DQ218" s="165"/>
      <c r="DR218" s="165"/>
      <c r="DS218" s="165"/>
      <c r="DT218" s="165"/>
      <c r="DU218" s="165"/>
      <c r="DV218" s="165"/>
      <c r="DW218" s="165"/>
      <c r="DX218" s="165"/>
      <c r="DY218" s="165"/>
      <c r="DZ218" s="165"/>
      <c r="EA218" s="165"/>
      <c r="EB218" s="165"/>
      <c r="EC218" s="165"/>
      <c r="ED218" s="165"/>
      <c r="EE218" s="165"/>
      <c r="EF218" s="165"/>
      <c r="EG218" s="165"/>
      <c r="EH218" s="165"/>
      <c r="EI218" s="165"/>
      <c r="EJ218" s="165"/>
      <c r="EK218" s="165"/>
      <c r="EL218" s="165"/>
      <c r="EM218" s="165"/>
      <c r="EN218" s="165"/>
      <c r="EO218" s="165"/>
      <c r="EP218" s="165"/>
      <c r="EQ218" s="165"/>
      <c r="ER218" s="165"/>
      <c r="ES218" s="165"/>
      <c r="ET218" s="165"/>
      <c r="EU218" s="165"/>
      <c r="EV218" s="165"/>
      <c r="EW218" s="165"/>
      <c r="EX218" s="165"/>
      <c r="EY218" s="165"/>
      <c r="EZ218" s="165"/>
      <c r="FA218" s="165"/>
      <c r="FB218" s="165"/>
      <c r="FC218" s="165"/>
      <c r="FD218" s="165"/>
      <c r="FE218" s="165"/>
      <c r="FF218" s="165"/>
      <c r="FG218" s="165"/>
      <c r="FH218" s="165"/>
      <c r="FI218" s="165"/>
      <c r="FJ218" s="165"/>
      <c r="FK218" s="165"/>
      <c r="FL218" s="165"/>
      <c r="FM218" s="165"/>
      <c r="FN218" s="165"/>
      <c r="FO218" s="165"/>
      <c r="FP218" s="165"/>
      <c r="FQ218" s="165"/>
      <c r="FR218" s="165"/>
      <c r="FS218" s="165"/>
      <c r="FT218" s="165"/>
      <c r="FU218" s="165"/>
      <c r="FV218" s="165"/>
      <c r="FW218" s="165"/>
      <c r="FX218" s="165"/>
      <c r="FY218" s="165"/>
      <c r="FZ218" s="165"/>
      <c r="GA218" s="165"/>
      <c r="GB218" s="165"/>
      <c r="GC218" s="165"/>
      <c r="GD218" s="165"/>
      <c r="GE218" s="165"/>
      <c r="GF218" s="165"/>
      <c r="GG218" s="165"/>
      <c r="GH218" s="165"/>
      <c r="GI218" s="165"/>
      <c r="GJ218" s="165"/>
      <c r="GK218" s="165"/>
      <c r="GL218" s="165"/>
      <c r="GM218" s="165"/>
      <c r="GN218" s="165"/>
      <c r="GO218" s="165"/>
      <c r="GP218" s="165"/>
      <c r="GQ218" s="165"/>
      <c r="GR218" s="165"/>
      <c r="GS218" s="165"/>
      <c r="GT218" s="165"/>
      <c r="GU218" s="165"/>
      <c r="GV218" s="165"/>
      <c r="GW218" s="165"/>
      <c r="GX218" s="165"/>
      <c r="GY218" s="165"/>
      <c r="GZ218" s="165"/>
      <c r="HA218" s="165"/>
      <c r="HB218" s="165"/>
      <c r="HC218" s="165"/>
      <c r="HD218" s="165"/>
      <c r="HE218" s="165"/>
      <c r="HF218" s="165"/>
      <c r="HG218" s="165"/>
      <c r="HH218" s="165"/>
      <c r="HI218" s="165"/>
      <c r="HJ218" s="165"/>
      <c r="HK218" s="165"/>
      <c r="HL218" s="165"/>
      <c r="HM218" s="165"/>
      <c r="HN218" s="165"/>
      <c r="HO218" s="165"/>
      <c r="HP218" s="165"/>
      <c r="HQ218" s="165"/>
      <c r="HR218" s="165"/>
      <c r="HS218" s="165"/>
      <c r="HT218" s="165"/>
      <c r="HU218" s="165"/>
      <c r="HV218" s="165"/>
      <c r="HW218" s="165"/>
      <c r="HX218" s="165"/>
      <c r="HY218" s="165"/>
      <c r="HZ218" s="165"/>
      <c r="IA218" s="165"/>
      <c r="IB218" s="165"/>
      <c r="IC218" s="165"/>
      <c r="ID218" s="165"/>
      <c r="IE218" s="165"/>
      <c r="IF218" s="165"/>
      <c r="IG218" s="165"/>
      <c r="IH218" s="165"/>
      <c r="II218" s="165"/>
      <c r="IJ218" s="165"/>
      <c r="IK218" s="165"/>
      <c r="IL218" s="165"/>
      <c r="IM218" s="165"/>
      <c r="IN218" s="165"/>
      <c r="IO218" s="165"/>
      <c r="IP218" s="165"/>
      <c r="IQ218" s="165"/>
      <c r="IR218" s="165"/>
      <c r="IS218" s="165"/>
      <c r="IT218" s="165"/>
      <c r="IU218" s="165"/>
      <c r="IV218" s="165"/>
      <c r="IW218" s="165"/>
      <c r="IX218" s="165"/>
      <c r="IY218" s="165"/>
      <c r="IZ218" s="165"/>
      <c r="JA218" s="165"/>
      <c r="JB218" s="165"/>
      <c r="JC218" s="165"/>
      <c r="JD218" s="165"/>
      <c r="JE218" s="165"/>
      <c r="JF218" s="165"/>
      <c r="JG218" s="165"/>
      <c r="JH218" s="165"/>
      <c r="JI218" s="165"/>
      <c r="JJ218" s="165"/>
      <c r="JK218" s="165"/>
      <c r="JL218" s="165"/>
      <c r="JM218" s="165"/>
      <c r="JN218" s="165"/>
      <c r="JO218" s="165"/>
      <c r="JP218" s="165"/>
      <c r="JQ218" s="165"/>
      <c r="JR218" s="165"/>
      <c r="JS218" s="165"/>
      <c r="JT218" s="165"/>
      <c r="JU218" s="165"/>
      <c r="JV218" s="165"/>
      <c r="JW218" s="165"/>
      <c r="JX218" s="165"/>
      <c r="JY218" s="165"/>
      <c r="JZ218" s="165"/>
      <c r="KA218" s="165"/>
      <c r="KB218" s="165"/>
      <c r="KC218" s="165"/>
      <c r="KD218" s="165"/>
      <c r="KE218" s="165"/>
      <c r="KF218" s="165"/>
      <c r="KG218" s="165"/>
      <c r="KH218" s="165"/>
      <c r="KI218" s="165"/>
      <c r="KJ218" s="165"/>
      <c r="KK218" s="165"/>
      <c r="KL218" s="165"/>
      <c r="KM218" s="165"/>
      <c r="KN218" s="165"/>
      <c r="KO218" s="165"/>
      <c r="KP218" s="165"/>
      <c r="KQ218" s="165"/>
      <c r="KR218" s="165"/>
      <c r="KS218" s="165"/>
      <c r="KT218" s="165"/>
      <c r="KU218" s="165"/>
      <c r="KV218" s="165"/>
      <c r="KW218" s="165"/>
      <c r="KX218" s="165"/>
      <c r="KY218" s="165"/>
      <c r="KZ218" s="165"/>
      <c r="LA218" s="165"/>
      <c r="LB218" s="165"/>
      <c r="LC218" s="165"/>
      <c r="LD218" s="165"/>
      <c r="LE218" s="165"/>
      <c r="LF218" s="165"/>
      <c r="LG218" s="165"/>
      <c r="LH218" s="165"/>
      <c r="LI218" s="165"/>
      <c r="LJ218" s="165"/>
      <c r="LK218" s="165"/>
      <c r="LL218" s="165"/>
      <c r="LM218" s="165"/>
      <c r="LN218" s="165"/>
      <c r="LO218" s="165"/>
      <c r="LP218" s="165"/>
      <c r="LQ218" s="165"/>
      <c r="LR218" s="165"/>
      <c r="LS218" s="165"/>
      <c r="LT218" s="165"/>
      <c r="LU218" s="165"/>
      <c r="LV218" s="165"/>
      <c r="LW218" s="165"/>
      <c r="LX218" s="165"/>
      <c r="LY218" s="165"/>
      <c r="LZ218" s="165"/>
      <c r="MA218" s="165"/>
      <c r="MB218" s="165"/>
      <c r="MC218" s="165"/>
      <c r="MD218" s="165"/>
      <c r="ME218" s="165"/>
      <c r="MF218" s="165"/>
      <c r="MG218" s="165"/>
      <c r="MH218" s="165"/>
      <c r="MI218" s="165"/>
      <c r="MJ218" s="165"/>
      <c r="MK218" s="165"/>
      <c r="ML218" s="165"/>
      <c r="MM218" s="165"/>
      <c r="MN218" s="165"/>
      <c r="MO218" s="165"/>
      <c r="MP218" s="165"/>
      <c r="MQ218" s="165"/>
      <c r="MR218" s="165"/>
      <c r="MS218" s="165"/>
      <c r="MT218" s="165"/>
      <c r="MU218" s="165"/>
      <c r="MV218" s="165"/>
      <c r="MW218" s="165"/>
      <c r="MX218" s="165"/>
      <c r="MY218" s="165"/>
      <c r="MZ218" s="165"/>
      <c r="NA218" s="165"/>
      <c r="NB218" s="165"/>
      <c r="NC218" s="165"/>
      <c r="ND218" s="165"/>
      <c r="NE218" s="165"/>
      <c r="NF218" s="165"/>
      <c r="NG218" s="165"/>
      <c r="NH218" s="165"/>
      <c r="NI218" s="165"/>
      <c r="NJ218" s="165"/>
      <c r="NK218" s="165"/>
      <c r="NL218" s="165"/>
      <c r="NM218" s="165"/>
      <c r="NN218" s="165"/>
      <c r="NO218" s="165"/>
      <c r="NP218" s="165"/>
      <c r="NQ218" s="165"/>
      <c r="NR218" s="165"/>
      <c r="NS218" s="165"/>
      <c r="NT218" s="165"/>
      <c r="NU218" s="165"/>
      <c r="NV218" s="165"/>
      <c r="NW218" s="165"/>
      <c r="NX218" s="165"/>
      <c r="NY218" s="165"/>
      <c r="NZ218" s="165"/>
      <c r="OA218" s="165"/>
      <c r="OB218" s="165"/>
      <c r="OC218" s="165"/>
      <c r="OD218" s="165"/>
      <c r="OE218" s="165"/>
      <c r="OF218" s="165"/>
      <c r="OG218" s="165"/>
      <c r="OH218" s="165"/>
      <c r="OI218" s="165"/>
      <c r="OJ218" s="165"/>
      <c r="OK218" s="165"/>
      <c r="OL218" s="165"/>
      <c r="OM218" s="165"/>
      <c r="ON218" s="165"/>
      <c r="OO218" s="165"/>
      <c r="OP218" s="165"/>
      <c r="OQ218" s="165"/>
      <c r="OR218" s="165"/>
      <c r="OS218" s="165"/>
      <c r="OT218" s="165"/>
      <c r="OU218" s="165"/>
      <c r="OV218" s="165"/>
      <c r="OW218" s="165"/>
      <c r="OX218" s="165"/>
      <c r="OY218" s="165"/>
      <c r="OZ218" s="165"/>
      <c r="PA218" s="165"/>
      <c r="PB218" s="165"/>
      <c r="PC218" s="165"/>
      <c r="PD218" s="165"/>
      <c r="PE218" s="165"/>
      <c r="PF218" s="165"/>
      <c r="PG218" s="165"/>
      <c r="PH218" s="165"/>
      <c r="PI218" s="165"/>
      <c r="PJ218" s="165"/>
      <c r="PK218" s="165"/>
      <c r="PL218" s="165"/>
      <c r="PM218" s="165"/>
      <c r="PN218" s="165"/>
      <c r="PO218" s="165"/>
      <c r="PP218" s="165"/>
      <c r="PQ218" s="165"/>
      <c r="PR218" s="165"/>
      <c r="PS218" s="165"/>
      <c r="PT218" s="165"/>
      <c r="PU218" s="165"/>
      <c r="PV218" s="165"/>
      <c r="PW218" s="165"/>
      <c r="PX218" s="165"/>
      <c r="PY218" s="165"/>
      <c r="PZ218" s="165"/>
      <c r="QA218" s="165"/>
      <c r="QB218" s="165"/>
      <c r="QC218" s="165"/>
      <c r="QD218" s="165"/>
      <c r="QE218" s="165"/>
      <c r="QF218" s="165"/>
      <c r="QG218" s="165"/>
      <c r="QH218" s="165"/>
      <c r="QI218" s="165"/>
      <c r="QJ218" s="165"/>
      <c r="QK218" s="165"/>
      <c r="QL218" s="165"/>
      <c r="QM218" s="165"/>
      <c r="QN218" s="165"/>
      <c r="QO218" s="165"/>
      <c r="QP218" s="165"/>
      <c r="QQ218" s="165"/>
      <c r="QR218" s="165"/>
      <c r="QS218" s="165"/>
      <c r="QT218" s="165"/>
      <c r="QU218" s="165"/>
      <c r="QV218" s="165"/>
      <c r="QW218" s="165"/>
      <c r="QX218" s="165"/>
      <c r="QY218" s="165"/>
      <c r="QZ218" s="165"/>
      <c r="RA218" s="165"/>
      <c r="RB218" s="165"/>
      <c r="RC218" s="165"/>
      <c r="RD218" s="165"/>
      <c r="RE218" s="165"/>
      <c r="RF218" s="165"/>
      <c r="RG218" s="165"/>
      <c r="RH218" s="165"/>
      <c r="RI218" s="165"/>
      <c r="RJ218" s="165"/>
      <c r="RK218" s="165"/>
      <c r="RL218" s="165"/>
    </row>
    <row r="219" spans="1:480" ht="15.75" x14ac:dyDescent="0.25">
      <c r="A219" s="120"/>
      <c r="B219" s="348" t="s">
        <v>21</v>
      </c>
      <c r="C219" s="348"/>
      <c r="D219" s="206">
        <f>D217+D218</f>
        <v>170</v>
      </c>
      <c r="E219" s="123">
        <f>SUM(E217:E217)</f>
        <v>0</v>
      </c>
      <c r="F219" s="124">
        <f>SUM(F217:F217)</f>
        <v>0</v>
      </c>
      <c r="G219" s="125">
        <f>G217+G218</f>
        <v>7.06</v>
      </c>
      <c r="H219" s="126">
        <f>H217+H218</f>
        <v>15.490000000000002</v>
      </c>
      <c r="I219" s="127">
        <f>I217+I218</f>
        <v>27.16</v>
      </c>
      <c r="J219" s="128">
        <f>J217+J218</f>
        <v>277.51</v>
      </c>
      <c r="K219" s="129">
        <f>K217+K218</f>
        <v>1.46</v>
      </c>
      <c r="L219" s="187"/>
      <c r="M219" s="187"/>
      <c r="N219" s="233"/>
      <c r="O219" s="233"/>
      <c r="P219" s="233"/>
      <c r="Q219" s="233"/>
      <c r="R219" s="233"/>
      <c r="S219" s="233"/>
      <c r="T219" s="233"/>
      <c r="U219" s="233"/>
      <c r="V219" s="233"/>
      <c r="W219" s="233"/>
      <c r="X219" s="233"/>
      <c r="Y219" s="233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5"/>
      <c r="AW219" s="165"/>
      <c r="AX219" s="165"/>
      <c r="AY219" s="165"/>
      <c r="AZ219" s="165"/>
      <c r="BA219" s="165"/>
      <c r="BB219" s="165"/>
      <c r="BC219" s="165"/>
      <c r="BD219" s="165"/>
      <c r="BE219" s="165"/>
      <c r="BF219" s="165"/>
      <c r="BG219" s="165"/>
      <c r="BH219" s="165"/>
      <c r="BI219" s="165"/>
      <c r="BJ219" s="165"/>
      <c r="BK219" s="165"/>
      <c r="BL219" s="165"/>
      <c r="BM219" s="165"/>
      <c r="BN219" s="165"/>
      <c r="BO219" s="165"/>
      <c r="BP219" s="165"/>
      <c r="BQ219" s="165"/>
      <c r="BR219" s="165"/>
      <c r="BS219" s="165"/>
      <c r="BT219" s="165"/>
      <c r="BU219" s="165"/>
      <c r="BV219" s="165"/>
      <c r="BW219" s="165"/>
      <c r="BX219" s="165"/>
      <c r="BY219" s="165"/>
      <c r="BZ219" s="165"/>
      <c r="CA219" s="165"/>
      <c r="CB219" s="165"/>
      <c r="CC219" s="165"/>
      <c r="CD219" s="165"/>
      <c r="CE219" s="165"/>
      <c r="CF219" s="165"/>
      <c r="CG219" s="165"/>
      <c r="CH219" s="165"/>
      <c r="CI219" s="165"/>
      <c r="CJ219" s="165"/>
      <c r="CK219" s="165"/>
      <c r="CL219" s="165"/>
      <c r="CM219" s="165"/>
      <c r="CN219" s="165"/>
      <c r="CO219" s="165"/>
      <c r="CP219" s="165"/>
      <c r="CQ219" s="165"/>
      <c r="CR219" s="165"/>
      <c r="CS219" s="165"/>
      <c r="CT219" s="165"/>
      <c r="CU219" s="165"/>
      <c r="CV219" s="165"/>
      <c r="CW219" s="165"/>
      <c r="CX219" s="165"/>
      <c r="CY219" s="165"/>
      <c r="CZ219" s="165"/>
      <c r="DA219" s="165"/>
      <c r="DB219" s="165"/>
      <c r="DC219" s="165"/>
      <c r="DD219" s="165"/>
      <c r="DE219" s="165"/>
      <c r="DF219" s="165"/>
      <c r="DG219" s="165"/>
      <c r="DH219" s="165"/>
      <c r="DI219" s="165"/>
      <c r="DJ219" s="165"/>
      <c r="DK219" s="165"/>
      <c r="DL219" s="165"/>
      <c r="DM219" s="165"/>
      <c r="DN219" s="165"/>
      <c r="DO219" s="165"/>
      <c r="DP219" s="165"/>
      <c r="DQ219" s="165"/>
      <c r="DR219" s="165"/>
      <c r="DS219" s="165"/>
      <c r="DT219" s="165"/>
      <c r="DU219" s="165"/>
      <c r="DV219" s="165"/>
      <c r="DW219" s="165"/>
      <c r="DX219" s="165"/>
      <c r="DY219" s="165"/>
      <c r="DZ219" s="165"/>
      <c r="EA219" s="165"/>
      <c r="EB219" s="165"/>
      <c r="EC219" s="165"/>
      <c r="ED219" s="165"/>
      <c r="EE219" s="165"/>
      <c r="EF219" s="165"/>
      <c r="EG219" s="165"/>
      <c r="EH219" s="165"/>
      <c r="EI219" s="165"/>
      <c r="EJ219" s="165"/>
      <c r="EK219" s="165"/>
      <c r="EL219" s="165"/>
      <c r="EM219" s="165"/>
      <c r="EN219" s="165"/>
      <c r="EO219" s="165"/>
      <c r="EP219" s="165"/>
      <c r="EQ219" s="165"/>
      <c r="ER219" s="165"/>
      <c r="ES219" s="165"/>
      <c r="ET219" s="165"/>
      <c r="EU219" s="165"/>
      <c r="EV219" s="165"/>
      <c r="EW219" s="165"/>
      <c r="EX219" s="165"/>
      <c r="EY219" s="165"/>
      <c r="EZ219" s="165"/>
      <c r="FA219" s="165"/>
      <c r="FB219" s="165"/>
      <c r="FC219" s="165"/>
      <c r="FD219" s="165"/>
      <c r="FE219" s="165"/>
      <c r="FF219" s="165"/>
      <c r="FG219" s="165"/>
      <c r="FH219" s="165"/>
      <c r="FI219" s="165"/>
      <c r="FJ219" s="165"/>
      <c r="FK219" s="165"/>
      <c r="FL219" s="165"/>
      <c r="FM219" s="165"/>
      <c r="FN219" s="165"/>
      <c r="FO219" s="165"/>
      <c r="FP219" s="165"/>
      <c r="FQ219" s="165"/>
      <c r="FR219" s="165"/>
      <c r="FS219" s="165"/>
      <c r="FT219" s="165"/>
      <c r="FU219" s="165"/>
      <c r="FV219" s="165"/>
      <c r="FW219" s="165"/>
      <c r="FX219" s="165"/>
      <c r="FY219" s="165"/>
      <c r="FZ219" s="165"/>
      <c r="GA219" s="165"/>
      <c r="GB219" s="165"/>
      <c r="GC219" s="165"/>
      <c r="GD219" s="165"/>
      <c r="GE219" s="165"/>
      <c r="GF219" s="165"/>
      <c r="GG219" s="165"/>
      <c r="GH219" s="165"/>
      <c r="GI219" s="165"/>
      <c r="GJ219" s="165"/>
      <c r="GK219" s="165"/>
      <c r="GL219" s="165"/>
      <c r="GM219" s="165"/>
      <c r="GN219" s="165"/>
      <c r="GO219" s="165"/>
      <c r="GP219" s="165"/>
      <c r="GQ219" s="165"/>
      <c r="GR219" s="165"/>
      <c r="GS219" s="165"/>
      <c r="GT219" s="165"/>
      <c r="GU219" s="165"/>
      <c r="GV219" s="165"/>
      <c r="GW219" s="165"/>
      <c r="GX219" s="165"/>
      <c r="GY219" s="165"/>
      <c r="GZ219" s="165"/>
      <c r="HA219" s="165"/>
      <c r="HB219" s="165"/>
      <c r="HC219" s="165"/>
      <c r="HD219" s="165"/>
      <c r="HE219" s="165"/>
      <c r="HF219" s="165"/>
      <c r="HG219" s="165"/>
      <c r="HH219" s="165"/>
      <c r="HI219" s="165"/>
      <c r="HJ219" s="165"/>
      <c r="HK219" s="165"/>
      <c r="HL219" s="165"/>
      <c r="HM219" s="165"/>
      <c r="HN219" s="165"/>
      <c r="HO219" s="165"/>
      <c r="HP219" s="165"/>
      <c r="HQ219" s="165"/>
      <c r="HR219" s="165"/>
      <c r="HS219" s="165"/>
      <c r="HT219" s="165"/>
      <c r="HU219" s="165"/>
      <c r="HV219" s="165"/>
      <c r="HW219" s="165"/>
      <c r="HX219" s="165"/>
      <c r="HY219" s="165"/>
      <c r="HZ219" s="165"/>
      <c r="IA219" s="165"/>
      <c r="IB219" s="165"/>
      <c r="IC219" s="165"/>
      <c r="ID219" s="165"/>
      <c r="IE219" s="165"/>
      <c r="IF219" s="165"/>
      <c r="IG219" s="165"/>
      <c r="IH219" s="165"/>
      <c r="II219" s="165"/>
      <c r="IJ219" s="165"/>
      <c r="IK219" s="165"/>
      <c r="IL219" s="165"/>
      <c r="IM219" s="165"/>
      <c r="IN219" s="165"/>
      <c r="IO219" s="165"/>
      <c r="IP219" s="165"/>
      <c r="IQ219" s="165"/>
      <c r="IR219" s="165"/>
      <c r="IS219" s="165"/>
      <c r="IT219" s="165"/>
      <c r="IU219" s="165"/>
      <c r="IV219" s="165"/>
      <c r="IW219" s="165"/>
      <c r="IX219" s="165"/>
      <c r="IY219" s="165"/>
      <c r="IZ219" s="165"/>
      <c r="JA219" s="165"/>
      <c r="JB219" s="165"/>
      <c r="JC219" s="165"/>
      <c r="JD219" s="165"/>
      <c r="JE219" s="165"/>
      <c r="JF219" s="165"/>
      <c r="JG219" s="165"/>
      <c r="JH219" s="165"/>
      <c r="JI219" s="165"/>
      <c r="JJ219" s="165"/>
      <c r="JK219" s="165"/>
      <c r="JL219" s="165"/>
      <c r="JM219" s="165"/>
      <c r="JN219" s="165"/>
      <c r="JO219" s="165"/>
      <c r="JP219" s="165"/>
      <c r="JQ219" s="165"/>
      <c r="JR219" s="165"/>
      <c r="JS219" s="165"/>
      <c r="JT219" s="165"/>
      <c r="JU219" s="165"/>
      <c r="JV219" s="165"/>
      <c r="JW219" s="165"/>
      <c r="JX219" s="165"/>
      <c r="JY219" s="165"/>
      <c r="JZ219" s="165"/>
      <c r="KA219" s="165"/>
      <c r="KB219" s="165"/>
      <c r="KC219" s="165"/>
      <c r="KD219" s="165"/>
      <c r="KE219" s="165"/>
      <c r="KF219" s="165"/>
      <c r="KG219" s="165"/>
      <c r="KH219" s="165"/>
      <c r="KI219" s="165"/>
      <c r="KJ219" s="165"/>
      <c r="KK219" s="165"/>
      <c r="KL219" s="165"/>
      <c r="KM219" s="165"/>
      <c r="KN219" s="165"/>
      <c r="KO219" s="165"/>
      <c r="KP219" s="165"/>
      <c r="KQ219" s="165"/>
      <c r="KR219" s="165"/>
      <c r="KS219" s="165"/>
      <c r="KT219" s="165"/>
      <c r="KU219" s="165"/>
      <c r="KV219" s="165"/>
      <c r="KW219" s="165"/>
      <c r="KX219" s="165"/>
      <c r="KY219" s="165"/>
      <c r="KZ219" s="165"/>
      <c r="LA219" s="165"/>
      <c r="LB219" s="165"/>
      <c r="LC219" s="165"/>
      <c r="LD219" s="165"/>
      <c r="LE219" s="165"/>
      <c r="LF219" s="165"/>
      <c r="LG219" s="165"/>
      <c r="LH219" s="165"/>
      <c r="LI219" s="165"/>
      <c r="LJ219" s="165"/>
      <c r="LK219" s="165"/>
      <c r="LL219" s="165"/>
      <c r="LM219" s="165"/>
      <c r="LN219" s="165"/>
      <c r="LO219" s="165"/>
      <c r="LP219" s="165"/>
      <c r="LQ219" s="165"/>
      <c r="LR219" s="165"/>
      <c r="LS219" s="165"/>
      <c r="LT219" s="165"/>
      <c r="LU219" s="165"/>
      <c r="LV219" s="165"/>
      <c r="LW219" s="165"/>
      <c r="LX219" s="165"/>
      <c r="LY219" s="165"/>
      <c r="LZ219" s="165"/>
      <c r="MA219" s="165"/>
      <c r="MB219" s="165"/>
      <c r="MC219" s="165"/>
      <c r="MD219" s="165"/>
      <c r="ME219" s="165"/>
      <c r="MF219" s="165"/>
      <c r="MG219" s="165"/>
      <c r="MH219" s="165"/>
      <c r="MI219" s="165"/>
      <c r="MJ219" s="165"/>
      <c r="MK219" s="165"/>
      <c r="ML219" s="165"/>
      <c r="MM219" s="165"/>
      <c r="MN219" s="165"/>
      <c r="MO219" s="165"/>
      <c r="MP219" s="165"/>
      <c r="MQ219" s="165"/>
      <c r="MR219" s="165"/>
      <c r="MS219" s="165"/>
      <c r="MT219" s="165"/>
      <c r="MU219" s="165"/>
      <c r="MV219" s="165"/>
      <c r="MW219" s="165"/>
      <c r="MX219" s="165"/>
      <c r="MY219" s="165"/>
      <c r="MZ219" s="165"/>
      <c r="NA219" s="165"/>
      <c r="NB219" s="165"/>
      <c r="NC219" s="165"/>
      <c r="ND219" s="165"/>
      <c r="NE219" s="165"/>
      <c r="NF219" s="165"/>
      <c r="NG219" s="165"/>
      <c r="NH219" s="165"/>
      <c r="NI219" s="165"/>
      <c r="NJ219" s="165"/>
      <c r="NK219" s="165"/>
      <c r="NL219" s="165"/>
      <c r="NM219" s="165"/>
      <c r="NN219" s="165"/>
      <c r="NO219" s="165"/>
      <c r="NP219" s="165"/>
      <c r="NQ219" s="165"/>
      <c r="NR219" s="165"/>
      <c r="NS219" s="165"/>
      <c r="NT219" s="165"/>
      <c r="NU219" s="165"/>
      <c r="NV219" s="165"/>
      <c r="NW219" s="165"/>
      <c r="NX219" s="165"/>
      <c r="NY219" s="165"/>
      <c r="NZ219" s="165"/>
      <c r="OA219" s="165"/>
      <c r="OB219" s="165"/>
      <c r="OC219" s="165"/>
      <c r="OD219" s="165"/>
      <c r="OE219" s="165"/>
      <c r="OF219" s="165"/>
      <c r="OG219" s="165"/>
      <c r="OH219" s="165"/>
      <c r="OI219" s="165"/>
      <c r="OJ219" s="165"/>
      <c r="OK219" s="165"/>
      <c r="OL219" s="165"/>
      <c r="OM219" s="165"/>
      <c r="ON219" s="165"/>
      <c r="OO219" s="165"/>
      <c r="OP219" s="165"/>
      <c r="OQ219" s="165"/>
      <c r="OR219" s="165"/>
      <c r="OS219" s="165"/>
      <c r="OT219" s="165"/>
      <c r="OU219" s="165"/>
      <c r="OV219" s="165"/>
      <c r="OW219" s="165"/>
      <c r="OX219" s="165"/>
      <c r="OY219" s="165"/>
      <c r="OZ219" s="165"/>
      <c r="PA219" s="165"/>
      <c r="PB219" s="165"/>
      <c r="PC219" s="165"/>
      <c r="PD219" s="165"/>
      <c r="PE219" s="165"/>
      <c r="PF219" s="165"/>
      <c r="PG219" s="165"/>
      <c r="PH219" s="165"/>
      <c r="PI219" s="165"/>
      <c r="PJ219" s="165"/>
      <c r="PK219" s="165"/>
      <c r="PL219" s="165"/>
      <c r="PM219" s="165"/>
      <c r="PN219" s="165"/>
      <c r="PO219" s="165"/>
      <c r="PP219" s="165"/>
      <c r="PQ219" s="165"/>
      <c r="PR219" s="165"/>
      <c r="PS219" s="165"/>
      <c r="PT219" s="165"/>
      <c r="PU219" s="165"/>
      <c r="PV219" s="165"/>
      <c r="PW219" s="165"/>
      <c r="PX219" s="165"/>
      <c r="PY219" s="165"/>
      <c r="PZ219" s="165"/>
      <c r="QA219" s="165"/>
      <c r="QB219" s="165"/>
      <c r="QC219" s="165"/>
      <c r="QD219" s="165"/>
      <c r="QE219" s="165"/>
      <c r="QF219" s="165"/>
      <c r="QG219" s="165"/>
      <c r="QH219" s="165"/>
      <c r="QI219" s="165"/>
      <c r="QJ219" s="165"/>
      <c r="QK219" s="165"/>
      <c r="QL219" s="165"/>
      <c r="QM219" s="165"/>
      <c r="QN219" s="165"/>
      <c r="QO219" s="165"/>
      <c r="QP219" s="165"/>
      <c r="QQ219" s="165"/>
      <c r="QR219" s="165"/>
      <c r="QS219" s="165"/>
      <c r="QT219" s="165"/>
      <c r="QU219" s="165"/>
      <c r="QV219" s="165"/>
      <c r="QW219" s="165"/>
      <c r="QX219" s="165"/>
      <c r="QY219" s="165"/>
      <c r="QZ219" s="165"/>
      <c r="RA219" s="165"/>
      <c r="RB219" s="165"/>
      <c r="RC219" s="165"/>
      <c r="RD219" s="165"/>
      <c r="RE219" s="165"/>
      <c r="RF219" s="165"/>
      <c r="RG219" s="165"/>
      <c r="RH219" s="165"/>
      <c r="RI219" s="165"/>
      <c r="RJ219" s="165"/>
      <c r="RK219" s="165"/>
      <c r="RL219" s="165"/>
    </row>
    <row r="220" spans="1:480" ht="15.75" x14ac:dyDescent="0.25">
      <c r="A220" s="246" t="e">
        <f>'Тех. карты'!#REF!</f>
        <v>#REF!</v>
      </c>
      <c r="B220" s="356" t="s">
        <v>22</v>
      </c>
      <c r="C220" s="357"/>
      <c r="D220" s="357"/>
      <c r="E220" s="357"/>
      <c r="F220" s="357"/>
      <c r="G220" s="357"/>
      <c r="H220" s="357"/>
      <c r="I220" s="357"/>
      <c r="J220" s="357"/>
      <c r="K220" s="357"/>
      <c r="L220" s="358"/>
      <c r="M220" s="253"/>
      <c r="N220" s="233"/>
      <c r="O220" s="233"/>
      <c r="P220" s="233"/>
      <c r="Q220" s="233"/>
      <c r="R220" s="233"/>
      <c r="S220" s="233"/>
      <c r="T220" s="233"/>
      <c r="U220" s="233"/>
      <c r="V220" s="233"/>
      <c r="W220" s="233"/>
      <c r="X220" s="233"/>
      <c r="Y220" s="233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  <c r="AN220" s="165"/>
      <c r="AO220" s="165"/>
      <c r="AP220" s="165"/>
      <c r="AQ220" s="165"/>
      <c r="AR220" s="165"/>
      <c r="AS220" s="165"/>
      <c r="AT220" s="165"/>
      <c r="AU220" s="165"/>
      <c r="AV220" s="165"/>
      <c r="AW220" s="165"/>
      <c r="AX220" s="165"/>
      <c r="AY220" s="165"/>
      <c r="AZ220" s="165"/>
      <c r="BA220" s="165"/>
      <c r="BB220" s="165"/>
      <c r="BC220" s="165"/>
      <c r="BD220" s="165"/>
      <c r="BE220" s="165"/>
      <c r="BF220" s="165"/>
      <c r="BG220" s="165"/>
      <c r="BH220" s="165"/>
      <c r="BI220" s="165"/>
      <c r="BJ220" s="165"/>
      <c r="BK220" s="165"/>
      <c r="BL220" s="165"/>
      <c r="BM220" s="165"/>
      <c r="BN220" s="165"/>
      <c r="BO220" s="165"/>
      <c r="BP220" s="165"/>
      <c r="BQ220" s="165"/>
      <c r="BR220" s="165"/>
      <c r="BS220" s="165"/>
      <c r="BT220" s="165"/>
      <c r="BU220" s="165"/>
      <c r="BV220" s="165"/>
      <c r="BW220" s="165"/>
      <c r="BX220" s="165"/>
      <c r="BY220" s="165"/>
      <c r="BZ220" s="165"/>
      <c r="CA220" s="165"/>
      <c r="CB220" s="165"/>
      <c r="CC220" s="165"/>
      <c r="CD220" s="165"/>
      <c r="CE220" s="165"/>
      <c r="CF220" s="165"/>
      <c r="CG220" s="165"/>
      <c r="CH220" s="165"/>
      <c r="CI220" s="165"/>
      <c r="CJ220" s="165"/>
      <c r="CK220" s="165"/>
      <c r="CL220" s="165"/>
      <c r="CM220" s="165"/>
      <c r="CN220" s="165"/>
      <c r="CO220" s="165"/>
      <c r="CP220" s="165"/>
      <c r="CQ220" s="165"/>
      <c r="CR220" s="165"/>
      <c r="CS220" s="165"/>
      <c r="CT220" s="165"/>
      <c r="CU220" s="165"/>
      <c r="CV220" s="165"/>
      <c r="CW220" s="165"/>
      <c r="CX220" s="165"/>
      <c r="CY220" s="165"/>
      <c r="CZ220" s="165"/>
      <c r="DA220" s="165"/>
      <c r="DB220" s="165"/>
      <c r="DC220" s="165"/>
      <c r="DD220" s="165"/>
      <c r="DE220" s="165"/>
      <c r="DF220" s="165"/>
      <c r="DG220" s="165"/>
      <c r="DH220" s="165"/>
      <c r="DI220" s="165"/>
      <c r="DJ220" s="165"/>
      <c r="DK220" s="165"/>
      <c r="DL220" s="165"/>
      <c r="DM220" s="165"/>
      <c r="DN220" s="165"/>
      <c r="DO220" s="165"/>
      <c r="DP220" s="165"/>
      <c r="DQ220" s="165"/>
      <c r="DR220" s="165"/>
      <c r="DS220" s="165"/>
      <c r="DT220" s="165"/>
      <c r="DU220" s="165"/>
      <c r="DV220" s="165"/>
      <c r="DW220" s="165"/>
      <c r="DX220" s="165"/>
      <c r="DY220" s="165"/>
      <c r="DZ220" s="165"/>
      <c r="EA220" s="165"/>
      <c r="EB220" s="165"/>
      <c r="EC220" s="165"/>
      <c r="ED220" s="165"/>
      <c r="EE220" s="165"/>
      <c r="EF220" s="165"/>
      <c r="EG220" s="165"/>
      <c r="EH220" s="165"/>
      <c r="EI220" s="165"/>
      <c r="EJ220" s="165"/>
      <c r="EK220" s="165"/>
      <c r="EL220" s="165"/>
      <c r="EM220" s="165"/>
      <c r="EN220" s="165"/>
      <c r="EO220" s="165"/>
      <c r="EP220" s="165"/>
      <c r="EQ220" s="165"/>
      <c r="ER220" s="165"/>
      <c r="ES220" s="165"/>
      <c r="ET220" s="165"/>
      <c r="EU220" s="165"/>
      <c r="EV220" s="165"/>
      <c r="EW220" s="165"/>
      <c r="EX220" s="165"/>
      <c r="EY220" s="165"/>
      <c r="EZ220" s="165"/>
      <c r="FA220" s="165"/>
      <c r="FB220" s="165"/>
      <c r="FC220" s="165"/>
      <c r="FD220" s="165"/>
      <c r="FE220" s="165"/>
      <c r="FF220" s="165"/>
      <c r="FG220" s="165"/>
      <c r="FH220" s="165"/>
      <c r="FI220" s="165"/>
      <c r="FJ220" s="165"/>
      <c r="FK220" s="165"/>
      <c r="FL220" s="165"/>
      <c r="FM220" s="165"/>
      <c r="FN220" s="165"/>
      <c r="FO220" s="165"/>
      <c r="FP220" s="165"/>
      <c r="FQ220" s="165"/>
      <c r="FR220" s="165"/>
      <c r="FS220" s="165"/>
      <c r="FT220" s="165"/>
      <c r="FU220" s="165"/>
      <c r="FV220" s="165"/>
      <c r="FW220" s="165"/>
      <c r="FX220" s="165"/>
      <c r="FY220" s="165"/>
      <c r="FZ220" s="165"/>
      <c r="GA220" s="165"/>
      <c r="GB220" s="165"/>
      <c r="GC220" s="165"/>
      <c r="GD220" s="165"/>
      <c r="GE220" s="165"/>
      <c r="GF220" s="165"/>
      <c r="GG220" s="165"/>
      <c r="GH220" s="165"/>
      <c r="GI220" s="165"/>
      <c r="GJ220" s="165"/>
      <c r="GK220" s="165"/>
      <c r="GL220" s="165"/>
      <c r="GM220" s="165"/>
      <c r="GN220" s="165"/>
      <c r="GO220" s="165"/>
      <c r="GP220" s="165"/>
      <c r="GQ220" s="165"/>
      <c r="GR220" s="165"/>
      <c r="GS220" s="165"/>
      <c r="GT220" s="165"/>
      <c r="GU220" s="165"/>
      <c r="GV220" s="165"/>
      <c r="GW220" s="165"/>
      <c r="GX220" s="165"/>
      <c r="GY220" s="165"/>
      <c r="GZ220" s="165"/>
      <c r="HA220" s="165"/>
      <c r="HB220" s="165"/>
      <c r="HC220" s="165"/>
      <c r="HD220" s="165"/>
      <c r="HE220" s="165"/>
      <c r="HF220" s="165"/>
      <c r="HG220" s="165"/>
      <c r="HH220" s="165"/>
      <c r="HI220" s="165"/>
      <c r="HJ220" s="165"/>
      <c r="HK220" s="165"/>
      <c r="HL220" s="165"/>
      <c r="HM220" s="165"/>
      <c r="HN220" s="165"/>
      <c r="HO220" s="165"/>
      <c r="HP220" s="165"/>
      <c r="HQ220" s="165"/>
      <c r="HR220" s="165"/>
      <c r="HS220" s="165"/>
      <c r="HT220" s="165"/>
      <c r="HU220" s="165"/>
      <c r="HV220" s="165"/>
      <c r="HW220" s="165"/>
      <c r="HX220" s="165"/>
      <c r="HY220" s="165"/>
      <c r="HZ220" s="165"/>
      <c r="IA220" s="165"/>
      <c r="IB220" s="165"/>
      <c r="IC220" s="165"/>
      <c r="ID220" s="165"/>
      <c r="IE220" s="165"/>
      <c r="IF220" s="165"/>
      <c r="IG220" s="165"/>
      <c r="IH220" s="165"/>
      <c r="II220" s="165"/>
      <c r="IJ220" s="165"/>
      <c r="IK220" s="165"/>
      <c r="IL220" s="165"/>
      <c r="IM220" s="165"/>
      <c r="IN220" s="165"/>
      <c r="IO220" s="165"/>
      <c r="IP220" s="165"/>
      <c r="IQ220" s="165"/>
      <c r="IR220" s="165"/>
      <c r="IS220" s="165"/>
      <c r="IT220" s="165"/>
      <c r="IU220" s="165"/>
      <c r="IV220" s="165"/>
      <c r="IW220" s="165"/>
      <c r="IX220" s="165"/>
      <c r="IY220" s="165"/>
      <c r="IZ220" s="165"/>
      <c r="JA220" s="165"/>
      <c r="JB220" s="165"/>
      <c r="JC220" s="165"/>
      <c r="JD220" s="165"/>
      <c r="JE220" s="165"/>
      <c r="JF220" s="165"/>
      <c r="JG220" s="165"/>
      <c r="JH220" s="165"/>
      <c r="JI220" s="165"/>
      <c r="JJ220" s="165"/>
      <c r="JK220" s="165"/>
      <c r="JL220" s="165"/>
      <c r="JM220" s="165"/>
      <c r="JN220" s="165"/>
      <c r="JO220" s="165"/>
      <c r="JP220" s="165"/>
      <c r="JQ220" s="165"/>
      <c r="JR220" s="165"/>
      <c r="JS220" s="165"/>
      <c r="JT220" s="165"/>
      <c r="JU220" s="165"/>
      <c r="JV220" s="165"/>
      <c r="JW220" s="165"/>
      <c r="JX220" s="165"/>
      <c r="JY220" s="165"/>
      <c r="JZ220" s="165"/>
      <c r="KA220" s="165"/>
      <c r="KB220" s="165"/>
      <c r="KC220" s="165"/>
      <c r="KD220" s="165"/>
      <c r="KE220" s="165"/>
      <c r="KF220" s="165"/>
      <c r="KG220" s="165"/>
      <c r="KH220" s="165"/>
      <c r="KI220" s="165"/>
      <c r="KJ220" s="165"/>
      <c r="KK220" s="165"/>
      <c r="KL220" s="165"/>
      <c r="KM220" s="165"/>
      <c r="KN220" s="165"/>
      <c r="KO220" s="165"/>
      <c r="KP220" s="165"/>
      <c r="KQ220" s="165"/>
      <c r="KR220" s="165"/>
      <c r="KS220" s="165"/>
      <c r="KT220" s="165"/>
      <c r="KU220" s="165"/>
      <c r="KV220" s="165"/>
      <c r="KW220" s="165"/>
      <c r="KX220" s="165"/>
      <c r="KY220" s="165"/>
      <c r="KZ220" s="165"/>
      <c r="LA220" s="165"/>
      <c r="LB220" s="165"/>
      <c r="LC220" s="165"/>
      <c r="LD220" s="165"/>
      <c r="LE220" s="165"/>
      <c r="LF220" s="165"/>
      <c r="LG220" s="165"/>
      <c r="LH220" s="165"/>
      <c r="LI220" s="165"/>
      <c r="LJ220" s="165"/>
      <c r="LK220" s="165"/>
      <c r="LL220" s="165"/>
      <c r="LM220" s="165"/>
      <c r="LN220" s="165"/>
      <c r="LO220" s="165"/>
      <c r="LP220" s="165"/>
      <c r="LQ220" s="165"/>
      <c r="LR220" s="165"/>
      <c r="LS220" s="165"/>
      <c r="LT220" s="165"/>
      <c r="LU220" s="165"/>
      <c r="LV220" s="165"/>
      <c r="LW220" s="165"/>
      <c r="LX220" s="165"/>
      <c r="LY220" s="165"/>
      <c r="LZ220" s="165"/>
      <c r="MA220" s="165"/>
      <c r="MB220" s="165"/>
      <c r="MC220" s="165"/>
      <c r="MD220" s="165"/>
      <c r="ME220" s="165"/>
      <c r="MF220" s="165"/>
      <c r="MG220" s="165"/>
      <c r="MH220" s="165"/>
      <c r="MI220" s="165"/>
      <c r="MJ220" s="165"/>
      <c r="MK220" s="165"/>
      <c r="ML220" s="165"/>
      <c r="MM220" s="165"/>
      <c r="MN220" s="165"/>
      <c r="MO220" s="165"/>
      <c r="MP220" s="165"/>
      <c r="MQ220" s="165"/>
      <c r="MR220" s="165"/>
      <c r="MS220" s="165"/>
      <c r="MT220" s="165"/>
      <c r="MU220" s="165"/>
      <c r="MV220" s="165"/>
      <c r="MW220" s="165"/>
      <c r="MX220" s="165"/>
      <c r="MY220" s="165"/>
      <c r="MZ220" s="165"/>
      <c r="NA220" s="165"/>
      <c r="NB220" s="165"/>
      <c r="NC220" s="165"/>
      <c r="ND220" s="165"/>
      <c r="NE220" s="165"/>
      <c r="NF220" s="165"/>
      <c r="NG220" s="165"/>
      <c r="NH220" s="165"/>
      <c r="NI220" s="165"/>
      <c r="NJ220" s="165"/>
      <c r="NK220" s="165"/>
      <c r="NL220" s="165"/>
      <c r="NM220" s="165"/>
      <c r="NN220" s="165"/>
      <c r="NO220" s="165"/>
      <c r="NP220" s="165"/>
      <c r="NQ220" s="165"/>
      <c r="NR220" s="165"/>
      <c r="NS220" s="165"/>
      <c r="NT220" s="165"/>
      <c r="NU220" s="165"/>
      <c r="NV220" s="165"/>
      <c r="NW220" s="165"/>
      <c r="NX220" s="165"/>
      <c r="NY220" s="165"/>
      <c r="NZ220" s="165"/>
      <c r="OA220" s="165"/>
      <c r="OB220" s="165"/>
      <c r="OC220" s="165"/>
      <c r="OD220" s="165"/>
      <c r="OE220" s="165"/>
      <c r="OF220" s="165"/>
      <c r="OG220" s="165"/>
      <c r="OH220" s="165"/>
      <c r="OI220" s="165"/>
      <c r="OJ220" s="165"/>
      <c r="OK220" s="165"/>
      <c r="OL220" s="165"/>
      <c r="OM220" s="165"/>
      <c r="ON220" s="165"/>
      <c r="OO220" s="165"/>
      <c r="OP220" s="165"/>
      <c r="OQ220" s="165"/>
      <c r="OR220" s="165"/>
      <c r="OS220" s="165"/>
      <c r="OT220" s="165"/>
      <c r="OU220" s="165"/>
      <c r="OV220" s="165"/>
      <c r="OW220" s="165"/>
      <c r="OX220" s="165"/>
      <c r="OY220" s="165"/>
      <c r="OZ220" s="165"/>
      <c r="PA220" s="165"/>
      <c r="PB220" s="165"/>
      <c r="PC220" s="165"/>
      <c r="PD220" s="165"/>
      <c r="PE220" s="165"/>
      <c r="PF220" s="165"/>
      <c r="PG220" s="165"/>
      <c r="PH220" s="165"/>
      <c r="PI220" s="165"/>
      <c r="PJ220" s="165"/>
      <c r="PK220" s="165"/>
      <c r="PL220" s="165"/>
      <c r="PM220" s="165"/>
      <c r="PN220" s="165"/>
      <c r="PO220" s="165"/>
      <c r="PP220" s="165"/>
      <c r="PQ220" s="165"/>
      <c r="PR220" s="165"/>
      <c r="PS220" s="165"/>
      <c r="PT220" s="165"/>
      <c r="PU220" s="165"/>
      <c r="PV220" s="165"/>
      <c r="PW220" s="165"/>
      <c r="PX220" s="165"/>
      <c r="PY220" s="165"/>
      <c r="PZ220" s="165"/>
      <c r="QA220" s="165"/>
      <c r="QB220" s="165"/>
      <c r="QC220" s="165"/>
      <c r="QD220" s="165"/>
      <c r="QE220" s="165"/>
      <c r="QF220" s="165"/>
      <c r="QG220" s="165"/>
      <c r="QH220" s="165"/>
      <c r="QI220" s="165"/>
      <c r="QJ220" s="165"/>
      <c r="QK220" s="165"/>
      <c r="QL220" s="165"/>
      <c r="QM220" s="165"/>
      <c r="QN220" s="165"/>
      <c r="QO220" s="165"/>
      <c r="QP220" s="165"/>
      <c r="QQ220" s="165"/>
      <c r="QR220" s="165"/>
      <c r="QS220" s="165"/>
      <c r="QT220" s="165"/>
      <c r="QU220" s="165"/>
      <c r="QV220" s="165"/>
      <c r="QW220" s="165"/>
      <c r="QX220" s="165"/>
      <c r="QY220" s="165"/>
      <c r="QZ220" s="165"/>
      <c r="RA220" s="165"/>
      <c r="RB220" s="165"/>
      <c r="RC220" s="165"/>
      <c r="RD220" s="165"/>
      <c r="RE220" s="165"/>
      <c r="RF220" s="165"/>
      <c r="RG220" s="165"/>
      <c r="RH220" s="165"/>
      <c r="RI220" s="165"/>
      <c r="RJ220" s="165"/>
      <c r="RK220" s="165"/>
      <c r="RL220" s="165"/>
    </row>
    <row r="221" spans="1:480" ht="16.5" thickBot="1" x14ac:dyDescent="0.3">
      <c r="A221" s="246" t="e">
        <f>'Тех. карты'!#REF!</f>
        <v>#REF!</v>
      </c>
      <c r="B221" s="353" t="s">
        <v>126</v>
      </c>
      <c r="C221" s="353"/>
      <c r="D221" s="243">
        <v>150</v>
      </c>
      <c r="E221" s="91"/>
      <c r="F221" s="92"/>
      <c r="G221" s="93">
        <v>19</v>
      </c>
      <c r="H221" s="94">
        <v>17.5</v>
      </c>
      <c r="I221" s="95">
        <v>30.75</v>
      </c>
      <c r="J221" s="96">
        <v>367.5</v>
      </c>
      <c r="K221" s="97">
        <v>0.88</v>
      </c>
      <c r="L221" s="98">
        <v>233</v>
      </c>
      <c r="M221" s="98">
        <v>6.12</v>
      </c>
      <c r="N221" s="244"/>
      <c r="O221" s="233"/>
      <c r="P221" s="233"/>
      <c r="Q221" s="233"/>
      <c r="R221" s="233"/>
      <c r="S221" s="233"/>
      <c r="T221" s="233"/>
      <c r="U221" s="233"/>
      <c r="V221" s="233"/>
      <c r="W221" s="233"/>
      <c r="X221" s="233"/>
      <c r="Y221" s="233"/>
      <c r="Z221" s="165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5"/>
      <c r="AK221" s="165"/>
      <c r="AL221" s="165"/>
      <c r="AM221" s="165"/>
      <c r="AN221" s="165"/>
      <c r="AO221" s="165"/>
      <c r="AP221" s="165"/>
      <c r="AQ221" s="165"/>
      <c r="AR221" s="165"/>
      <c r="AS221" s="165"/>
      <c r="AT221" s="165"/>
      <c r="AU221" s="165"/>
      <c r="AV221" s="165"/>
      <c r="AW221" s="165"/>
      <c r="AX221" s="165"/>
      <c r="AY221" s="165"/>
      <c r="AZ221" s="165"/>
      <c r="BA221" s="165"/>
      <c r="BB221" s="165"/>
      <c r="BC221" s="165"/>
      <c r="BD221" s="165"/>
      <c r="BE221" s="165"/>
      <c r="BF221" s="165"/>
      <c r="BG221" s="165"/>
      <c r="BH221" s="165"/>
      <c r="BI221" s="165"/>
      <c r="BJ221" s="165"/>
      <c r="BK221" s="165"/>
      <c r="BL221" s="165"/>
      <c r="BM221" s="165"/>
      <c r="BN221" s="165"/>
      <c r="BO221" s="165"/>
      <c r="BP221" s="165"/>
      <c r="BQ221" s="165"/>
      <c r="BR221" s="165"/>
      <c r="BS221" s="165"/>
      <c r="BT221" s="165"/>
      <c r="BU221" s="165"/>
      <c r="BV221" s="165"/>
      <c r="BW221" s="165"/>
      <c r="BX221" s="165"/>
      <c r="BY221" s="165"/>
      <c r="BZ221" s="165"/>
      <c r="CA221" s="165"/>
      <c r="CB221" s="165"/>
      <c r="CC221" s="165"/>
      <c r="CD221" s="165"/>
      <c r="CE221" s="165"/>
      <c r="CF221" s="165"/>
      <c r="CG221" s="165"/>
      <c r="CH221" s="165"/>
      <c r="CI221" s="165"/>
      <c r="CJ221" s="165"/>
      <c r="CK221" s="165"/>
      <c r="CL221" s="165"/>
      <c r="CM221" s="165"/>
      <c r="CN221" s="165"/>
      <c r="CO221" s="165"/>
      <c r="CP221" s="165"/>
      <c r="CQ221" s="165"/>
      <c r="CR221" s="165"/>
      <c r="CS221" s="165"/>
      <c r="CT221" s="165"/>
      <c r="CU221" s="165"/>
      <c r="CV221" s="165"/>
      <c r="CW221" s="165"/>
      <c r="CX221" s="165"/>
      <c r="CY221" s="165"/>
      <c r="CZ221" s="165"/>
      <c r="DA221" s="165"/>
      <c r="DB221" s="165"/>
      <c r="DC221" s="165"/>
      <c r="DD221" s="165"/>
      <c r="DE221" s="165"/>
      <c r="DF221" s="165"/>
      <c r="DG221" s="165"/>
      <c r="DH221" s="165"/>
      <c r="DI221" s="165"/>
      <c r="DJ221" s="165"/>
      <c r="DK221" s="165"/>
      <c r="DL221" s="165"/>
      <c r="DM221" s="165"/>
      <c r="DN221" s="165"/>
      <c r="DO221" s="165"/>
      <c r="DP221" s="165"/>
      <c r="DQ221" s="165"/>
      <c r="DR221" s="165"/>
      <c r="DS221" s="165"/>
      <c r="DT221" s="165"/>
      <c r="DU221" s="165"/>
      <c r="DV221" s="165"/>
      <c r="DW221" s="165"/>
      <c r="DX221" s="165"/>
      <c r="DY221" s="165"/>
      <c r="DZ221" s="165"/>
      <c r="EA221" s="165"/>
      <c r="EB221" s="165"/>
      <c r="EC221" s="165"/>
      <c r="ED221" s="165"/>
      <c r="EE221" s="165"/>
      <c r="EF221" s="165"/>
      <c r="EG221" s="165"/>
      <c r="EH221" s="165"/>
      <c r="EI221" s="165"/>
      <c r="EJ221" s="165"/>
      <c r="EK221" s="165"/>
      <c r="EL221" s="165"/>
      <c r="EM221" s="165"/>
      <c r="EN221" s="165"/>
      <c r="EO221" s="165"/>
      <c r="EP221" s="165"/>
      <c r="EQ221" s="165"/>
      <c r="ER221" s="165"/>
      <c r="ES221" s="165"/>
      <c r="ET221" s="165"/>
      <c r="EU221" s="165"/>
      <c r="EV221" s="165"/>
      <c r="EW221" s="165"/>
      <c r="EX221" s="165"/>
      <c r="EY221" s="165"/>
      <c r="EZ221" s="165"/>
      <c r="FA221" s="165"/>
      <c r="FB221" s="165"/>
      <c r="FC221" s="165"/>
      <c r="FD221" s="165"/>
      <c r="FE221" s="165"/>
      <c r="FF221" s="165"/>
      <c r="FG221" s="165"/>
      <c r="FH221" s="165"/>
      <c r="FI221" s="165"/>
      <c r="FJ221" s="165"/>
      <c r="FK221" s="165"/>
      <c r="FL221" s="165"/>
      <c r="FM221" s="165"/>
      <c r="FN221" s="165"/>
      <c r="FO221" s="165"/>
      <c r="FP221" s="165"/>
      <c r="FQ221" s="165"/>
      <c r="FR221" s="165"/>
      <c r="FS221" s="165"/>
      <c r="FT221" s="165"/>
      <c r="FU221" s="165"/>
      <c r="FV221" s="165"/>
      <c r="FW221" s="165"/>
      <c r="FX221" s="165"/>
      <c r="FY221" s="165"/>
      <c r="FZ221" s="165"/>
      <c r="GA221" s="165"/>
      <c r="GB221" s="165"/>
      <c r="GC221" s="165"/>
      <c r="GD221" s="165"/>
      <c r="GE221" s="165"/>
      <c r="GF221" s="165"/>
      <c r="GG221" s="165"/>
      <c r="GH221" s="165"/>
      <c r="GI221" s="165"/>
      <c r="GJ221" s="165"/>
      <c r="GK221" s="165"/>
      <c r="GL221" s="165"/>
      <c r="GM221" s="165"/>
      <c r="GN221" s="165"/>
      <c r="GO221" s="165"/>
      <c r="GP221" s="165"/>
      <c r="GQ221" s="165"/>
      <c r="GR221" s="165"/>
      <c r="GS221" s="165"/>
      <c r="GT221" s="165"/>
      <c r="GU221" s="165"/>
      <c r="GV221" s="165"/>
      <c r="GW221" s="165"/>
      <c r="GX221" s="165"/>
      <c r="GY221" s="165"/>
      <c r="GZ221" s="165"/>
      <c r="HA221" s="165"/>
      <c r="HB221" s="165"/>
      <c r="HC221" s="165"/>
      <c r="HD221" s="165"/>
      <c r="HE221" s="165"/>
      <c r="HF221" s="165"/>
      <c r="HG221" s="165"/>
      <c r="HH221" s="165"/>
      <c r="HI221" s="165"/>
      <c r="HJ221" s="165"/>
      <c r="HK221" s="165"/>
      <c r="HL221" s="165"/>
      <c r="HM221" s="165"/>
      <c r="HN221" s="165"/>
      <c r="HO221" s="165"/>
      <c r="HP221" s="165"/>
      <c r="HQ221" s="165"/>
      <c r="HR221" s="165"/>
      <c r="HS221" s="165"/>
      <c r="HT221" s="165"/>
      <c r="HU221" s="165"/>
      <c r="HV221" s="165"/>
      <c r="HW221" s="165"/>
      <c r="HX221" s="165"/>
      <c r="HY221" s="165"/>
      <c r="HZ221" s="165"/>
      <c r="IA221" s="165"/>
      <c r="IB221" s="165"/>
      <c r="IC221" s="165"/>
      <c r="ID221" s="165"/>
      <c r="IE221" s="165"/>
      <c r="IF221" s="165"/>
      <c r="IG221" s="165"/>
      <c r="IH221" s="165"/>
      <c r="II221" s="165"/>
      <c r="IJ221" s="165"/>
      <c r="IK221" s="165"/>
      <c r="IL221" s="165"/>
      <c r="IM221" s="165"/>
      <c r="IN221" s="165"/>
      <c r="IO221" s="165"/>
      <c r="IP221" s="165"/>
      <c r="IQ221" s="165"/>
      <c r="IR221" s="165"/>
      <c r="IS221" s="165"/>
      <c r="IT221" s="165"/>
      <c r="IU221" s="165"/>
      <c r="IV221" s="165"/>
      <c r="IW221" s="165"/>
      <c r="IX221" s="165"/>
      <c r="IY221" s="165"/>
      <c r="IZ221" s="165"/>
      <c r="JA221" s="165"/>
      <c r="JB221" s="165"/>
      <c r="JC221" s="165"/>
      <c r="JD221" s="165"/>
      <c r="JE221" s="165"/>
      <c r="JF221" s="165"/>
      <c r="JG221" s="165"/>
      <c r="JH221" s="165"/>
      <c r="JI221" s="165"/>
      <c r="JJ221" s="165"/>
      <c r="JK221" s="165"/>
      <c r="JL221" s="165"/>
      <c r="JM221" s="165"/>
      <c r="JN221" s="165"/>
      <c r="JO221" s="165"/>
      <c r="JP221" s="165"/>
      <c r="JQ221" s="165"/>
      <c r="JR221" s="165"/>
      <c r="JS221" s="165"/>
      <c r="JT221" s="165"/>
      <c r="JU221" s="165"/>
      <c r="JV221" s="165"/>
      <c r="JW221" s="165"/>
      <c r="JX221" s="165"/>
      <c r="JY221" s="165"/>
      <c r="JZ221" s="165"/>
      <c r="KA221" s="165"/>
      <c r="KB221" s="165"/>
      <c r="KC221" s="165"/>
      <c r="KD221" s="165"/>
      <c r="KE221" s="165"/>
      <c r="KF221" s="165"/>
      <c r="KG221" s="165"/>
      <c r="KH221" s="165"/>
      <c r="KI221" s="165"/>
      <c r="KJ221" s="165"/>
      <c r="KK221" s="165"/>
      <c r="KL221" s="165"/>
      <c r="KM221" s="165"/>
      <c r="KN221" s="165"/>
      <c r="KO221" s="165"/>
      <c r="KP221" s="165"/>
      <c r="KQ221" s="165"/>
      <c r="KR221" s="165"/>
      <c r="KS221" s="165"/>
      <c r="KT221" s="165"/>
      <c r="KU221" s="165"/>
      <c r="KV221" s="165"/>
      <c r="KW221" s="165"/>
      <c r="KX221" s="165"/>
      <c r="KY221" s="165"/>
      <c r="KZ221" s="165"/>
      <c r="LA221" s="165"/>
      <c r="LB221" s="165"/>
      <c r="LC221" s="165"/>
      <c r="LD221" s="165"/>
      <c r="LE221" s="165"/>
      <c r="LF221" s="165"/>
      <c r="LG221" s="165"/>
      <c r="LH221" s="165"/>
      <c r="LI221" s="165"/>
      <c r="LJ221" s="165"/>
      <c r="LK221" s="165"/>
      <c r="LL221" s="165"/>
      <c r="LM221" s="165"/>
      <c r="LN221" s="165"/>
      <c r="LO221" s="165"/>
      <c r="LP221" s="165"/>
      <c r="LQ221" s="165"/>
      <c r="LR221" s="165"/>
      <c r="LS221" s="165"/>
      <c r="LT221" s="165"/>
      <c r="LU221" s="165"/>
      <c r="LV221" s="165"/>
      <c r="LW221" s="165"/>
      <c r="LX221" s="165"/>
      <c r="LY221" s="165"/>
      <c r="LZ221" s="165"/>
      <c r="MA221" s="165"/>
      <c r="MB221" s="165"/>
      <c r="MC221" s="165"/>
      <c r="MD221" s="165"/>
      <c r="ME221" s="165"/>
      <c r="MF221" s="165"/>
      <c r="MG221" s="165"/>
      <c r="MH221" s="165"/>
      <c r="MI221" s="165"/>
      <c r="MJ221" s="165"/>
      <c r="MK221" s="165"/>
      <c r="ML221" s="165"/>
      <c r="MM221" s="165"/>
      <c r="MN221" s="165"/>
      <c r="MO221" s="165"/>
      <c r="MP221" s="165"/>
      <c r="MQ221" s="165"/>
      <c r="MR221" s="165"/>
      <c r="MS221" s="165"/>
      <c r="MT221" s="165"/>
      <c r="MU221" s="165"/>
      <c r="MV221" s="165"/>
      <c r="MW221" s="165"/>
      <c r="MX221" s="165"/>
      <c r="MY221" s="165"/>
      <c r="MZ221" s="165"/>
      <c r="NA221" s="165"/>
      <c r="NB221" s="165"/>
      <c r="NC221" s="165"/>
      <c r="ND221" s="165"/>
      <c r="NE221" s="165"/>
      <c r="NF221" s="165"/>
      <c r="NG221" s="165"/>
      <c r="NH221" s="165"/>
      <c r="NI221" s="165"/>
      <c r="NJ221" s="165"/>
      <c r="NK221" s="165"/>
      <c r="NL221" s="165"/>
      <c r="NM221" s="165"/>
      <c r="NN221" s="165"/>
      <c r="NO221" s="165"/>
      <c r="NP221" s="165"/>
      <c r="NQ221" s="165"/>
      <c r="NR221" s="165"/>
      <c r="NS221" s="165"/>
      <c r="NT221" s="165"/>
      <c r="NU221" s="165"/>
      <c r="NV221" s="165"/>
      <c r="NW221" s="165"/>
      <c r="NX221" s="165"/>
      <c r="NY221" s="165"/>
      <c r="NZ221" s="165"/>
      <c r="OA221" s="165"/>
      <c r="OB221" s="165"/>
      <c r="OC221" s="165"/>
      <c r="OD221" s="165"/>
      <c r="OE221" s="165"/>
      <c r="OF221" s="165"/>
      <c r="OG221" s="165"/>
      <c r="OH221" s="165"/>
      <c r="OI221" s="165"/>
      <c r="OJ221" s="165"/>
      <c r="OK221" s="165"/>
      <c r="OL221" s="165"/>
      <c r="OM221" s="165"/>
      <c r="ON221" s="165"/>
      <c r="OO221" s="165"/>
      <c r="OP221" s="165"/>
      <c r="OQ221" s="165"/>
      <c r="OR221" s="165"/>
      <c r="OS221" s="165"/>
      <c r="OT221" s="165"/>
      <c r="OU221" s="165"/>
      <c r="OV221" s="165"/>
      <c r="OW221" s="165"/>
      <c r="OX221" s="165"/>
      <c r="OY221" s="165"/>
      <c r="OZ221" s="165"/>
      <c r="PA221" s="165"/>
      <c r="PB221" s="165"/>
      <c r="PC221" s="165"/>
      <c r="PD221" s="165"/>
      <c r="PE221" s="165"/>
      <c r="PF221" s="165"/>
      <c r="PG221" s="165"/>
      <c r="PH221" s="165"/>
      <c r="PI221" s="165"/>
      <c r="PJ221" s="165"/>
      <c r="PK221" s="165"/>
      <c r="PL221" s="165"/>
      <c r="PM221" s="165"/>
      <c r="PN221" s="165"/>
      <c r="PO221" s="165"/>
      <c r="PP221" s="165"/>
      <c r="PQ221" s="165"/>
      <c r="PR221" s="165"/>
      <c r="PS221" s="165"/>
      <c r="PT221" s="165"/>
      <c r="PU221" s="165"/>
      <c r="PV221" s="165"/>
      <c r="PW221" s="165"/>
      <c r="PX221" s="165"/>
      <c r="PY221" s="165"/>
      <c r="PZ221" s="165"/>
      <c r="QA221" s="165"/>
      <c r="QB221" s="165"/>
      <c r="QC221" s="165"/>
      <c r="QD221" s="165"/>
      <c r="QE221" s="165"/>
      <c r="QF221" s="165"/>
      <c r="QG221" s="165"/>
      <c r="QH221" s="165"/>
      <c r="QI221" s="165"/>
      <c r="QJ221" s="165"/>
      <c r="QK221" s="165"/>
      <c r="QL221" s="165"/>
      <c r="QM221" s="165"/>
      <c r="QN221" s="165"/>
      <c r="QO221" s="165"/>
      <c r="QP221" s="165"/>
      <c r="QQ221" s="165"/>
      <c r="QR221" s="165"/>
      <c r="QS221" s="165"/>
      <c r="QT221" s="165"/>
      <c r="QU221" s="165"/>
      <c r="QV221" s="165"/>
      <c r="QW221" s="165"/>
      <c r="QX221" s="165"/>
      <c r="QY221" s="165"/>
      <c r="QZ221" s="165"/>
      <c r="RA221" s="165"/>
      <c r="RB221" s="165"/>
      <c r="RC221" s="165"/>
      <c r="RD221" s="165"/>
      <c r="RE221" s="165"/>
      <c r="RF221" s="165"/>
      <c r="RG221" s="165"/>
      <c r="RH221" s="165"/>
      <c r="RI221" s="165"/>
      <c r="RJ221" s="165"/>
      <c r="RK221" s="165"/>
      <c r="RL221" s="165"/>
    </row>
    <row r="222" spans="1:480" ht="16.5" thickBot="1" x14ac:dyDescent="0.3">
      <c r="A222" s="246" t="e">
        <f>'Тех. карты'!#REF!</f>
        <v>#REF!</v>
      </c>
      <c r="B222" s="353" t="s">
        <v>85</v>
      </c>
      <c r="C222" s="353"/>
      <c r="D222" s="243">
        <v>144</v>
      </c>
      <c r="E222" s="91"/>
      <c r="F222" s="92"/>
      <c r="G222" s="93">
        <v>0.62</v>
      </c>
      <c r="H222" s="299">
        <v>0.15</v>
      </c>
      <c r="I222" s="300">
        <v>15.43</v>
      </c>
      <c r="J222" s="300">
        <v>67.89</v>
      </c>
      <c r="K222" s="300">
        <v>41.06</v>
      </c>
      <c r="L222" s="98">
        <v>368</v>
      </c>
      <c r="M222" s="98">
        <v>11.1</v>
      </c>
      <c r="N222" s="244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33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  <c r="BC222" s="165"/>
      <c r="BD222" s="165"/>
      <c r="BE222" s="165"/>
      <c r="BF222" s="165"/>
      <c r="BG222" s="165"/>
      <c r="BH222" s="165"/>
      <c r="BI222" s="165"/>
      <c r="BJ222" s="165"/>
      <c r="BK222" s="165"/>
      <c r="BL222" s="165"/>
      <c r="BM222" s="165"/>
      <c r="BN222" s="165"/>
      <c r="BO222" s="165"/>
      <c r="BP222" s="165"/>
      <c r="BQ222" s="165"/>
      <c r="BR222" s="165"/>
      <c r="BS222" s="165"/>
      <c r="BT222" s="165"/>
      <c r="BU222" s="165"/>
      <c r="BV222" s="165"/>
      <c r="BW222" s="165"/>
      <c r="BX222" s="165"/>
      <c r="BY222" s="165"/>
      <c r="BZ222" s="165"/>
      <c r="CA222" s="165"/>
      <c r="CB222" s="165"/>
      <c r="CC222" s="165"/>
      <c r="CD222" s="165"/>
      <c r="CE222" s="165"/>
      <c r="CF222" s="165"/>
      <c r="CG222" s="165"/>
      <c r="CH222" s="165"/>
      <c r="CI222" s="165"/>
      <c r="CJ222" s="165"/>
      <c r="CK222" s="165"/>
      <c r="CL222" s="165"/>
      <c r="CM222" s="165"/>
      <c r="CN222" s="165"/>
      <c r="CO222" s="165"/>
      <c r="CP222" s="165"/>
      <c r="CQ222" s="165"/>
      <c r="CR222" s="165"/>
      <c r="CS222" s="165"/>
      <c r="CT222" s="165"/>
      <c r="CU222" s="165"/>
      <c r="CV222" s="165"/>
      <c r="CW222" s="165"/>
      <c r="CX222" s="165"/>
      <c r="CY222" s="165"/>
      <c r="CZ222" s="165"/>
      <c r="DA222" s="165"/>
      <c r="DB222" s="165"/>
      <c r="DC222" s="165"/>
      <c r="DD222" s="165"/>
      <c r="DE222" s="165"/>
      <c r="DF222" s="165"/>
      <c r="DG222" s="165"/>
      <c r="DH222" s="165"/>
      <c r="DI222" s="165"/>
      <c r="DJ222" s="165"/>
      <c r="DK222" s="165"/>
      <c r="DL222" s="165"/>
      <c r="DM222" s="165"/>
      <c r="DN222" s="165"/>
      <c r="DO222" s="165"/>
      <c r="DP222" s="165"/>
      <c r="DQ222" s="165"/>
      <c r="DR222" s="165"/>
      <c r="DS222" s="165"/>
      <c r="DT222" s="165"/>
      <c r="DU222" s="165"/>
      <c r="DV222" s="165"/>
      <c r="DW222" s="165"/>
      <c r="DX222" s="165"/>
      <c r="DY222" s="165"/>
      <c r="DZ222" s="165"/>
      <c r="EA222" s="165"/>
      <c r="EB222" s="165"/>
      <c r="EC222" s="165"/>
      <c r="ED222" s="165"/>
      <c r="EE222" s="165"/>
      <c r="EF222" s="165"/>
      <c r="EG222" s="165"/>
      <c r="EH222" s="165"/>
      <c r="EI222" s="165"/>
      <c r="EJ222" s="165"/>
      <c r="EK222" s="165"/>
      <c r="EL222" s="165"/>
      <c r="EM222" s="165"/>
      <c r="EN222" s="165"/>
      <c r="EO222" s="165"/>
      <c r="EP222" s="165"/>
      <c r="EQ222" s="165"/>
      <c r="ER222" s="165"/>
      <c r="ES222" s="165"/>
      <c r="ET222" s="165"/>
      <c r="EU222" s="165"/>
      <c r="EV222" s="165"/>
      <c r="EW222" s="165"/>
      <c r="EX222" s="165"/>
      <c r="EY222" s="165"/>
      <c r="EZ222" s="165"/>
      <c r="FA222" s="165"/>
      <c r="FB222" s="165"/>
      <c r="FC222" s="165"/>
      <c r="FD222" s="165"/>
      <c r="FE222" s="165"/>
      <c r="FF222" s="165"/>
      <c r="FG222" s="165"/>
      <c r="FH222" s="165"/>
      <c r="FI222" s="165"/>
      <c r="FJ222" s="165"/>
      <c r="FK222" s="165"/>
      <c r="FL222" s="165"/>
      <c r="FM222" s="165"/>
      <c r="FN222" s="165"/>
      <c r="FO222" s="165"/>
      <c r="FP222" s="165"/>
      <c r="FQ222" s="165"/>
      <c r="FR222" s="165"/>
      <c r="FS222" s="165"/>
      <c r="FT222" s="165"/>
      <c r="FU222" s="165"/>
      <c r="FV222" s="165"/>
      <c r="FW222" s="165"/>
      <c r="FX222" s="165"/>
      <c r="FY222" s="165"/>
      <c r="FZ222" s="165"/>
      <c r="GA222" s="165"/>
      <c r="GB222" s="165"/>
      <c r="GC222" s="165"/>
      <c r="GD222" s="165"/>
      <c r="GE222" s="165"/>
      <c r="GF222" s="165"/>
      <c r="GG222" s="165"/>
      <c r="GH222" s="165"/>
      <c r="GI222" s="165"/>
      <c r="GJ222" s="165"/>
      <c r="GK222" s="165"/>
      <c r="GL222" s="165"/>
      <c r="GM222" s="165"/>
      <c r="GN222" s="165"/>
      <c r="GO222" s="165"/>
      <c r="GP222" s="165"/>
      <c r="GQ222" s="165"/>
      <c r="GR222" s="165"/>
      <c r="GS222" s="165"/>
      <c r="GT222" s="165"/>
      <c r="GU222" s="165"/>
      <c r="GV222" s="165"/>
      <c r="GW222" s="165"/>
      <c r="GX222" s="165"/>
      <c r="GY222" s="165"/>
      <c r="GZ222" s="165"/>
      <c r="HA222" s="165"/>
      <c r="HB222" s="165"/>
      <c r="HC222" s="165"/>
      <c r="HD222" s="165"/>
      <c r="HE222" s="165"/>
      <c r="HF222" s="165"/>
      <c r="HG222" s="165"/>
      <c r="HH222" s="165"/>
      <c r="HI222" s="165"/>
      <c r="HJ222" s="165"/>
      <c r="HK222" s="165"/>
      <c r="HL222" s="165"/>
      <c r="HM222" s="165"/>
      <c r="HN222" s="165"/>
      <c r="HO222" s="165"/>
      <c r="HP222" s="165"/>
      <c r="HQ222" s="165"/>
      <c r="HR222" s="165"/>
      <c r="HS222" s="165"/>
      <c r="HT222" s="165"/>
      <c r="HU222" s="165"/>
      <c r="HV222" s="165"/>
      <c r="HW222" s="165"/>
      <c r="HX222" s="165"/>
      <c r="HY222" s="165"/>
      <c r="HZ222" s="165"/>
      <c r="IA222" s="165"/>
      <c r="IB222" s="165"/>
      <c r="IC222" s="165"/>
      <c r="ID222" s="165"/>
      <c r="IE222" s="165"/>
      <c r="IF222" s="165"/>
      <c r="IG222" s="165"/>
      <c r="IH222" s="165"/>
      <c r="II222" s="165"/>
      <c r="IJ222" s="165"/>
      <c r="IK222" s="165"/>
      <c r="IL222" s="165"/>
      <c r="IM222" s="165"/>
      <c r="IN222" s="165"/>
      <c r="IO222" s="165"/>
      <c r="IP222" s="165"/>
      <c r="IQ222" s="165"/>
      <c r="IR222" s="165"/>
      <c r="IS222" s="165"/>
      <c r="IT222" s="165"/>
      <c r="IU222" s="165"/>
      <c r="IV222" s="165"/>
      <c r="IW222" s="165"/>
      <c r="IX222" s="165"/>
      <c r="IY222" s="165"/>
      <c r="IZ222" s="165"/>
      <c r="JA222" s="165"/>
      <c r="JB222" s="165"/>
      <c r="JC222" s="165"/>
      <c r="JD222" s="165"/>
      <c r="JE222" s="165"/>
      <c r="JF222" s="165"/>
      <c r="JG222" s="165"/>
      <c r="JH222" s="165"/>
      <c r="JI222" s="165"/>
      <c r="JJ222" s="165"/>
      <c r="JK222" s="165"/>
      <c r="JL222" s="165"/>
      <c r="JM222" s="165"/>
      <c r="JN222" s="165"/>
      <c r="JO222" s="165"/>
      <c r="JP222" s="165"/>
      <c r="JQ222" s="165"/>
      <c r="JR222" s="165"/>
      <c r="JS222" s="165"/>
      <c r="JT222" s="165"/>
      <c r="JU222" s="165"/>
      <c r="JV222" s="165"/>
      <c r="JW222" s="165"/>
      <c r="JX222" s="165"/>
      <c r="JY222" s="165"/>
      <c r="JZ222" s="165"/>
      <c r="KA222" s="165"/>
      <c r="KB222" s="165"/>
      <c r="KC222" s="165"/>
      <c r="KD222" s="165"/>
      <c r="KE222" s="165"/>
      <c r="KF222" s="165"/>
      <c r="KG222" s="165"/>
      <c r="KH222" s="165"/>
      <c r="KI222" s="165"/>
      <c r="KJ222" s="165"/>
      <c r="KK222" s="165"/>
      <c r="KL222" s="165"/>
      <c r="KM222" s="165"/>
      <c r="KN222" s="165"/>
      <c r="KO222" s="165"/>
      <c r="KP222" s="165"/>
      <c r="KQ222" s="165"/>
      <c r="KR222" s="165"/>
      <c r="KS222" s="165"/>
      <c r="KT222" s="165"/>
      <c r="KU222" s="165"/>
      <c r="KV222" s="165"/>
      <c r="KW222" s="165"/>
      <c r="KX222" s="165"/>
      <c r="KY222" s="165"/>
      <c r="KZ222" s="165"/>
      <c r="LA222" s="165"/>
      <c r="LB222" s="165"/>
      <c r="LC222" s="165"/>
      <c r="LD222" s="165"/>
      <c r="LE222" s="165"/>
      <c r="LF222" s="165"/>
      <c r="LG222" s="165"/>
      <c r="LH222" s="165"/>
      <c r="LI222" s="165"/>
      <c r="LJ222" s="165"/>
      <c r="LK222" s="165"/>
      <c r="LL222" s="165"/>
      <c r="LM222" s="165"/>
      <c r="LN222" s="165"/>
      <c r="LO222" s="165"/>
      <c r="LP222" s="165"/>
      <c r="LQ222" s="165"/>
      <c r="LR222" s="165"/>
      <c r="LS222" s="165"/>
      <c r="LT222" s="165"/>
      <c r="LU222" s="165"/>
      <c r="LV222" s="165"/>
      <c r="LW222" s="165"/>
      <c r="LX222" s="165"/>
      <c r="LY222" s="165"/>
      <c r="LZ222" s="165"/>
      <c r="MA222" s="165"/>
      <c r="MB222" s="165"/>
      <c r="MC222" s="165"/>
      <c r="MD222" s="165"/>
      <c r="ME222" s="165"/>
      <c r="MF222" s="165"/>
      <c r="MG222" s="165"/>
      <c r="MH222" s="165"/>
      <c r="MI222" s="165"/>
      <c r="MJ222" s="165"/>
      <c r="MK222" s="165"/>
      <c r="ML222" s="165"/>
      <c r="MM222" s="165"/>
      <c r="MN222" s="165"/>
      <c r="MO222" s="165"/>
      <c r="MP222" s="165"/>
      <c r="MQ222" s="165"/>
      <c r="MR222" s="165"/>
      <c r="MS222" s="165"/>
      <c r="MT222" s="165"/>
      <c r="MU222" s="165"/>
      <c r="MV222" s="165"/>
      <c r="MW222" s="165"/>
      <c r="MX222" s="165"/>
      <c r="MY222" s="165"/>
      <c r="MZ222" s="165"/>
      <c r="NA222" s="165"/>
      <c r="NB222" s="165"/>
      <c r="NC222" s="165"/>
      <c r="ND222" s="165"/>
      <c r="NE222" s="165"/>
      <c r="NF222" s="165"/>
      <c r="NG222" s="165"/>
      <c r="NH222" s="165"/>
      <c r="NI222" s="165"/>
      <c r="NJ222" s="165"/>
      <c r="NK222" s="165"/>
      <c r="NL222" s="165"/>
      <c r="NM222" s="165"/>
      <c r="NN222" s="165"/>
      <c r="NO222" s="165"/>
      <c r="NP222" s="165"/>
      <c r="NQ222" s="165"/>
      <c r="NR222" s="165"/>
      <c r="NS222" s="165"/>
      <c r="NT222" s="165"/>
      <c r="NU222" s="165"/>
      <c r="NV222" s="165"/>
      <c r="NW222" s="165"/>
      <c r="NX222" s="165"/>
      <c r="NY222" s="165"/>
      <c r="NZ222" s="165"/>
      <c r="OA222" s="165"/>
      <c r="OB222" s="165"/>
      <c r="OC222" s="165"/>
      <c r="OD222" s="165"/>
      <c r="OE222" s="165"/>
      <c r="OF222" s="165"/>
      <c r="OG222" s="165"/>
      <c r="OH222" s="165"/>
      <c r="OI222" s="165"/>
      <c r="OJ222" s="165"/>
      <c r="OK222" s="165"/>
      <c r="OL222" s="165"/>
      <c r="OM222" s="165"/>
      <c r="ON222" s="165"/>
      <c r="OO222" s="165"/>
      <c r="OP222" s="165"/>
      <c r="OQ222" s="165"/>
      <c r="OR222" s="165"/>
      <c r="OS222" s="165"/>
      <c r="OT222" s="165"/>
      <c r="OU222" s="165"/>
      <c r="OV222" s="165"/>
      <c r="OW222" s="165"/>
      <c r="OX222" s="165"/>
      <c r="OY222" s="165"/>
      <c r="OZ222" s="165"/>
      <c r="PA222" s="165"/>
      <c r="PB222" s="165"/>
      <c r="PC222" s="165"/>
      <c r="PD222" s="165"/>
      <c r="PE222" s="165"/>
      <c r="PF222" s="165"/>
      <c r="PG222" s="165"/>
      <c r="PH222" s="165"/>
      <c r="PI222" s="165"/>
      <c r="PJ222" s="165"/>
      <c r="PK222" s="165"/>
      <c r="PL222" s="165"/>
      <c r="PM222" s="165"/>
      <c r="PN222" s="165"/>
      <c r="PO222" s="165"/>
      <c r="PP222" s="165"/>
      <c r="PQ222" s="165"/>
      <c r="PR222" s="165"/>
      <c r="PS222" s="165"/>
      <c r="PT222" s="165"/>
      <c r="PU222" s="165"/>
      <c r="PV222" s="165"/>
      <c r="PW222" s="165"/>
      <c r="PX222" s="165"/>
      <c r="PY222" s="165"/>
      <c r="PZ222" s="165"/>
      <c r="QA222" s="165"/>
      <c r="QB222" s="165"/>
      <c r="QC222" s="165"/>
      <c r="QD222" s="165"/>
      <c r="QE222" s="165"/>
      <c r="QF222" s="165"/>
      <c r="QG222" s="165"/>
      <c r="QH222" s="165"/>
      <c r="QI222" s="165"/>
      <c r="QJ222" s="165"/>
      <c r="QK222" s="165"/>
      <c r="QL222" s="165"/>
      <c r="QM222" s="165"/>
      <c r="QN222" s="165"/>
      <c r="QO222" s="165"/>
      <c r="QP222" s="165"/>
      <c r="QQ222" s="165"/>
      <c r="QR222" s="165"/>
      <c r="QS222" s="165"/>
      <c r="QT222" s="165"/>
      <c r="QU222" s="165"/>
      <c r="QV222" s="165"/>
      <c r="QW222" s="165"/>
      <c r="QX222" s="165"/>
      <c r="QY222" s="165"/>
      <c r="QZ222" s="165"/>
      <c r="RA222" s="165"/>
      <c r="RB222" s="165"/>
      <c r="RC222" s="165"/>
      <c r="RD222" s="165"/>
      <c r="RE222" s="165"/>
      <c r="RF222" s="165"/>
      <c r="RG222" s="165"/>
      <c r="RH222" s="165"/>
      <c r="RI222" s="165"/>
      <c r="RJ222" s="165"/>
      <c r="RK222" s="165"/>
      <c r="RL222" s="165"/>
    </row>
    <row r="223" spans="1:480" ht="15" x14ac:dyDescent="0.25">
      <c r="A223" s="246" t="e">
        <f>'Тех. карты'!#REF!</f>
        <v>#REF!</v>
      </c>
      <c r="B223" s="353" t="s">
        <v>60</v>
      </c>
      <c r="C223" s="353"/>
      <c r="D223" s="243">
        <v>20</v>
      </c>
      <c r="E223" s="91"/>
      <c r="F223" s="92"/>
      <c r="G223" s="93">
        <v>3</v>
      </c>
      <c r="H223" s="94">
        <v>1.1599999999999999</v>
      </c>
      <c r="I223" s="95">
        <v>20.56</v>
      </c>
      <c r="J223" s="96">
        <v>104.8</v>
      </c>
      <c r="K223" s="97">
        <v>0</v>
      </c>
      <c r="L223" s="98">
        <v>152</v>
      </c>
      <c r="M223" s="98">
        <v>212</v>
      </c>
      <c r="N223" s="244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5"/>
      <c r="AW223" s="165"/>
      <c r="AX223" s="165"/>
      <c r="AY223" s="165"/>
      <c r="AZ223" s="165"/>
      <c r="BA223" s="165"/>
      <c r="BB223" s="165"/>
      <c r="BC223" s="165"/>
      <c r="BD223" s="165"/>
      <c r="BE223" s="165"/>
      <c r="BF223" s="165"/>
      <c r="BG223" s="165"/>
      <c r="BH223" s="165"/>
      <c r="BI223" s="165"/>
      <c r="BJ223" s="165"/>
      <c r="BK223" s="165"/>
      <c r="BL223" s="165"/>
      <c r="BM223" s="165"/>
      <c r="BN223" s="165"/>
      <c r="BO223" s="165"/>
      <c r="BP223" s="165"/>
      <c r="BQ223" s="165"/>
      <c r="BR223" s="165"/>
      <c r="BS223" s="165"/>
      <c r="BT223" s="165"/>
      <c r="BU223" s="165"/>
      <c r="BV223" s="165"/>
      <c r="BW223" s="165"/>
      <c r="BX223" s="165"/>
      <c r="BY223" s="165"/>
      <c r="BZ223" s="165"/>
      <c r="CA223" s="165"/>
      <c r="CB223" s="165"/>
      <c r="CC223" s="165"/>
      <c r="CD223" s="165"/>
      <c r="CE223" s="165"/>
      <c r="CF223" s="165"/>
      <c r="CG223" s="165"/>
      <c r="CH223" s="165"/>
      <c r="CI223" s="165"/>
      <c r="CJ223" s="165"/>
      <c r="CK223" s="165"/>
      <c r="CL223" s="165"/>
      <c r="CM223" s="165"/>
      <c r="CN223" s="165"/>
      <c r="CO223" s="165"/>
      <c r="CP223" s="165"/>
      <c r="CQ223" s="165"/>
      <c r="CR223" s="165"/>
      <c r="CS223" s="165"/>
      <c r="CT223" s="165"/>
      <c r="CU223" s="165"/>
      <c r="CV223" s="165"/>
      <c r="CW223" s="165"/>
      <c r="CX223" s="165"/>
      <c r="CY223" s="165"/>
      <c r="CZ223" s="165"/>
      <c r="DA223" s="165"/>
      <c r="DB223" s="165"/>
      <c r="DC223" s="165"/>
      <c r="DD223" s="165"/>
      <c r="DE223" s="165"/>
      <c r="DF223" s="165"/>
      <c r="DG223" s="165"/>
      <c r="DH223" s="165"/>
      <c r="DI223" s="165"/>
      <c r="DJ223" s="165"/>
      <c r="DK223" s="165"/>
      <c r="DL223" s="165"/>
      <c r="DM223" s="165"/>
      <c r="DN223" s="165"/>
      <c r="DO223" s="165"/>
      <c r="DP223" s="165"/>
      <c r="DQ223" s="165"/>
      <c r="DR223" s="165"/>
      <c r="DS223" s="165"/>
      <c r="DT223" s="165"/>
      <c r="DU223" s="165"/>
      <c r="DV223" s="165"/>
      <c r="DW223" s="165"/>
      <c r="DX223" s="165"/>
      <c r="DY223" s="165"/>
      <c r="DZ223" s="165"/>
      <c r="EA223" s="165"/>
      <c r="EB223" s="165"/>
      <c r="EC223" s="165"/>
      <c r="ED223" s="165"/>
      <c r="EE223" s="165"/>
      <c r="EF223" s="165"/>
      <c r="EG223" s="165"/>
      <c r="EH223" s="165"/>
      <c r="EI223" s="165"/>
      <c r="EJ223" s="165"/>
      <c r="EK223" s="165"/>
      <c r="EL223" s="165"/>
      <c r="EM223" s="165"/>
      <c r="EN223" s="165"/>
      <c r="EO223" s="165"/>
      <c r="EP223" s="165"/>
      <c r="EQ223" s="165"/>
      <c r="ER223" s="165"/>
      <c r="ES223" s="165"/>
      <c r="ET223" s="165"/>
      <c r="EU223" s="165"/>
      <c r="EV223" s="165"/>
      <c r="EW223" s="165"/>
      <c r="EX223" s="165"/>
      <c r="EY223" s="165"/>
      <c r="EZ223" s="165"/>
      <c r="FA223" s="165"/>
      <c r="FB223" s="165"/>
      <c r="FC223" s="165"/>
      <c r="FD223" s="165"/>
      <c r="FE223" s="165"/>
      <c r="FF223" s="165"/>
      <c r="FG223" s="165"/>
      <c r="FH223" s="165"/>
      <c r="FI223" s="165"/>
      <c r="FJ223" s="165"/>
      <c r="FK223" s="165"/>
      <c r="FL223" s="165"/>
      <c r="FM223" s="165"/>
      <c r="FN223" s="165"/>
      <c r="FO223" s="165"/>
      <c r="FP223" s="165"/>
      <c r="FQ223" s="165"/>
      <c r="FR223" s="165"/>
      <c r="FS223" s="165"/>
      <c r="FT223" s="165"/>
      <c r="FU223" s="165"/>
      <c r="FV223" s="165"/>
      <c r="FW223" s="165"/>
      <c r="FX223" s="165"/>
      <c r="FY223" s="165"/>
      <c r="FZ223" s="165"/>
      <c r="GA223" s="165"/>
      <c r="GB223" s="165"/>
      <c r="GC223" s="165"/>
      <c r="GD223" s="165"/>
      <c r="GE223" s="165"/>
      <c r="GF223" s="165"/>
      <c r="GG223" s="165"/>
      <c r="GH223" s="165"/>
      <c r="GI223" s="165"/>
      <c r="GJ223" s="165"/>
      <c r="GK223" s="165"/>
      <c r="GL223" s="165"/>
      <c r="GM223" s="165"/>
      <c r="GN223" s="165"/>
      <c r="GO223" s="165"/>
      <c r="GP223" s="165"/>
      <c r="GQ223" s="165"/>
      <c r="GR223" s="165"/>
      <c r="GS223" s="165"/>
      <c r="GT223" s="165"/>
      <c r="GU223" s="165"/>
      <c r="GV223" s="165"/>
      <c r="GW223" s="165"/>
      <c r="GX223" s="165"/>
      <c r="GY223" s="165"/>
      <c r="GZ223" s="165"/>
      <c r="HA223" s="165"/>
      <c r="HB223" s="165"/>
      <c r="HC223" s="165"/>
      <c r="HD223" s="165"/>
      <c r="HE223" s="165"/>
      <c r="HF223" s="165"/>
      <c r="HG223" s="165"/>
      <c r="HH223" s="165"/>
      <c r="HI223" s="165"/>
      <c r="HJ223" s="165"/>
      <c r="HK223" s="165"/>
      <c r="HL223" s="165"/>
      <c r="HM223" s="165"/>
      <c r="HN223" s="165"/>
      <c r="HO223" s="165"/>
      <c r="HP223" s="165"/>
      <c r="HQ223" s="165"/>
      <c r="HR223" s="165"/>
      <c r="HS223" s="165"/>
      <c r="HT223" s="165"/>
      <c r="HU223" s="165"/>
      <c r="HV223" s="165"/>
      <c r="HW223" s="165"/>
      <c r="HX223" s="165"/>
      <c r="HY223" s="165"/>
      <c r="HZ223" s="165"/>
      <c r="IA223" s="165"/>
      <c r="IB223" s="165"/>
      <c r="IC223" s="165"/>
      <c r="ID223" s="165"/>
      <c r="IE223" s="165"/>
      <c r="IF223" s="165"/>
      <c r="IG223" s="165"/>
      <c r="IH223" s="165"/>
      <c r="II223" s="165"/>
      <c r="IJ223" s="165"/>
      <c r="IK223" s="165"/>
      <c r="IL223" s="165"/>
      <c r="IM223" s="165"/>
      <c r="IN223" s="165"/>
      <c r="IO223" s="165"/>
      <c r="IP223" s="165"/>
      <c r="IQ223" s="165"/>
      <c r="IR223" s="165"/>
      <c r="IS223" s="165"/>
      <c r="IT223" s="165"/>
      <c r="IU223" s="165"/>
      <c r="IV223" s="165"/>
      <c r="IW223" s="165"/>
      <c r="IX223" s="165"/>
      <c r="IY223" s="165"/>
      <c r="IZ223" s="165"/>
      <c r="JA223" s="165"/>
      <c r="JB223" s="165"/>
      <c r="JC223" s="165"/>
      <c r="JD223" s="165"/>
      <c r="JE223" s="165"/>
      <c r="JF223" s="165"/>
      <c r="JG223" s="165"/>
      <c r="JH223" s="165"/>
      <c r="JI223" s="165"/>
      <c r="JJ223" s="165"/>
      <c r="JK223" s="165"/>
      <c r="JL223" s="165"/>
      <c r="JM223" s="165"/>
      <c r="JN223" s="165"/>
      <c r="JO223" s="165"/>
      <c r="JP223" s="165"/>
      <c r="JQ223" s="165"/>
      <c r="JR223" s="165"/>
      <c r="JS223" s="165"/>
      <c r="JT223" s="165"/>
      <c r="JU223" s="165"/>
      <c r="JV223" s="165"/>
      <c r="JW223" s="165"/>
      <c r="JX223" s="165"/>
      <c r="JY223" s="165"/>
      <c r="JZ223" s="165"/>
      <c r="KA223" s="165"/>
      <c r="KB223" s="165"/>
      <c r="KC223" s="165"/>
      <c r="KD223" s="165"/>
      <c r="KE223" s="165"/>
      <c r="KF223" s="165"/>
      <c r="KG223" s="165"/>
      <c r="KH223" s="165"/>
      <c r="KI223" s="165"/>
      <c r="KJ223" s="165"/>
      <c r="KK223" s="165"/>
      <c r="KL223" s="165"/>
      <c r="KM223" s="165"/>
      <c r="KN223" s="165"/>
      <c r="KO223" s="165"/>
      <c r="KP223" s="165"/>
      <c r="KQ223" s="165"/>
      <c r="KR223" s="165"/>
      <c r="KS223" s="165"/>
      <c r="KT223" s="165"/>
      <c r="KU223" s="165"/>
      <c r="KV223" s="165"/>
      <c r="KW223" s="165"/>
      <c r="KX223" s="165"/>
      <c r="KY223" s="165"/>
      <c r="KZ223" s="165"/>
      <c r="LA223" s="165"/>
      <c r="LB223" s="165"/>
      <c r="LC223" s="165"/>
      <c r="LD223" s="165"/>
      <c r="LE223" s="165"/>
      <c r="LF223" s="165"/>
      <c r="LG223" s="165"/>
      <c r="LH223" s="165"/>
      <c r="LI223" s="165"/>
      <c r="LJ223" s="165"/>
      <c r="LK223" s="165"/>
      <c r="LL223" s="165"/>
      <c r="LM223" s="165"/>
      <c r="LN223" s="165"/>
      <c r="LO223" s="165"/>
      <c r="LP223" s="165"/>
      <c r="LQ223" s="165"/>
      <c r="LR223" s="165"/>
      <c r="LS223" s="165"/>
      <c r="LT223" s="165"/>
      <c r="LU223" s="165"/>
      <c r="LV223" s="165"/>
      <c r="LW223" s="165"/>
      <c r="LX223" s="165"/>
      <c r="LY223" s="165"/>
      <c r="LZ223" s="165"/>
      <c r="MA223" s="165"/>
      <c r="MB223" s="165"/>
      <c r="MC223" s="165"/>
      <c r="MD223" s="165"/>
      <c r="ME223" s="165"/>
      <c r="MF223" s="165"/>
      <c r="MG223" s="165"/>
      <c r="MH223" s="165"/>
      <c r="MI223" s="165"/>
      <c r="MJ223" s="165"/>
      <c r="MK223" s="165"/>
      <c r="ML223" s="165"/>
      <c r="MM223" s="165"/>
      <c r="MN223" s="165"/>
      <c r="MO223" s="165"/>
      <c r="MP223" s="165"/>
      <c r="MQ223" s="165"/>
      <c r="MR223" s="165"/>
      <c r="MS223" s="165"/>
      <c r="MT223" s="165"/>
      <c r="MU223" s="165"/>
      <c r="MV223" s="165"/>
      <c r="MW223" s="165"/>
      <c r="MX223" s="165"/>
      <c r="MY223" s="165"/>
      <c r="MZ223" s="165"/>
      <c r="NA223" s="165"/>
      <c r="NB223" s="165"/>
      <c r="NC223" s="165"/>
      <c r="ND223" s="165"/>
      <c r="NE223" s="165"/>
      <c r="NF223" s="165"/>
      <c r="NG223" s="165"/>
      <c r="NH223" s="165"/>
      <c r="NI223" s="165"/>
      <c r="NJ223" s="165"/>
      <c r="NK223" s="165"/>
      <c r="NL223" s="165"/>
      <c r="NM223" s="165"/>
      <c r="NN223" s="165"/>
      <c r="NO223" s="165"/>
      <c r="NP223" s="165"/>
      <c r="NQ223" s="165"/>
      <c r="NR223" s="165"/>
      <c r="NS223" s="165"/>
      <c r="NT223" s="165"/>
      <c r="NU223" s="165"/>
      <c r="NV223" s="165"/>
      <c r="NW223" s="165"/>
      <c r="NX223" s="165"/>
      <c r="NY223" s="165"/>
      <c r="NZ223" s="165"/>
      <c r="OA223" s="165"/>
      <c r="OB223" s="165"/>
      <c r="OC223" s="165"/>
      <c r="OD223" s="165"/>
      <c r="OE223" s="165"/>
      <c r="OF223" s="165"/>
      <c r="OG223" s="165"/>
      <c r="OH223" s="165"/>
      <c r="OI223" s="165"/>
      <c r="OJ223" s="165"/>
      <c r="OK223" s="165"/>
      <c r="OL223" s="165"/>
      <c r="OM223" s="165"/>
      <c r="ON223" s="165"/>
      <c r="OO223" s="165"/>
      <c r="OP223" s="165"/>
      <c r="OQ223" s="165"/>
      <c r="OR223" s="165"/>
      <c r="OS223" s="165"/>
      <c r="OT223" s="165"/>
      <c r="OU223" s="165"/>
      <c r="OV223" s="165"/>
      <c r="OW223" s="165"/>
      <c r="OX223" s="165"/>
      <c r="OY223" s="165"/>
      <c r="OZ223" s="165"/>
      <c r="PA223" s="165"/>
      <c r="PB223" s="165"/>
      <c r="PC223" s="165"/>
      <c r="PD223" s="165"/>
      <c r="PE223" s="165"/>
      <c r="PF223" s="165"/>
      <c r="PG223" s="165"/>
      <c r="PH223" s="165"/>
      <c r="PI223" s="165"/>
      <c r="PJ223" s="165"/>
      <c r="PK223" s="165"/>
      <c r="PL223" s="165"/>
      <c r="PM223" s="165"/>
      <c r="PN223" s="165"/>
      <c r="PO223" s="165"/>
      <c r="PP223" s="165"/>
      <c r="PQ223" s="165"/>
      <c r="PR223" s="165"/>
      <c r="PS223" s="165"/>
      <c r="PT223" s="165"/>
      <c r="PU223" s="165"/>
      <c r="PV223" s="165"/>
      <c r="PW223" s="165"/>
      <c r="PX223" s="165"/>
      <c r="PY223" s="165"/>
      <c r="PZ223" s="165"/>
      <c r="QA223" s="165"/>
      <c r="QB223" s="165"/>
      <c r="QC223" s="165"/>
      <c r="QD223" s="165"/>
      <c r="QE223" s="165"/>
      <c r="QF223" s="165"/>
      <c r="QG223" s="165"/>
      <c r="QH223" s="165"/>
      <c r="QI223" s="165"/>
      <c r="QJ223" s="165"/>
      <c r="QK223" s="165"/>
      <c r="QL223" s="165"/>
      <c r="QM223" s="165"/>
      <c r="QN223" s="165"/>
      <c r="QO223" s="165"/>
      <c r="QP223" s="165"/>
      <c r="QQ223" s="165"/>
      <c r="QR223" s="165"/>
      <c r="QS223" s="165"/>
      <c r="QT223" s="165"/>
      <c r="QU223" s="165"/>
      <c r="QV223" s="165"/>
      <c r="QW223" s="165"/>
      <c r="QX223" s="165"/>
      <c r="QY223" s="165"/>
      <c r="QZ223" s="165"/>
      <c r="RA223" s="165"/>
      <c r="RB223" s="165"/>
      <c r="RC223" s="165"/>
      <c r="RD223" s="165"/>
      <c r="RE223" s="165"/>
      <c r="RF223" s="165"/>
      <c r="RG223" s="165"/>
      <c r="RH223" s="165"/>
      <c r="RI223" s="165"/>
      <c r="RJ223" s="165"/>
      <c r="RK223" s="165"/>
      <c r="RL223" s="165"/>
    </row>
    <row r="224" spans="1:480" ht="15" x14ac:dyDescent="0.25">
      <c r="A224" s="246"/>
      <c r="B224" s="353" t="s">
        <v>24</v>
      </c>
      <c r="C224" s="353"/>
      <c r="D224" s="90">
        <v>180</v>
      </c>
      <c r="E224" s="91"/>
      <c r="F224" s="92"/>
      <c r="G224" s="93">
        <v>0.06</v>
      </c>
      <c r="H224" s="94">
        <v>0.02</v>
      </c>
      <c r="I224" s="95">
        <v>11.98</v>
      </c>
      <c r="J224" s="96">
        <v>43</v>
      </c>
      <c r="K224" s="97">
        <v>0.03</v>
      </c>
      <c r="L224" s="98">
        <v>392</v>
      </c>
      <c r="M224" s="98">
        <v>11.4</v>
      </c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33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  <c r="AN224" s="165"/>
      <c r="AO224" s="165"/>
      <c r="AP224" s="165"/>
      <c r="AQ224" s="165"/>
      <c r="AR224" s="165"/>
      <c r="AS224" s="165"/>
      <c r="AT224" s="165"/>
      <c r="AU224" s="165"/>
      <c r="AV224" s="165"/>
      <c r="AW224" s="165"/>
      <c r="AX224" s="165"/>
      <c r="AY224" s="165"/>
      <c r="AZ224" s="165"/>
      <c r="BA224" s="165"/>
      <c r="BB224" s="165"/>
      <c r="BC224" s="165"/>
      <c r="BD224" s="165"/>
      <c r="BE224" s="165"/>
      <c r="BF224" s="165"/>
      <c r="BG224" s="165"/>
      <c r="BH224" s="165"/>
      <c r="BI224" s="165"/>
      <c r="BJ224" s="165"/>
      <c r="BK224" s="165"/>
      <c r="BL224" s="165"/>
      <c r="BM224" s="165"/>
      <c r="BN224" s="165"/>
      <c r="BO224" s="165"/>
      <c r="BP224" s="165"/>
      <c r="BQ224" s="165"/>
      <c r="BR224" s="165"/>
      <c r="BS224" s="165"/>
      <c r="BT224" s="165"/>
      <c r="BU224" s="165"/>
      <c r="BV224" s="165"/>
      <c r="BW224" s="165"/>
      <c r="BX224" s="165"/>
      <c r="BY224" s="165"/>
      <c r="BZ224" s="165"/>
      <c r="CA224" s="165"/>
      <c r="CB224" s="165"/>
      <c r="CC224" s="165"/>
      <c r="CD224" s="165"/>
      <c r="CE224" s="165"/>
      <c r="CF224" s="165"/>
      <c r="CG224" s="165"/>
      <c r="CH224" s="165"/>
      <c r="CI224" s="165"/>
      <c r="CJ224" s="165"/>
      <c r="CK224" s="165"/>
      <c r="CL224" s="165"/>
      <c r="CM224" s="165"/>
      <c r="CN224" s="165"/>
      <c r="CO224" s="165"/>
      <c r="CP224" s="165"/>
      <c r="CQ224" s="165"/>
      <c r="CR224" s="165"/>
      <c r="CS224" s="165"/>
      <c r="CT224" s="165"/>
      <c r="CU224" s="165"/>
      <c r="CV224" s="165"/>
      <c r="CW224" s="165"/>
      <c r="CX224" s="165"/>
      <c r="CY224" s="165"/>
      <c r="CZ224" s="165"/>
      <c r="DA224" s="165"/>
      <c r="DB224" s="165"/>
      <c r="DC224" s="165"/>
      <c r="DD224" s="165"/>
      <c r="DE224" s="165"/>
      <c r="DF224" s="165"/>
      <c r="DG224" s="165"/>
      <c r="DH224" s="165"/>
      <c r="DI224" s="165"/>
      <c r="DJ224" s="165"/>
      <c r="DK224" s="165"/>
      <c r="DL224" s="165"/>
      <c r="DM224" s="165"/>
      <c r="DN224" s="165"/>
      <c r="DO224" s="165"/>
      <c r="DP224" s="165"/>
      <c r="DQ224" s="165"/>
      <c r="DR224" s="165"/>
      <c r="DS224" s="165"/>
      <c r="DT224" s="165"/>
      <c r="DU224" s="165"/>
      <c r="DV224" s="165"/>
      <c r="DW224" s="165"/>
      <c r="DX224" s="165"/>
      <c r="DY224" s="165"/>
      <c r="DZ224" s="165"/>
      <c r="EA224" s="165"/>
      <c r="EB224" s="165"/>
      <c r="EC224" s="165"/>
      <c r="ED224" s="165"/>
      <c r="EE224" s="165"/>
      <c r="EF224" s="165"/>
      <c r="EG224" s="165"/>
      <c r="EH224" s="165"/>
      <c r="EI224" s="165"/>
      <c r="EJ224" s="165"/>
      <c r="EK224" s="165"/>
      <c r="EL224" s="165"/>
      <c r="EM224" s="165"/>
      <c r="EN224" s="165"/>
      <c r="EO224" s="165"/>
      <c r="EP224" s="165"/>
      <c r="EQ224" s="165"/>
      <c r="ER224" s="165"/>
      <c r="ES224" s="165"/>
      <c r="ET224" s="165"/>
      <c r="EU224" s="165"/>
      <c r="EV224" s="165"/>
      <c r="EW224" s="165"/>
      <c r="EX224" s="165"/>
      <c r="EY224" s="165"/>
      <c r="EZ224" s="165"/>
      <c r="FA224" s="165"/>
      <c r="FB224" s="165"/>
      <c r="FC224" s="165"/>
      <c r="FD224" s="165"/>
      <c r="FE224" s="165"/>
      <c r="FF224" s="165"/>
      <c r="FG224" s="165"/>
      <c r="FH224" s="165"/>
      <c r="FI224" s="165"/>
      <c r="FJ224" s="165"/>
      <c r="FK224" s="165"/>
      <c r="FL224" s="165"/>
      <c r="FM224" s="165"/>
      <c r="FN224" s="165"/>
      <c r="FO224" s="165"/>
      <c r="FP224" s="165"/>
      <c r="FQ224" s="165"/>
      <c r="FR224" s="165"/>
      <c r="FS224" s="165"/>
      <c r="FT224" s="165"/>
      <c r="FU224" s="165"/>
      <c r="FV224" s="165"/>
      <c r="FW224" s="165"/>
      <c r="FX224" s="165"/>
      <c r="FY224" s="165"/>
      <c r="FZ224" s="165"/>
      <c r="GA224" s="165"/>
      <c r="GB224" s="165"/>
      <c r="GC224" s="165"/>
      <c r="GD224" s="165"/>
      <c r="GE224" s="165"/>
      <c r="GF224" s="165"/>
      <c r="GG224" s="165"/>
      <c r="GH224" s="165"/>
      <c r="GI224" s="165"/>
      <c r="GJ224" s="165"/>
      <c r="GK224" s="165"/>
      <c r="GL224" s="165"/>
      <c r="GM224" s="165"/>
      <c r="GN224" s="165"/>
      <c r="GO224" s="165"/>
      <c r="GP224" s="165"/>
      <c r="GQ224" s="165"/>
      <c r="GR224" s="165"/>
      <c r="GS224" s="165"/>
      <c r="GT224" s="165"/>
      <c r="GU224" s="165"/>
      <c r="GV224" s="165"/>
      <c r="GW224" s="165"/>
      <c r="GX224" s="165"/>
      <c r="GY224" s="165"/>
      <c r="GZ224" s="165"/>
      <c r="HA224" s="165"/>
      <c r="HB224" s="165"/>
      <c r="HC224" s="165"/>
      <c r="HD224" s="165"/>
      <c r="HE224" s="165"/>
      <c r="HF224" s="165"/>
      <c r="HG224" s="165"/>
      <c r="HH224" s="165"/>
      <c r="HI224" s="165"/>
      <c r="HJ224" s="165"/>
      <c r="HK224" s="165"/>
      <c r="HL224" s="165"/>
      <c r="HM224" s="165"/>
      <c r="HN224" s="165"/>
      <c r="HO224" s="165"/>
      <c r="HP224" s="165"/>
      <c r="HQ224" s="165"/>
      <c r="HR224" s="165"/>
      <c r="HS224" s="165"/>
      <c r="HT224" s="165"/>
      <c r="HU224" s="165"/>
      <c r="HV224" s="165"/>
      <c r="HW224" s="165"/>
      <c r="HX224" s="165"/>
      <c r="HY224" s="165"/>
      <c r="HZ224" s="165"/>
      <c r="IA224" s="165"/>
      <c r="IB224" s="165"/>
      <c r="IC224" s="165"/>
      <c r="ID224" s="165"/>
      <c r="IE224" s="165"/>
      <c r="IF224" s="165"/>
      <c r="IG224" s="165"/>
      <c r="IH224" s="165"/>
      <c r="II224" s="165"/>
      <c r="IJ224" s="165"/>
      <c r="IK224" s="165"/>
      <c r="IL224" s="165"/>
      <c r="IM224" s="165"/>
      <c r="IN224" s="165"/>
      <c r="IO224" s="165"/>
      <c r="IP224" s="165"/>
      <c r="IQ224" s="165"/>
      <c r="IR224" s="165"/>
      <c r="IS224" s="165"/>
      <c r="IT224" s="165"/>
      <c r="IU224" s="165"/>
      <c r="IV224" s="165"/>
      <c r="IW224" s="165"/>
      <c r="IX224" s="165"/>
      <c r="IY224" s="165"/>
      <c r="IZ224" s="165"/>
      <c r="JA224" s="165"/>
      <c r="JB224" s="165"/>
      <c r="JC224" s="165"/>
      <c r="JD224" s="165"/>
      <c r="JE224" s="165"/>
      <c r="JF224" s="165"/>
      <c r="JG224" s="165"/>
      <c r="JH224" s="165"/>
      <c r="JI224" s="165"/>
      <c r="JJ224" s="165"/>
      <c r="JK224" s="165"/>
      <c r="JL224" s="165"/>
      <c r="JM224" s="165"/>
      <c r="JN224" s="165"/>
      <c r="JO224" s="165"/>
      <c r="JP224" s="165"/>
      <c r="JQ224" s="165"/>
      <c r="JR224" s="165"/>
      <c r="JS224" s="165"/>
      <c r="JT224" s="165"/>
      <c r="JU224" s="165"/>
      <c r="JV224" s="165"/>
      <c r="JW224" s="165"/>
      <c r="JX224" s="165"/>
      <c r="JY224" s="165"/>
      <c r="JZ224" s="165"/>
      <c r="KA224" s="165"/>
      <c r="KB224" s="165"/>
      <c r="KC224" s="165"/>
      <c r="KD224" s="165"/>
      <c r="KE224" s="165"/>
      <c r="KF224" s="165"/>
      <c r="KG224" s="165"/>
      <c r="KH224" s="165"/>
      <c r="KI224" s="165"/>
      <c r="KJ224" s="165"/>
      <c r="KK224" s="165"/>
      <c r="KL224" s="165"/>
      <c r="KM224" s="165"/>
      <c r="KN224" s="165"/>
      <c r="KO224" s="165"/>
      <c r="KP224" s="165"/>
      <c r="KQ224" s="165"/>
      <c r="KR224" s="165"/>
      <c r="KS224" s="165"/>
      <c r="KT224" s="165"/>
      <c r="KU224" s="165"/>
      <c r="KV224" s="165"/>
      <c r="KW224" s="165"/>
      <c r="KX224" s="165"/>
      <c r="KY224" s="165"/>
      <c r="KZ224" s="165"/>
      <c r="LA224" s="165"/>
      <c r="LB224" s="165"/>
      <c r="LC224" s="165"/>
      <c r="LD224" s="165"/>
      <c r="LE224" s="165"/>
      <c r="LF224" s="165"/>
      <c r="LG224" s="165"/>
      <c r="LH224" s="165"/>
      <c r="LI224" s="165"/>
      <c r="LJ224" s="165"/>
      <c r="LK224" s="165"/>
      <c r="LL224" s="165"/>
      <c r="LM224" s="165"/>
      <c r="LN224" s="165"/>
      <c r="LO224" s="165"/>
      <c r="LP224" s="165"/>
      <c r="LQ224" s="165"/>
      <c r="LR224" s="165"/>
      <c r="LS224" s="165"/>
      <c r="LT224" s="165"/>
      <c r="LU224" s="165"/>
      <c r="LV224" s="165"/>
      <c r="LW224" s="165"/>
      <c r="LX224" s="165"/>
      <c r="LY224" s="165"/>
      <c r="LZ224" s="165"/>
      <c r="MA224" s="165"/>
      <c r="MB224" s="165"/>
      <c r="MC224" s="165"/>
      <c r="MD224" s="165"/>
      <c r="ME224" s="165"/>
      <c r="MF224" s="165"/>
      <c r="MG224" s="165"/>
      <c r="MH224" s="165"/>
      <c r="MI224" s="165"/>
      <c r="MJ224" s="165"/>
      <c r="MK224" s="165"/>
      <c r="ML224" s="165"/>
      <c r="MM224" s="165"/>
      <c r="MN224" s="165"/>
      <c r="MO224" s="165"/>
      <c r="MP224" s="165"/>
      <c r="MQ224" s="165"/>
      <c r="MR224" s="165"/>
      <c r="MS224" s="165"/>
      <c r="MT224" s="165"/>
      <c r="MU224" s="165"/>
      <c r="MV224" s="165"/>
      <c r="MW224" s="165"/>
      <c r="MX224" s="165"/>
      <c r="MY224" s="165"/>
      <c r="MZ224" s="165"/>
      <c r="NA224" s="165"/>
      <c r="NB224" s="165"/>
      <c r="NC224" s="165"/>
      <c r="ND224" s="165"/>
      <c r="NE224" s="165"/>
      <c r="NF224" s="165"/>
      <c r="NG224" s="165"/>
      <c r="NH224" s="165"/>
      <c r="NI224" s="165"/>
      <c r="NJ224" s="165"/>
      <c r="NK224" s="165"/>
      <c r="NL224" s="165"/>
      <c r="NM224" s="165"/>
      <c r="NN224" s="165"/>
      <c r="NO224" s="165"/>
      <c r="NP224" s="165"/>
      <c r="NQ224" s="165"/>
      <c r="NR224" s="165"/>
      <c r="NS224" s="165"/>
      <c r="NT224" s="165"/>
      <c r="NU224" s="165"/>
      <c r="NV224" s="165"/>
      <c r="NW224" s="165"/>
      <c r="NX224" s="165"/>
      <c r="NY224" s="165"/>
      <c r="NZ224" s="165"/>
      <c r="OA224" s="165"/>
      <c r="OB224" s="165"/>
      <c r="OC224" s="165"/>
      <c r="OD224" s="165"/>
      <c r="OE224" s="165"/>
      <c r="OF224" s="165"/>
      <c r="OG224" s="165"/>
      <c r="OH224" s="165"/>
      <c r="OI224" s="165"/>
      <c r="OJ224" s="165"/>
      <c r="OK224" s="165"/>
      <c r="OL224" s="165"/>
      <c r="OM224" s="165"/>
      <c r="ON224" s="165"/>
      <c r="OO224" s="165"/>
      <c r="OP224" s="165"/>
      <c r="OQ224" s="165"/>
      <c r="OR224" s="165"/>
      <c r="OS224" s="165"/>
      <c r="OT224" s="165"/>
      <c r="OU224" s="165"/>
      <c r="OV224" s="165"/>
      <c r="OW224" s="165"/>
      <c r="OX224" s="165"/>
      <c r="OY224" s="165"/>
      <c r="OZ224" s="165"/>
      <c r="PA224" s="165"/>
      <c r="PB224" s="165"/>
      <c r="PC224" s="165"/>
      <c r="PD224" s="165"/>
      <c r="PE224" s="165"/>
      <c r="PF224" s="165"/>
      <c r="PG224" s="165"/>
      <c r="PH224" s="165"/>
      <c r="PI224" s="165"/>
      <c r="PJ224" s="165"/>
      <c r="PK224" s="165"/>
      <c r="PL224" s="165"/>
      <c r="PM224" s="165"/>
      <c r="PN224" s="165"/>
      <c r="PO224" s="165"/>
      <c r="PP224" s="165"/>
      <c r="PQ224" s="165"/>
      <c r="PR224" s="165"/>
      <c r="PS224" s="165"/>
      <c r="PT224" s="165"/>
      <c r="PU224" s="165"/>
      <c r="PV224" s="165"/>
      <c r="PW224" s="165"/>
      <c r="PX224" s="165"/>
      <c r="PY224" s="165"/>
      <c r="PZ224" s="165"/>
      <c r="QA224" s="165"/>
      <c r="QB224" s="165"/>
      <c r="QC224" s="165"/>
      <c r="QD224" s="165"/>
      <c r="QE224" s="165"/>
      <c r="QF224" s="165"/>
      <c r="QG224" s="165"/>
      <c r="QH224" s="165"/>
      <c r="QI224" s="165"/>
      <c r="QJ224" s="165"/>
      <c r="QK224" s="165"/>
      <c r="QL224" s="165"/>
      <c r="QM224" s="165"/>
      <c r="QN224" s="165"/>
      <c r="QO224" s="165"/>
      <c r="QP224" s="165"/>
      <c r="QQ224" s="165"/>
      <c r="QR224" s="165"/>
      <c r="QS224" s="165"/>
      <c r="QT224" s="165"/>
      <c r="QU224" s="165"/>
      <c r="QV224" s="165"/>
      <c r="QW224" s="165"/>
      <c r="QX224" s="165"/>
      <c r="QY224" s="165"/>
      <c r="QZ224" s="165"/>
      <c r="RA224" s="165"/>
      <c r="RB224" s="165"/>
      <c r="RC224" s="165"/>
      <c r="RD224" s="165"/>
      <c r="RE224" s="165"/>
      <c r="RF224" s="165"/>
      <c r="RG224" s="165"/>
      <c r="RH224" s="165"/>
      <c r="RI224" s="165"/>
      <c r="RJ224" s="165"/>
      <c r="RK224" s="165"/>
      <c r="RL224" s="165"/>
    </row>
    <row r="225" spans="1:480" ht="15.75" x14ac:dyDescent="0.25">
      <c r="A225" s="120"/>
      <c r="B225" s="348" t="s">
        <v>25</v>
      </c>
      <c r="C225" s="348"/>
      <c r="D225" s="110">
        <f>SUM(D221,D222,D223,D224)</f>
        <v>494</v>
      </c>
      <c r="E225" s="110"/>
      <c r="F225" s="110"/>
      <c r="G225" s="179">
        <f>SUM(G221,G222,G223,G224)</f>
        <v>22.68</v>
      </c>
      <c r="H225" s="179">
        <f>SUM(H221,H222,H224,H223)</f>
        <v>18.829999999999998</v>
      </c>
      <c r="I225" s="179">
        <f>SUM(I221,I222,I223,I224)</f>
        <v>78.72</v>
      </c>
      <c r="J225" s="179">
        <f>SUM(J221,J222,J223,J224)</f>
        <v>583.18999999999994</v>
      </c>
      <c r="K225" s="179">
        <f>SUM(K221,K222,K223,K224)</f>
        <v>41.970000000000006</v>
      </c>
      <c r="L225" s="118"/>
      <c r="M225" s="118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33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165"/>
      <c r="BD225" s="165"/>
      <c r="BE225" s="165"/>
      <c r="BF225" s="165"/>
      <c r="BG225" s="165"/>
      <c r="BH225" s="165"/>
      <c r="BI225" s="165"/>
      <c r="BJ225" s="165"/>
      <c r="BK225" s="165"/>
      <c r="BL225" s="165"/>
      <c r="BM225" s="165"/>
      <c r="BN225" s="165"/>
      <c r="BO225" s="165"/>
      <c r="BP225" s="165"/>
      <c r="BQ225" s="165"/>
      <c r="BR225" s="165"/>
      <c r="BS225" s="165"/>
      <c r="BT225" s="165"/>
      <c r="BU225" s="165"/>
      <c r="BV225" s="165"/>
      <c r="BW225" s="165"/>
      <c r="BX225" s="165"/>
      <c r="BY225" s="165"/>
      <c r="BZ225" s="165"/>
      <c r="CA225" s="165"/>
      <c r="CB225" s="165"/>
      <c r="CC225" s="165"/>
      <c r="CD225" s="165"/>
      <c r="CE225" s="165"/>
      <c r="CF225" s="165"/>
      <c r="CG225" s="165"/>
      <c r="CH225" s="165"/>
      <c r="CI225" s="165"/>
      <c r="CJ225" s="165"/>
      <c r="CK225" s="165"/>
      <c r="CL225" s="165"/>
      <c r="CM225" s="165"/>
      <c r="CN225" s="165"/>
      <c r="CO225" s="165"/>
      <c r="CP225" s="165"/>
      <c r="CQ225" s="165"/>
      <c r="CR225" s="165"/>
      <c r="CS225" s="165"/>
      <c r="CT225" s="165"/>
      <c r="CU225" s="165"/>
      <c r="CV225" s="165"/>
      <c r="CW225" s="165"/>
      <c r="CX225" s="165"/>
      <c r="CY225" s="165"/>
      <c r="CZ225" s="165"/>
      <c r="DA225" s="165"/>
      <c r="DB225" s="165"/>
      <c r="DC225" s="165"/>
      <c r="DD225" s="165"/>
      <c r="DE225" s="165"/>
      <c r="DF225" s="165"/>
      <c r="DG225" s="165"/>
      <c r="DH225" s="165"/>
      <c r="DI225" s="165"/>
      <c r="DJ225" s="165"/>
      <c r="DK225" s="165"/>
      <c r="DL225" s="165"/>
      <c r="DM225" s="165"/>
      <c r="DN225" s="165"/>
      <c r="DO225" s="165"/>
      <c r="DP225" s="165"/>
      <c r="DQ225" s="165"/>
      <c r="DR225" s="165"/>
      <c r="DS225" s="165"/>
      <c r="DT225" s="165"/>
      <c r="DU225" s="165"/>
      <c r="DV225" s="165"/>
      <c r="DW225" s="165"/>
      <c r="DX225" s="165"/>
      <c r="DY225" s="165"/>
      <c r="DZ225" s="165"/>
      <c r="EA225" s="165"/>
      <c r="EB225" s="165"/>
      <c r="EC225" s="165"/>
      <c r="ED225" s="165"/>
      <c r="EE225" s="165"/>
      <c r="EF225" s="165"/>
      <c r="EG225" s="165"/>
      <c r="EH225" s="165"/>
      <c r="EI225" s="165"/>
      <c r="EJ225" s="165"/>
      <c r="EK225" s="165"/>
      <c r="EL225" s="165"/>
      <c r="EM225" s="165"/>
      <c r="EN225" s="165"/>
      <c r="EO225" s="165"/>
      <c r="EP225" s="165"/>
      <c r="EQ225" s="165"/>
      <c r="ER225" s="165"/>
      <c r="ES225" s="165"/>
      <c r="ET225" s="165"/>
      <c r="EU225" s="165"/>
      <c r="EV225" s="165"/>
      <c r="EW225" s="165"/>
      <c r="EX225" s="165"/>
      <c r="EY225" s="165"/>
      <c r="EZ225" s="165"/>
      <c r="FA225" s="165"/>
      <c r="FB225" s="165"/>
      <c r="FC225" s="165"/>
      <c r="FD225" s="165"/>
      <c r="FE225" s="165"/>
      <c r="FF225" s="165"/>
      <c r="FG225" s="165"/>
      <c r="FH225" s="165"/>
      <c r="FI225" s="165"/>
      <c r="FJ225" s="165"/>
      <c r="FK225" s="165"/>
      <c r="FL225" s="165"/>
      <c r="FM225" s="165"/>
      <c r="FN225" s="165"/>
      <c r="FO225" s="165"/>
      <c r="FP225" s="165"/>
      <c r="FQ225" s="165"/>
      <c r="FR225" s="165"/>
      <c r="FS225" s="165"/>
      <c r="FT225" s="165"/>
      <c r="FU225" s="165"/>
      <c r="FV225" s="165"/>
      <c r="FW225" s="165"/>
      <c r="FX225" s="165"/>
      <c r="FY225" s="165"/>
      <c r="FZ225" s="165"/>
      <c r="GA225" s="165"/>
      <c r="GB225" s="165"/>
      <c r="GC225" s="165"/>
      <c r="GD225" s="165"/>
      <c r="GE225" s="165"/>
      <c r="GF225" s="165"/>
      <c r="GG225" s="165"/>
      <c r="GH225" s="165"/>
      <c r="GI225" s="165"/>
      <c r="GJ225" s="165"/>
      <c r="GK225" s="165"/>
      <c r="GL225" s="165"/>
      <c r="GM225" s="165"/>
      <c r="GN225" s="165"/>
      <c r="GO225" s="165"/>
      <c r="GP225" s="165"/>
      <c r="GQ225" s="165"/>
      <c r="GR225" s="165"/>
      <c r="GS225" s="165"/>
      <c r="GT225" s="165"/>
      <c r="GU225" s="165"/>
      <c r="GV225" s="165"/>
      <c r="GW225" s="165"/>
      <c r="GX225" s="165"/>
      <c r="GY225" s="165"/>
      <c r="GZ225" s="165"/>
      <c r="HA225" s="165"/>
      <c r="HB225" s="165"/>
      <c r="HC225" s="165"/>
      <c r="HD225" s="165"/>
      <c r="HE225" s="165"/>
      <c r="HF225" s="165"/>
      <c r="HG225" s="165"/>
      <c r="HH225" s="165"/>
      <c r="HI225" s="165"/>
      <c r="HJ225" s="165"/>
      <c r="HK225" s="165"/>
      <c r="HL225" s="165"/>
      <c r="HM225" s="165"/>
      <c r="HN225" s="165"/>
      <c r="HO225" s="165"/>
      <c r="HP225" s="165"/>
      <c r="HQ225" s="165"/>
      <c r="HR225" s="165"/>
      <c r="HS225" s="165"/>
      <c r="HT225" s="165"/>
      <c r="HU225" s="165"/>
      <c r="HV225" s="165"/>
      <c r="HW225" s="165"/>
      <c r="HX225" s="165"/>
      <c r="HY225" s="165"/>
      <c r="HZ225" s="165"/>
      <c r="IA225" s="165"/>
      <c r="IB225" s="165"/>
      <c r="IC225" s="165"/>
      <c r="ID225" s="165"/>
      <c r="IE225" s="165"/>
      <c r="IF225" s="165"/>
      <c r="IG225" s="165"/>
      <c r="IH225" s="165"/>
      <c r="II225" s="165"/>
      <c r="IJ225" s="165"/>
      <c r="IK225" s="165"/>
      <c r="IL225" s="165"/>
      <c r="IM225" s="165"/>
      <c r="IN225" s="165"/>
      <c r="IO225" s="165"/>
      <c r="IP225" s="165"/>
      <c r="IQ225" s="165"/>
      <c r="IR225" s="165"/>
      <c r="IS225" s="165"/>
      <c r="IT225" s="165"/>
      <c r="IU225" s="165"/>
      <c r="IV225" s="165"/>
      <c r="IW225" s="165"/>
      <c r="IX225" s="165"/>
      <c r="IY225" s="165"/>
      <c r="IZ225" s="165"/>
      <c r="JA225" s="165"/>
      <c r="JB225" s="165"/>
      <c r="JC225" s="165"/>
      <c r="JD225" s="165"/>
      <c r="JE225" s="165"/>
      <c r="JF225" s="165"/>
      <c r="JG225" s="165"/>
      <c r="JH225" s="165"/>
      <c r="JI225" s="165"/>
      <c r="JJ225" s="165"/>
      <c r="JK225" s="165"/>
      <c r="JL225" s="165"/>
      <c r="JM225" s="165"/>
      <c r="JN225" s="165"/>
      <c r="JO225" s="165"/>
      <c r="JP225" s="165"/>
      <c r="JQ225" s="165"/>
      <c r="JR225" s="165"/>
      <c r="JS225" s="165"/>
      <c r="JT225" s="165"/>
      <c r="JU225" s="165"/>
      <c r="JV225" s="165"/>
      <c r="JW225" s="165"/>
      <c r="JX225" s="165"/>
      <c r="JY225" s="165"/>
      <c r="JZ225" s="165"/>
      <c r="KA225" s="165"/>
      <c r="KB225" s="165"/>
      <c r="KC225" s="165"/>
      <c r="KD225" s="165"/>
      <c r="KE225" s="165"/>
      <c r="KF225" s="165"/>
      <c r="KG225" s="165"/>
      <c r="KH225" s="165"/>
      <c r="KI225" s="165"/>
      <c r="KJ225" s="165"/>
      <c r="KK225" s="165"/>
      <c r="KL225" s="165"/>
      <c r="KM225" s="165"/>
      <c r="KN225" s="165"/>
      <c r="KO225" s="165"/>
      <c r="KP225" s="165"/>
      <c r="KQ225" s="165"/>
      <c r="KR225" s="165"/>
      <c r="KS225" s="165"/>
      <c r="KT225" s="165"/>
      <c r="KU225" s="165"/>
      <c r="KV225" s="165"/>
      <c r="KW225" s="165"/>
      <c r="KX225" s="165"/>
      <c r="KY225" s="165"/>
      <c r="KZ225" s="165"/>
      <c r="LA225" s="165"/>
      <c r="LB225" s="165"/>
      <c r="LC225" s="165"/>
      <c r="LD225" s="165"/>
      <c r="LE225" s="165"/>
      <c r="LF225" s="165"/>
      <c r="LG225" s="165"/>
      <c r="LH225" s="165"/>
      <c r="LI225" s="165"/>
      <c r="LJ225" s="165"/>
      <c r="LK225" s="165"/>
      <c r="LL225" s="165"/>
      <c r="LM225" s="165"/>
      <c r="LN225" s="165"/>
      <c r="LO225" s="165"/>
      <c r="LP225" s="165"/>
      <c r="LQ225" s="165"/>
      <c r="LR225" s="165"/>
      <c r="LS225" s="165"/>
      <c r="LT225" s="165"/>
      <c r="LU225" s="165"/>
      <c r="LV225" s="165"/>
      <c r="LW225" s="165"/>
      <c r="LX225" s="165"/>
      <c r="LY225" s="165"/>
      <c r="LZ225" s="165"/>
      <c r="MA225" s="165"/>
      <c r="MB225" s="165"/>
      <c r="MC225" s="165"/>
      <c r="MD225" s="165"/>
      <c r="ME225" s="165"/>
      <c r="MF225" s="165"/>
      <c r="MG225" s="165"/>
      <c r="MH225" s="165"/>
      <c r="MI225" s="165"/>
      <c r="MJ225" s="165"/>
      <c r="MK225" s="165"/>
      <c r="ML225" s="165"/>
      <c r="MM225" s="165"/>
      <c r="MN225" s="165"/>
      <c r="MO225" s="165"/>
      <c r="MP225" s="165"/>
      <c r="MQ225" s="165"/>
      <c r="MR225" s="165"/>
      <c r="MS225" s="165"/>
      <c r="MT225" s="165"/>
      <c r="MU225" s="165"/>
      <c r="MV225" s="165"/>
      <c r="MW225" s="165"/>
      <c r="MX225" s="165"/>
      <c r="MY225" s="165"/>
      <c r="MZ225" s="165"/>
      <c r="NA225" s="165"/>
      <c r="NB225" s="165"/>
      <c r="NC225" s="165"/>
      <c r="ND225" s="165"/>
      <c r="NE225" s="165"/>
      <c r="NF225" s="165"/>
      <c r="NG225" s="165"/>
      <c r="NH225" s="165"/>
      <c r="NI225" s="165"/>
      <c r="NJ225" s="165"/>
      <c r="NK225" s="165"/>
      <c r="NL225" s="165"/>
      <c r="NM225" s="165"/>
      <c r="NN225" s="165"/>
      <c r="NO225" s="165"/>
      <c r="NP225" s="165"/>
      <c r="NQ225" s="165"/>
      <c r="NR225" s="165"/>
      <c r="NS225" s="165"/>
      <c r="NT225" s="165"/>
      <c r="NU225" s="165"/>
      <c r="NV225" s="165"/>
      <c r="NW225" s="165"/>
      <c r="NX225" s="165"/>
      <c r="NY225" s="165"/>
      <c r="NZ225" s="165"/>
      <c r="OA225" s="165"/>
      <c r="OB225" s="165"/>
      <c r="OC225" s="165"/>
      <c r="OD225" s="165"/>
      <c r="OE225" s="165"/>
      <c r="OF225" s="165"/>
      <c r="OG225" s="165"/>
      <c r="OH225" s="165"/>
      <c r="OI225" s="165"/>
      <c r="OJ225" s="165"/>
      <c r="OK225" s="165"/>
      <c r="OL225" s="165"/>
      <c r="OM225" s="165"/>
      <c r="ON225" s="165"/>
      <c r="OO225" s="165"/>
      <c r="OP225" s="165"/>
      <c r="OQ225" s="165"/>
      <c r="OR225" s="165"/>
      <c r="OS225" s="165"/>
      <c r="OT225" s="165"/>
      <c r="OU225" s="165"/>
      <c r="OV225" s="165"/>
      <c r="OW225" s="165"/>
      <c r="OX225" s="165"/>
      <c r="OY225" s="165"/>
      <c r="OZ225" s="165"/>
      <c r="PA225" s="165"/>
      <c r="PB225" s="165"/>
      <c r="PC225" s="165"/>
      <c r="PD225" s="165"/>
      <c r="PE225" s="165"/>
      <c r="PF225" s="165"/>
      <c r="PG225" s="165"/>
      <c r="PH225" s="165"/>
      <c r="PI225" s="165"/>
      <c r="PJ225" s="165"/>
      <c r="PK225" s="165"/>
      <c r="PL225" s="165"/>
      <c r="PM225" s="165"/>
      <c r="PN225" s="165"/>
      <c r="PO225" s="165"/>
      <c r="PP225" s="165"/>
      <c r="PQ225" s="165"/>
      <c r="PR225" s="165"/>
      <c r="PS225" s="165"/>
      <c r="PT225" s="165"/>
      <c r="PU225" s="165"/>
      <c r="PV225" s="165"/>
      <c r="PW225" s="165"/>
      <c r="PX225" s="165"/>
      <c r="PY225" s="165"/>
      <c r="PZ225" s="165"/>
      <c r="QA225" s="165"/>
      <c r="QB225" s="165"/>
      <c r="QC225" s="165"/>
      <c r="QD225" s="165"/>
      <c r="QE225" s="165"/>
      <c r="QF225" s="165"/>
      <c r="QG225" s="165"/>
      <c r="QH225" s="165"/>
      <c r="QI225" s="165"/>
      <c r="QJ225" s="165"/>
      <c r="QK225" s="165"/>
      <c r="QL225" s="165"/>
      <c r="QM225" s="165"/>
      <c r="QN225" s="165"/>
      <c r="QO225" s="165"/>
      <c r="QP225" s="165"/>
      <c r="QQ225" s="165"/>
      <c r="QR225" s="165"/>
      <c r="QS225" s="165"/>
      <c r="QT225" s="165"/>
      <c r="QU225" s="165"/>
      <c r="QV225" s="165"/>
      <c r="QW225" s="165"/>
      <c r="QX225" s="165"/>
      <c r="QY225" s="165"/>
      <c r="QZ225" s="165"/>
      <c r="RA225" s="165"/>
      <c r="RB225" s="165"/>
      <c r="RC225" s="165"/>
      <c r="RD225" s="165"/>
      <c r="RE225" s="165"/>
      <c r="RF225" s="165"/>
      <c r="RG225" s="165"/>
      <c r="RH225" s="165"/>
      <c r="RI225" s="165"/>
      <c r="RJ225" s="165"/>
      <c r="RK225" s="165"/>
      <c r="RL225" s="165"/>
    </row>
    <row r="226" spans="1:480" ht="18" x14ac:dyDescent="0.2">
      <c r="A226" s="163"/>
      <c r="B226" s="349" t="s">
        <v>37</v>
      </c>
      <c r="C226" s="398"/>
      <c r="D226" s="153">
        <f>SUM(D206,D215,D219,D225)</f>
        <v>1934</v>
      </c>
      <c r="E226" s="153" t="e">
        <f>SUM(E205,E206,E214,#REF!,#REF!)</f>
        <v>#REF!</v>
      </c>
      <c r="F226" s="153" t="e">
        <f>SUM(F205,F206,F214,#REF!,#REF!)</f>
        <v>#REF!</v>
      </c>
      <c r="G226" s="153">
        <f>SUM(G206,G215,G219,G225)</f>
        <v>71.17</v>
      </c>
      <c r="H226" s="153">
        <f>SUM(H206,H215,H219,H225)</f>
        <v>78.44</v>
      </c>
      <c r="I226" s="153">
        <f>SUM(I206,I215,I219,I225)</f>
        <v>234.87</v>
      </c>
      <c r="J226" s="153">
        <f>SUM(J206,J215,J219,J225)</f>
        <v>1889.04</v>
      </c>
      <c r="K226" s="153">
        <f>SUM(K206,K215,K219,K225)</f>
        <v>53.710000000000008</v>
      </c>
      <c r="L226" s="161"/>
      <c r="M226" s="161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33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  <c r="AN226" s="165"/>
      <c r="AO226" s="165"/>
      <c r="AP226" s="165"/>
      <c r="AQ226" s="165"/>
      <c r="AR226" s="165"/>
      <c r="AS226" s="165"/>
      <c r="AT226" s="165"/>
      <c r="AU226" s="165"/>
      <c r="AV226" s="165"/>
      <c r="AW226" s="165"/>
      <c r="AX226" s="165"/>
      <c r="AY226" s="165"/>
      <c r="AZ226" s="165"/>
      <c r="BA226" s="165"/>
      <c r="BB226" s="165"/>
      <c r="BC226" s="165"/>
      <c r="BD226" s="165"/>
      <c r="BE226" s="165"/>
      <c r="BF226" s="165"/>
      <c r="BG226" s="165"/>
      <c r="BH226" s="165"/>
      <c r="BI226" s="165"/>
      <c r="BJ226" s="165"/>
      <c r="BK226" s="165"/>
      <c r="BL226" s="165"/>
      <c r="BM226" s="165"/>
      <c r="BN226" s="165"/>
      <c r="BO226" s="165"/>
      <c r="BP226" s="165"/>
      <c r="BQ226" s="165"/>
      <c r="BR226" s="165"/>
      <c r="BS226" s="165"/>
      <c r="BT226" s="165"/>
      <c r="BU226" s="165"/>
      <c r="BV226" s="165"/>
      <c r="BW226" s="165"/>
      <c r="BX226" s="165"/>
      <c r="BY226" s="165"/>
      <c r="BZ226" s="165"/>
      <c r="CA226" s="165"/>
      <c r="CB226" s="165"/>
      <c r="CC226" s="165"/>
      <c r="CD226" s="165"/>
      <c r="CE226" s="165"/>
      <c r="CF226" s="165"/>
      <c r="CG226" s="165"/>
      <c r="CH226" s="165"/>
      <c r="CI226" s="165"/>
      <c r="CJ226" s="165"/>
      <c r="CK226" s="165"/>
      <c r="CL226" s="165"/>
      <c r="CM226" s="165"/>
      <c r="CN226" s="165"/>
      <c r="CO226" s="165"/>
      <c r="CP226" s="165"/>
      <c r="CQ226" s="165"/>
      <c r="CR226" s="165"/>
      <c r="CS226" s="165"/>
      <c r="CT226" s="165"/>
      <c r="CU226" s="165"/>
      <c r="CV226" s="165"/>
      <c r="CW226" s="165"/>
      <c r="CX226" s="165"/>
      <c r="CY226" s="165"/>
      <c r="CZ226" s="165"/>
      <c r="DA226" s="165"/>
      <c r="DB226" s="165"/>
      <c r="DC226" s="165"/>
      <c r="DD226" s="165"/>
      <c r="DE226" s="165"/>
      <c r="DF226" s="165"/>
      <c r="DG226" s="165"/>
      <c r="DH226" s="165"/>
      <c r="DI226" s="165"/>
      <c r="DJ226" s="165"/>
      <c r="DK226" s="165"/>
      <c r="DL226" s="165"/>
      <c r="DM226" s="165"/>
      <c r="DN226" s="165"/>
      <c r="DO226" s="165"/>
      <c r="DP226" s="165"/>
      <c r="DQ226" s="165"/>
      <c r="DR226" s="165"/>
      <c r="DS226" s="165"/>
      <c r="DT226" s="165"/>
      <c r="DU226" s="165"/>
      <c r="DV226" s="165"/>
      <c r="DW226" s="165"/>
      <c r="DX226" s="165"/>
      <c r="DY226" s="165"/>
      <c r="DZ226" s="165"/>
      <c r="EA226" s="165"/>
      <c r="EB226" s="165"/>
      <c r="EC226" s="165"/>
      <c r="ED226" s="165"/>
      <c r="EE226" s="165"/>
      <c r="EF226" s="165"/>
      <c r="EG226" s="165"/>
      <c r="EH226" s="165"/>
      <c r="EI226" s="165"/>
      <c r="EJ226" s="165"/>
      <c r="EK226" s="165"/>
      <c r="EL226" s="165"/>
      <c r="EM226" s="165"/>
      <c r="EN226" s="165"/>
      <c r="EO226" s="165"/>
      <c r="EP226" s="165"/>
      <c r="EQ226" s="165"/>
      <c r="ER226" s="165"/>
      <c r="ES226" s="165"/>
      <c r="ET226" s="165"/>
      <c r="EU226" s="165"/>
      <c r="EV226" s="165"/>
      <c r="EW226" s="165"/>
      <c r="EX226" s="165"/>
      <c r="EY226" s="165"/>
      <c r="EZ226" s="165"/>
      <c r="FA226" s="165"/>
      <c r="FB226" s="165"/>
      <c r="FC226" s="165"/>
      <c r="FD226" s="165"/>
      <c r="FE226" s="165"/>
      <c r="FF226" s="165"/>
      <c r="FG226" s="165"/>
      <c r="FH226" s="165"/>
      <c r="FI226" s="165"/>
      <c r="FJ226" s="165"/>
      <c r="FK226" s="165"/>
      <c r="FL226" s="165"/>
      <c r="FM226" s="165"/>
      <c r="FN226" s="165"/>
      <c r="FO226" s="165"/>
      <c r="FP226" s="165"/>
      <c r="FQ226" s="165"/>
      <c r="FR226" s="165"/>
      <c r="FS226" s="165"/>
      <c r="FT226" s="165"/>
      <c r="FU226" s="165"/>
      <c r="FV226" s="165"/>
      <c r="FW226" s="165"/>
      <c r="FX226" s="165"/>
      <c r="FY226" s="165"/>
      <c r="FZ226" s="165"/>
      <c r="GA226" s="165"/>
      <c r="GB226" s="165"/>
      <c r="GC226" s="165"/>
      <c r="GD226" s="165"/>
      <c r="GE226" s="165"/>
      <c r="GF226" s="165"/>
      <c r="GG226" s="165"/>
      <c r="GH226" s="165"/>
      <c r="GI226" s="165"/>
      <c r="GJ226" s="165"/>
      <c r="GK226" s="165"/>
      <c r="GL226" s="165"/>
      <c r="GM226" s="165"/>
      <c r="GN226" s="165"/>
      <c r="GO226" s="165"/>
      <c r="GP226" s="165"/>
      <c r="GQ226" s="165"/>
      <c r="GR226" s="165"/>
      <c r="GS226" s="165"/>
      <c r="GT226" s="165"/>
      <c r="GU226" s="165"/>
      <c r="GV226" s="165"/>
      <c r="GW226" s="165"/>
      <c r="GX226" s="165"/>
      <c r="GY226" s="165"/>
      <c r="GZ226" s="165"/>
      <c r="HA226" s="165"/>
      <c r="HB226" s="165"/>
      <c r="HC226" s="165"/>
      <c r="HD226" s="165"/>
      <c r="HE226" s="165"/>
      <c r="HF226" s="165"/>
      <c r="HG226" s="165"/>
      <c r="HH226" s="165"/>
      <c r="HI226" s="165"/>
      <c r="HJ226" s="165"/>
      <c r="HK226" s="165"/>
      <c r="HL226" s="165"/>
      <c r="HM226" s="165"/>
      <c r="HN226" s="165"/>
      <c r="HO226" s="165"/>
      <c r="HP226" s="165"/>
      <c r="HQ226" s="165"/>
      <c r="HR226" s="165"/>
      <c r="HS226" s="165"/>
      <c r="HT226" s="165"/>
      <c r="HU226" s="165"/>
      <c r="HV226" s="165"/>
      <c r="HW226" s="165"/>
      <c r="HX226" s="165"/>
      <c r="HY226" s="165"/>
      <c r="HZ226" s="165"/>
      <c r="IA226" s="165"/>
      <c r="IB226" s="165"/>
      <c r="IC226" s="165"/>
      <c r="ID226" s="165"/>
      <c r="IE226" s="165"/>
      <c r="IF226" s="165"/>
      <c r="IG226" s="165"/>
      <c r="IH226" s="165"/>
      <c r="II226" s="165"/>
      <c r="IJ226" s="165"/>
      <c r="IK226" s="165"/>
      <c r="IL226" s="165"/>
      <c r="IM226" s="165"/>
      <c r="IN226" s="165"/>
      <c r="IO226" s="165"/>
      <c r="IP226" s="165"/>
      <c r="IQ226" s="165"/>
      <c r="IR226" s="165"/>
      <c r="IS226" s="165"/>
      <c r="IT226" s="165"/>
      <c r="IU226" s="165"/>
      <c r="IV226" s="165"/>
      <c r="IW226" s="165"/>
      <c r="IX226" s="165"/>
      <c r="IY226" s="165"/>
      <c r="IZ226" s="165"/>
      <c r="JA226" s="165"/>
      <c r="JB226" s="165"/>
      <c r="JC226" s="165"/>
      <c r="JD226" s="165"/>
      <c r="JE226" s="165"/>
      <c r="JF226" s="165"/>
      <c r="JG226" s="165"/>
      <c r="JH226" s="165"/>
      <c r="JI226" s="165"/>
      <c r="JJ226" s="165"/>
      <c r="JK226" s="165"/>
      <c r="JL226" s="165"/>
      <c r="JM226" s="165"/>
      <c r="JN226" s="165"/>
      <c r="JO226" s="165"/>
      <c r="JP226" s="165"/>
      <c r="JQ226" s="165"/>
      <c r="JR226" s="165"/>
      <c r="JS226" s="165"/>
      <c r="JT226" s="165"/>
      <c r="JU226" s="165"/>
      <c r="JV226" s="165"/>
      <c r="JW226" s="165"/>
      <c r="JX226" s="165"/>
      <c r="JY226" s="165"/>
      <c r="JZ226" s="165"/>
      <c r="KA226" s="165"/>
      <c r="KB226" s="165"/>
      <c r="KC226" s="165"/>
      <c r="KD226" s="165"/>
      <c r="KE226" s="165"/>
      <c r="KF226" s="165"/>
      <c r="KG226" s="165"/>
      <c r="KH226" s="165"/>
      <c r="KI226" s="165"/>
      <c r="KJ226" s="165"/>
      <c r="KK226" s="165"/>
      <c r="KL226" s="165"/>
      <c r="KM226" s="165"/>
      <c r="KN226" s="165"/>
      <c r="KO226" s="165"/>
      <c r="KP226" s="165"/>
      <c r="KQ226" s="165"/>
      <c r="KR226" s="165"/>
      <c r="KS226" s="165"/>
      <c r="KT226" s="165"/>
      <c r="KU226" s="165"/>
      <c r="KV226" s="165"/>
      <c r="KW226" s="165"/>
      <c r="KX226" s="165"/>
      <c r="KY226" s="165"/>
      <c r="KZ226" s="165"/>
      <c r="LA226" s="165"/>
      <c r="LB226" s="165"/>
      <c r="LC226" s="165"/>
      <c r="LD226" s="165"/>
      <c r="LE226" s="165"/>
      <c r="LF226" s="165"/>
      <c r="LG226" s="165"/>
      <c r="LH226" s="165"/>
      <c r="LI226" s="165"/>
      <c r="LJ226" s="165"/>
      <c r="LK226" s="165"/>
      <c r="LL226" s="165"/>
      <c r="LM226" s="165"/>
      <c r="LN226" s="165"/>
      <c r="LO226" s="165"/>
      <c r="LP226" s="165"/>
      <c r="LQ226" s="165"/>
      <c r="LR226" s="165"/>
      <c r="LS226" s="165"/>
      <c r="LT226" s="165"/>
      <c r="LU226" s="165"/>
      <c r="LV226" s="165"/>
      <c r="LW226" s="165"/>
      <c r="LX226" s="165"/>
      <c r="LY226" s="165"/>
      <c r="LZ226" s="165"/>
      <c r="MA226" s="165"/>
      <c r="MB226" s="165"/>
      <c r="MC226" s="165"/>
      <c r="MD226" s="165"/>
      <c r="ME226" s="165"/>
      <c r="MF226" s="165"/>
      <c r="MG226" s="165"/>
      <c r="MH226" s="165"/>
      <c r="MI226" s="165"/>
      <c r="MJ226" s="165"/>
      <c r="MK226" s="165"/>
      <c r="ML226" s="165"/>
      <c r="MM226" s="165"/>
      <c r="MN226" s="165"/>
      <c r="MO226" s="165"/>
      <c r="MP226" s="165"/>
      <c r="MQ226" s="165"/>
      <c r="MR226" s="165"/>
      <c r="MS226" s="165"/>
      <c r="MT226" s="165"/>
      <c r="MU226" s="165"/>
      <c r="MV226" s="165"/>
      <c r="MW226" s="165"/>
      <c r="MX226" s="165"/>
      <c r="MY226" s="165"/>
      <c r="MZ226" s="165"/>
      <c r="NA226" s="165"/>
      <c r="NB226" s="165"/>
      <c r="NC226" s="165"/>
      <c r="ND226" s="165"/>
      <c r="NE226" s="165"/>
      <c r="NF226" s="165"/>
      <c r="NG226" s="165"/>
      <c r="NH226" s="165"/>
      <c r="NI226" s="165"/>
      <c r="NJ226" s="165"/>
      <c r="NK226" s="165"/>
      <c r="NL226" s="165"/>
      <c r="NM226" s="165"/>
      <c r="NN226" s="165"/>
      <c r="NO226" s="165"/>
      <c r="NP226" s="165"/>
      <c r="NQ226" s="165"/>
      <c r="NR226" s="165"/>
      <c r="NS226" s="165"/>
      <c r="NT226" s="165"/>
      <c r="NU226" s="165"/>
      <c r="NV226" s="165"/>
      <c r="NW226" s="165"/>
      <c r="NX226" s="165"/>
      <c r="NY226" s="165"/>
      <c r="NZ226" s="165"/>
      <c r="OA226" s="165"/>
      <c r="OB226" s="165"/>
      <c r="OC226" s="165"/>
      <c r="OD226" s="165"/>
      <c r="OE226" s="165"/>
      <c r="OF226" s="165"/>
      <c r="OG226" s="165"/>
      <c r="OH226" s="165"/>
      <c r="OI226" s="165"/>
      <c r="OJ226" s="165"/>
      <c r="OK226" s="165"/>
      <c r="OL226" s="165"/>
      <c r="OM226" s="165"/>
      <c r="ON226" s="165"/>
      <c r="OO226" s="165"/>
      <c r="OP226" s="165"/>
      <c r="OQ226" s="165"/>
      <c r="OR226" s="165"/>
      <c r="OS226" s="165"/>
      <c r="OT226" s="165"/>
      <c r="OU226" s="165"/>
      <c r="OV226" s="165"/>
      <c r="OW226" s="165"/>
      <c r="OX226" s="165"/>
      <c r="OY226" s="165"/>
      <c r="OZ226" s="165"/>
      <c r="PA226" s="165"/>
      <c r="PB226" s="165"/>
      <c r="PC226" s="165"/>
      <c r="PD226" s="165"/>
      <c r="PE226" s="165"/>
      <c r="PF226" s="165"/>
      <c r="PG226" s="165"/>
      <c r="PH226" s="165"/>
      <c r="PI226" s="165"/>
      <c r="PJ226" s="165"/>
      <c r="PK226" s="165"/>
      <c r="PL226" s="165"/>
      <c r="PM226" s="165"/>
      <c r="PN226" s="165"/>
      <c r="PO226" s="165"/>
      <c r="PP226" s="165"/>
      <c r="PQ226" s="165"/>
      <c r="PR226" s="165"/>
      <c r="PS226" s="165"/>
      <c r="PT226" s="165"/>
      <c r="PU226" s="165"/>
      <c r="PV226" s="165"/>
      <c r="PW226" s="165"/>
      <c r="PX226" s="165"/>
      <c r="PY226" s="165"/>
      <c r="PZ226" s="165"/>
      <c r="QA226" s="165"/>
      <c r="QB226" s="165"/>
      <c r="QC226" s="165"/>
      <c r="QD226" s="165"/>
      <c r="QE226" s="165"/>
      <c r="QF226" s="165"/>
      <c r="QG226" s="165"/>
      <c r="QH226" s="165"/>
      <c r="QI226" s="165"/>
      <c r="QJ226" s="165"/>
      <c r="QK226" s="165"/>
      <c r="QL226" s="165"/>
      <c r="QM226" s="165"/>
      <c r="QN226" s="165"/>
      <c r="QO226" s="165"/>
      <c r="QP226" s="165"/>
      <c r="QQ226" s="165"/>
      <c r="QR226" s="165"/>
      <c r="QS226" s="165"/>
      <c r="QT226" s="165"/>
      <c r="QU226" s="165"/>
      <c r="QV226" s="165"/>
      <c r="QW226" s="165"/>
      <c r="QX226" s="165"/>
      <c r="QY226" s="165"/>
      <c r="QZ226" s="165"/>
      <c r="RA226" s="165"/>
      <c r="RB226" s="165"/>
      <c r="RC226" s="165"/>
      <c r="RD226" s="165"/>
      <c r="RE226" s="165"/>
      <c r="RF226" s="165"/>
      <c r="RG226" s="165"/>
      <c r="RH226" s="165"/>
      <c r="RI226" s="165"/>
      <c r="RJ226" s="165"/>
      <c r="RK226" s="165"/>
      <c r="RL226" s="165"/>
    </row>
    <row r="227" spans="1:480" x14ac:dyDescent="0.2">
      <c r="J227" s="221"/>
      <c r="K227" s="221"/>
      <c r="L227" s="222"/>
      <c r="M227" s="222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33"/>
    </row>
    <row r="228" spans="1:480" x14ac:dyDescent="0.2">
      <c r="J228" s="221"/>
      <c r="K228" s="221"/>
      <c r="L228" s="222"/>
      <c r="M228" s="222"/>
      <c r="N228" s="233"/>
      <c r="O228" s="233"/>
      <c r="P228" s="233"/>
      <c r="Q228" s="233"/>
      <c r="R228" s="233"/>
      <c r="S228" s="233"/>
      <c r="T228" s="233"/>
      <c r="U228" s="233"/>
      <c r="V228" s="233"/>
      <c r="W228" s="233"/>
      <c r="X228" s="233"/>
      <c r="Y228" s="233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P228" s="165"/>
      <c r="AQ228" s="165"/>
      <c r="AR228" s="165"/>
      <c r="AS228" s="165"/>
      <c r="AT228" s="165"/>
      <c r="AU228" s="165"/>
      <c r="AV228" s="165"/>
      <c r="AW228" s="165"/>
      <c r="AX228" s="165"/>
      <c r="AY228" s="165"/>
      <c r="AZ228" s="165"/>
      <c r="BA228" s="165"/>
      <c r="BB228" s="165"/>
      <c r="BC228" s="165"/>
      <c r="BD228" s="165"/>
      <c r="BE228" s="165"/>
      <c r="BF228" s="165"/>
      <c r="BG228" s="165"/>
      <c r="BH228" s="165"/>
      <c r="BI228" s="165"/>
    </row>
    <row r="229" spans="1:480" x14ac:dyDescent="0.2">
      <c r="J229" s="221"/>
      <c r="K229" s="221"/>
      <c r="L229" s="222"/>
      <c r="M229" s="222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33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5"/>
      <c r="AX229" s="165"/>
      <c r="AY229" s="165"/>
      <c r="AZ229" s="165"/>
      <c r="BA229" s="165"/>
      <c r="BB229" s="165"/>
      <c r="BC229" s="165"/>
      <c r="BD229" s="165"/>
      <c r="BE229" s="165"/>
      <c r="BF229" s="165"/>
      <c r="BG229" s="165"/>
      <c r="BH229" s="165"/>
      <c r="BI229" s="165"/>
    </row>
    <row r="230" spans="1:480" ht="15.75" x14ac:dyDescent="0.25">
      <c r="A230" s="220"/>
      <c r="I230" s="220"/>
      <c r="J230" s="215" t="s">
        <v>66</v>
      </c>
      <c r="K230"/>
      <c r="L230"/>
      <c r="M230"/>
      <c r="N230" s="233"/>
      <c r="O230" s="233"/>
      <c r="P230" s="233"/>
      <c r="Q230" s="233"/>
      <c r="R230" s="233"/>
      <c r="S230" s="233"/>
      <c r="T230" s="233"/>
      <c r="U230" s="233"/>
      <c r="V230" s="233"/>
      <c r="W230" s="233"/>
      <c r="X230" s="233"/>
      <c r="Y230" s="233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  <c r="BG230" s="165"/>
      <c r="BH230" s="165"/>
      <c r="BI230" s="165"/>
    </row>
    <row r="231" spans="1:480" x14ac:dyDescent="0.2">
      <c r="J231" t="s">
        <v>67</v>
      </c>
      <c r="K231"/>
      <c r="L231"/>
      <c r="M231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33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  <c r="AN231" s="165"/>
      <c r="AO231" s="165"/>
      <c r="AP231" s="165"/>
      <c r="AQ231" s="165"/>
      <c r="AR231" s="165"/>
      <c r="AS231" s="165"/>
      <c r="AT231" s="165"/>
      <c r="AU231" s="165"/>
      <c r="AV231" s="165"/>
      <c r="AW231" s="165"/>
      <c r="AX231" s="165"/>
      <c r="AY231" s="165"/>
      <c r="AZ231" s="165"/>
      <c r="BA231" s="165"/>
      <c r="BB231" s="165"/>
      <c r="BC231" s="165"/>
      <c r="BD231" s="165"/>
      <c r="BE231" s="165"/>
      <c r="BF231" s="165"/>
      <c r="BG231" s="165"/>
      <c r="BH231" s="165"/>
      <c r="BI231" s="165"/>
    </row>
    <row r="232" spans="1:480" s="147" customFormat="1" x14ac:dyDescent="0.2">
      <c r="A232"/>
      <c r="B232"/>
      <c r="C232"/>
      <c r="D232"/>
      <c r="E232"/>
      <c r="F232"/>
      <c r="G232"/>
      <c r="H232"/>
      <c r="I232"/>
      <c r="J232" t="s">
        <v>68</v>
      </c>
      <c r="K232"/>
      <c r="L232"/>
      <c r="M232"/>
      <c r="N232" s="233"/>
      <c r="O232" s="233"/>
      <c r="P232" s="233"/>
      <c r="Q232" s="233"/>
      <c r="R232" s="233"/>
      <c r="S232" s="233"/>
      <c r="T232" s="233"/>
      <c r="U232" s="233"/>
      <c r="V232" s="233"/>
      <c r="W232" s="233"/>
      <c r="X232" s="233"/>
      <c r="Y232" s="233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  <c r="AU232" s="165"/>
      <c r="AV232" s="165"/>
      <c r="AW232" s="165"/>
      <c r="AX232" s="165"/>
      <c r="AY232" s="165"/>
      <c r="AZ232" s="165"/>
      <c r="BA232" s="165"/>
      <c r="BB232" s="165"/>
      <c r="BC232" s="165"/>
      <c r="BD232" s="165"/>
      <c r="BE232" s="165"/>
      <c r="BF232" s="165"/>
      <c r="BG232" s="165"/>
      <c r="BH232" s="165"/>
      <c r="BI232" s="165"/>
    </row>
    <row r="233" spans="1:480" x14ac:dyDescent="0.2">
      <c r="J233" t="s">
        <v>86</v>
      </c>
      <c r="K233" s="227" t="s">
        <v>80</v>
      </c>
      <c r="L233"/>
      <c r="M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33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  <c r="BI233" s="165"/>
    </row>
    <row r="234" spans="1:480" x14ac:dyDescent="0.2">
      <c r="J234"/>
      <c r="K234"/>
      <c r="L234"/>
      <c r="M234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33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5"/>
      <c r="AX234" s="165"/>
      <c r="AY234" s="165"/>
      <c r="AZ234" s="165"/>
      <c r="BA234" s="165"/>
      <c r="BB234" s="165"/>
      <c r="BC234" s="165"/>
      <c r="BD234" s="165"/>
      <c r="BE234" s="165"/>
      <c r="BF234" s="165"/>
      <c r="BG234" s="165"/>
      <c r="BH234" s="165"/>
      <c r="BI234" s="165"/>
    </row>
    <row r="235" spans="1:480" x14ac:dyDescent="0.2">
      <c r="J235"/>
      <c r="K235"/>
      <c r="L235"/>
      <c r="M235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33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165"/>
      <c r="BD235" s="165"/>
      <c r="BE235" s="165"/>
      <c r="BF235" s="165"/>
      <c r="BG235" s="165"/>
      <c r="BH235" s="165"/>
      <c r="BI235" s="165"/>
    </row>
    <row r="236" spans="1:480" ht="13.5" thickBot="1" x14ac:dyDescent="0.25">
      <c r="J236"/>
      <c r="K236"/>
      <c r="L236"/>
      <c r="M236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3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N236" s="165"/>
      <c r="AO236" s="165"/>
      <c r="AP236" s="165"/>
      <c r="AQ236" s="165"/>
      <c r="AR236" s="165"/>
      <c r="AS236" s="165"/>
      <c r="AT236" s="165"/>
      <c r="AU236" s="165"/>
      <c r="AV236" s="165"/>
      <c r="AW236" s="165"/>
      <c r="AX236" s="165"/>
      <c r="AY236" s="165"/>
      <c r="AZ236" s="165"/>
      <c r="BA236" s="165"/>
      <c r="BB236" s="165"/>
      <c r="BC236" s="165"/>
      <c r="BD236" s="165"/>
      <c r="BE236" s="165"/>
      <c r="BF236" s="165"/>
      <c r="BG236" s="165"/>
      <c r="BH236" s="165"/>
      <c r="BI236" s="165"/>
    </row>
    <row r="237" spans="1:480" s="121" customFormat="1" ht="15.75" thickBot="1" x14ac:dyDescent="0.25">
      <c r="A237" s="326" t="s">
        <v>0</v>
      </c>
      <c r="B237" s="327" t="s">
        <v>1</v>
      </c>
      <c r="C237" s="327"/>
      <c r="D237" s="328" t="s">
        <v>2</v>
      </c>
      <c r="E237" s="4"/>
      <c r="F237" s="5"/>
      <c r="G237" s="329" t="s">
        <v>3</v>
      </c>
      <c r="H237" s="330"/>
      <c r="I237" s="331"/>
      <c r="J237" s="326" t="s">
        <v>4</v>
      </c>
      <c r="K237" s="317" t="s">
        <v>5</v>
      </c>
      <c r="L237" s="317" t="s">
        <v>6</v>
      </c>
      <c r="M237" s="317" t="s">
        <v>6</v>
      </c>
      <c r="N237" s="233"/>
      <c r="O237" s="234"/>
      <c r="P237" s="234"/>
      <c r="Q237" s="234"/>
      <c r="R237" s="234"/>
      <c r="S237" s="234"/>
      <c r="T237" s="234"/>
      <c r="U237" s="234"/>
      <c r="V237" s="234"/>
      <c r="W237" s="234"/>
      <c r="X237" s="234"/>
      <c r="Y237" s="234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168"/>
      <c r="BA237" s="168"/>
      <c r="BB237" s="168"/>
      <c r="BC237" s="168"/>
      <c r="BD237" s="168"/>
      <c r="BE237" s="168"/>
      <c r="BF237" s="168"/>
      <c r="BG237" s="168"/>
      <c r="BH237" s="168"/>
      <c r="BI237" s="168"/>
    </row>
    <row r="238" spans="1:480" ht="24.75" thickBot="1" x14ac:dyDescent="0.25">
      <c r="A238" s="326"/>
      <c r="B238" s="327"/>
      <c r="C238" s="327"/>
      <c r="D238" s="328"/>
      <c r="E238" s="6" t="s">
        <v>7</v>
      </c>
      <c r="F238" s="7" t="s">
        <v>8</v>
      </c>
      <c r="G238" s="8" t="s">
        <v>9</v>
      </c>
      <c r="H238" s="9" t="s">
        <v>10</v>
      </c>
      <c r="I238" s="7" t="s">
        <v>11</v>
      </c>
      <c r="J238" s="333"/>
      <c r="K238" s="319"/>
      <c r="L238" s="319"/>
      <c r="M238" s="319"/>
      <c r="N238" s="233"/>
      <c r="O238" s="233"/>
      <c r="P238" s="233"/>
      <c r="Q238" s="233"/>
      <c r="R238" s="233"/>
      <c r="S238" s="233"/>
      <c r="T238" s="233"/>
      <c r="U238" s="233"/>
      <c r="V238" s="233"/>
      <c r="W238" s="233"/>
      <c r="X238" s="233"/>
      <c r="Y238" s="233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5"/>
      <c r="AN238" s="165"/>
      <c r="AO238" s="165"/>
      <c r="AP238" s="165"/>
      <c r="AQ238" s="165"/>
      <c r="AR238" s="165"/>
      <c r="AS238" s="165"/>
      <c r="AT238" s="165"/>
      <c r="AU238" s="165"/>
      <c r="AV238" s="165"/>
      <c r="AW238" s="165"/>
      <c r="AX238" s="165"/>
      <c r="AY238" s="165"/>
      <c r="AZ238" s="165"/>
      <c r="BA238" s="165"/>
      <c r="BB238" s="165"/>
      <c r="BC238" s="165"/>
      <c r="BD238" s="165"/>
      <c r="BE238" s="165"/>
      <c r="BF238" s="165"/>
      <c r="BG238" s="165"/>
      <c r="BH238" s="165"/>
      <c r="BI238" s="165"/>
    </row>
    <row r="239" spans="1:480" ht="22.5" customHeight="1" x14ac:dyDescent="0.3">
      <c r="A239" s="109" t="s">
        <v>38</v>
      </c>
      <c r="B239" s="395" t="s">
        <v>38</v>
      </c>
      <c r="C239" s="396"/>
      <c r="D239" s="396"/>
      <c r="E239" s="396"/>
      <c r="F239" s="396"/>
      <c r="G239" s="396"/>
      <c r="H239" s="396"/>
      <c r="I239" s="396"/>
      <c r="J239" s="396"/>
      <c r="K239" s="396"/>
      <c r="L239" s="397"/>
      <c r="M239" s="261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33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5"/>
      <c r="AK239" s="165"/>
      <c r="AL239" s="165"/>
      <c r="AM239" s="165"/>
      <c r="AN239" s="165"/>
      <c r="AO239" s="165"/>
      <c r="AP239" s="165"/>
      <c r="AQ239" s="165"/>
      <c r="AR239" s="165"/>
      <c r="AS239" s="165"/>
      <c r="AT239" s="165"/>
      <c r="AU239" s="165"/>
      <c r="AV239" s="165"/>
      <c r="AW239" s="165"/>
      <c r="AX239" s="165"/>
      <c r="AY239" s="165"/>
      <c r="AZ239" s="165"/>
      <c r="BA239" s="165"/>
      <c r="BB239" s="165"/>
      <c r="BC239" s="165"/>
      <c r="BD239" s="165"/>
      <c r="BE239" s="165"/>
      <c r="BF239" s="165"/>
      <c r="BG239" s="165"/>
      <c r="BH239" s="165"/>
      <c r="BI239" s="165"/>
      <c r="BJ239" s="165"/>
      <c r="BK239" s="165"/>
      <c r="BL239" s="165"/>
      <c r="BM239" s="165"/>
      <c r="BN239" s="165"/>
      <c r="BO239" s="165"/>
      <c r="BP239" s="165"/>
      <c r="BQ239" s="165"/>
      <c r="BR239" s="165"/>
      <c r="BS239" s="165"/>
      <c r="BT239" s="165"/>
      <c r="BU239" s="165"/>
      <c r="BV239" s="165"/>
      <c r="BW239" s="165"/>
      <c r="BX239" s="165"/>
      <c r="BY239" s="165"/>
      <c r="BZ239" s="165"/>
      <c r="CA239" s="165"/>
      <c r="CB239" s="165"/>
      <c r="CC239" s="165"/>
      <c r="CD239" s="165"/>
      <c r="CE239" s="165"/>
      <c r="CF239" s="165"/>
      <c r="CG239" s="165"/>
      <c r="CH239" s="165"/>
      <c r="CI239" s="165"/>
      <c r="CJ239" s="165"/>
      <c r="CK239" s="165"/>
      <c r="CL239" s="165"/>
      <c r="CM239" s="165"/>
      <c r="CN239" s="165"/>
      <c r="CO239" s="165"/>
      <c r="CP239" s="165"/>
      <c r="CQ239" s="165"/>
      <c r="CR239" s="165"/>
      <c r="CS239" s="165"/>
      <c r="CT239" s="165"/>
      <c r="CU239" s="165"/>
      <c r="CV239" s="165"/>
      <c r="CW239" s="165"/>
      <c r="CX239" s="165"/>
      <c r="CY239" s="165"/>
      <c r="CZ239" s="165"/>
      <c r="DA239" s="165"/>
      <c r="DB239" s="165"/>
      <c r="DC239" s="165"/>
      <c r="DD239" s="165"/>
      <c r="DE239" s="165"/>
      <c r="DF239" s="165"/>
      <c r="DG239" s="165"/>
      <c r="DH239" s="165"/>
      <c r="DI239" s="165"/>
      <c r="DJ239" s="165"/>
      <c r="DK239" s="165"/>
      <c r="DL239" s="165"/>
      <c r="DM239" s="165"/>
      <c r="DN239" s="165"/>
      <c r="DO239" s="165"/>
      <c r="DP239" s="165"/>
      <c r="DQ239" s="165"/>
      <c r="DR239" s="165"/>
      <c r="DS239" s="165"/>
      <c r="DT239" s="165"/>
      <c r="DU239" s="165"/>
      <c r="DV239" s="165"/>
      <c r="DW239" s="165"/>
      <c r="DX239" s="165"/>
      <c r="DY239" s="165"/>
      <c r="DZ239" s="165"/>
      <c r="EA239" s="165"/>
      <c r="EB239" s="165"/>
      <c r="EC239" s="165"/>
      <c r="ED239" s="165"/>
      <c r="EE239" s="165"/>
      <c r="EF239" s="165"/>
      <c r="EG239" s="165"/>
      <c r="EH239" s="165"/>
      <c r="EI239" s="165"/>
      <c r="EJ239" s="165"/>
      <c r="EK239" s="165"/>
      <c r="EL239" s="165"/>
      <c r="EM239" s="165"/>
      <c r="EN239" s="165"/>
      <c r="EO239" s="165"/>
      <c r="EP239" s="165"/>
      <c r="EQ239" s="165"/>
      <c r="ER239" s="165"/>
      <c r="ES239" s="165"/>
      <c r="ET239" s="165"/>
      <c r="EU239" s="165"/>
      <c r="EV239" s="165"/>
      <c r="EW239" s="165"/>
      <c r="EX239" s="165"/>
      <c r="EY239" s="165"/>
      <c r="EZ239" s="165"/>
      <c r="FA239" s="165"/>
      <c r="FB239" s="165"/>
      <c r="FC239" s="165"/>
      <c r="FD239" s="165"/>
      <c r="FE239" s="165"/>
      <c r="FF239" s="165"/>
      <c r="FG239" s="165"/>
      <c r="FH239" s="165"/>
      <c r="FI239" s="165"/>
      <c r="FJ239" s="165"/>
      <c r="FK239" s="165"/>
      <c r="FL239" s="165"/>
      <c r="FM239" s="165"/>
      <c r="FN239" s="165"/>
      <c r="FO239" s="165"/>
      <c r="FP239" s="165"/>
      <c r="FQ239" s="165"/>
      <c r="FR239" s="165"/>
      <c r="FS239" s="165"/>
      <c r="FT239" s="165"/>
      <c r="FU239" s="165"/>
      <c r="FV239" s="165"/>
      <c r="FW239" s="165"/>
      <c r="FX239" s="165"/>
      <c r="FY239" s="165"/>
      <c r="FZ239" s="165"/>
      <c r="GA239" s="165"/>
      <c r="GB239" s="165"/>
      <c r="GC239" s="165"/>
      <c r="GD239" s="165"/>
      <c r="GE239" s="165"/>
      <c r="GF239" s="165"/>
      <c r="GG239" s="165"/>
      <c r="GH239" s="165"/>
      <c r="GI239" s="165"/>
      <c r="GJ239" s="165"/>
      <c r="GK239" s="165"/>
      <c r="GL239" s="165"/>
      <c r="GM239" s="165"/>
      <c r="GN239" s="165"/>
      <c r="GO239" s="165"/>
      <c r="GP239" s="165"/>
      <c r="GQ239" s="165"/>
      <c r="GR239" s="165"/>
      <c r="GS239" s="165"/>
      <c r="GT239" s="165"/>
      <c r="GU239" s="165"/>
      <c r="GV239" s="165"/>
      <c r="GW239" s="165"/>
      <c r="GX239" s="165"/>
      <c r="GY239" s="165"/>
      <c r="GZ239" s="165"/>
      <c r="HA239" s="165"/>
      <c r="HB239" s="165"/>
      <c r="HC239" s="165"/>
      <c r="HD239" s="165"/>
      <c r="HE239" s="165"/>
      <c r="HF239" s="165"/>
      <c r="HG239" s="165"/>
      <c r="HH239" s="165"/>
      <c r="HI239" s="165"/>
      <c r="HJ239" s="165"/>
      <c r="HK239" s="165"/>
      <c r="HL239" s="165"/>
      <c r="HM239" s="165"/>
      <c r="HN239" s="165"/>
      <c r="HO239" s="165"/>
      <c r="HP239" s="165"/>
      <c r="HQ239" s="165"/>
      <c r="HR239" s="165"/>
      <c r="HS239" s="165"/>
      <c r="HT239" s="165"/>
      <c r="HU239" s="165"/>
      <c r="HV239" s="165"/>
      <c r="HW239" s="165"/>
      <c r="HX239" s="165"/>
      <c r="HY239" s="165"/>
      <c r="HZ239" s="165"/>
      <c r="IA239" s="165"/>
      <c r="IB239" s="165"/>
      <c r="IC239" s="165"/>
      <c r="ID239" s="165"/>
      <c r="IE239" s="165"/>
      <c r="IF239" s="165"/>
      <c r="IG239" s="165"/>
      <c r="IH239" s="165"/>
      <c r="II239" s="165"/>
      <c r="IJ239" s="165"/>
      <c r="IK239" s="165"/>
      <c r="IL239" s="165"/>
      <c r="IM239" s="165"/>
      <c r="IN239" s="165"/>
      <c r="IO239" s="165"/>
      <c r="IP239" s="165"/>
      <c r="IQ239" s="165"/>
      <c r="IR239" s="165"/>
      <c r="IS239" s="165"/>
      <c r="IT239" s="165"/>
      <c r="IU239" s="165"/>
      <c r="IV239" s="165"/>
      <c r="IW239" s="165"/>
      <c r="IX239" s="165"/>
      <c r="IY239" s="165"/>
      <c r="IZ239" s="165"/>
      <c r="JA239" s="165"/>
      <c r="JB239" s="165"/>
      <c r="JC239" s="165"/>
      <c r="JD239" s="165"/>
      <c r="JE239" s="165"/>
      <c r="JF239" s="165"/>
      <c r="JG239" s="165"/>
      <c r="JH239" s="165"/>
      <c r="JI239" s="165"/>
      <c r="JJ239" s="165"/>
      <c r="JK239" s="165"/>
      <c r="JL239" s="165"/>
      <c r="JM239" s="165"/>
      <c r="JN239" s="165"/>
      <c r="JO239" s="165"/>
      <c r="JP239" s="165"/>
      <c r="JQ239" s="165"/>
      <c r="JR239" s="165"/>
      <c r="JS239" s="165"/>
      <c r="JT239" s="165"/>
      <c r="JU239" s="165"/>
      <c r="JV239" s="165"/>
      <c r="JW239" s="165"/>
      <c r="JX239" s="165"/>
      <c r="JY239" s="165"/>
      <c r="JZ239" s="165"/>
      <c r="KA239" s="165"/>
      <c r="KB239" s="165"/>
      <c r="KC239" s="165"/>
      <c r="KD239" s="165"/>
      <c r="KE239" s="165"/>
      <c r="KF239" s="165"/>
      <c r="KG239" s="165"/>
      <c r="KH239" s="165"/>
      <c r="KI239" s="165"/>
      <c r="KJ239" s="165"/>
      <c r="KK239" s="165"/>
      <c r="KL239" s="165"/>
      <c r="KM239" s="165"/>
      <c r="KN239" s="165"/>
      <c r="KO239" s="165"/>
      <c r="KP239" s="165"/>
      <c r="KQ239" s="165"/>
      <c r="KR239" s="165"/>
      <c r="KS239" s="165"/>
      <c r="KT239" s="165"/>
      <c r="KU239" s="165"/>
      <c r="KV239" s="165"/>
      <c r="KW239" s="165"/>
      <c r="KX239" s="165"/>
      <c r="KY239" s="165"/>
      <c r="KZ239" s="165"/>
      <c r="LA239" s="165"/>
      <c r="LB239" s="165"/>
      <c r="LC239" s="165"/>
      <c r="LD239" s="165"/>
      <c r="LE239" s="165"/>
      <c r="LF239" s="165"/>
      <c r="LG239" s="165"/>
      <c r="LH239" s="165"/>
      <c r="LI239" s="165"/>
      <c r="LJ239" s="165"/>
      <c r="LK239" s="165"/>
      <c r="LL239" s="165"/>
      <c r="LM239" s="165"/>
      <c r="LN239" s="165"/>
      <c r="LO239" s="165"/>
      <c r="LP239" s="165"/>
      <c r="LQ239" s="165"/>
      <c r="LR239" s="165"/>
      <c r="LS239" s="165"/>
      <c r="LT239" s="165"/>
      <c r="LU239" s="165"/>
      <c r="LV239" s="165"/>
      <c r="LW239" s="165"/>
      <c r="LX239" s="165"/>
      <c r="LY239" s="165"/>
      <c r="LZ239" s="165"/>
      <c r="MA239" s="165"/>
      <c r="MB239" s="165"/>
      <c r="MC239" s="165"/>
      <c r="MD239" s="165"/>
      <c r="ME239" s="165"/>
      <c r="MF239" s="165"/>
      <c r="MG239" s="165"/>
      <c r="MH239" s="165"/>
      <c r="MI239" s="165"/>
      <c r="MJ239" s="165"/>
      <c r="MK239" s="165"/>
      <c r="ML239" s="165"/>
      <c r="MM239" s="165"/>
      <c r="MN239" s="165"/>
      <c r="MO239" s="165"/>
      <c r="MP239" s="165"/>
      <c r="MQ239" s="165"/>
      <c r="MR239" s="165"/>
      <c r="MS239" s="165"/>
      <c r="MT239" s="165"/>
      <c r="MU239" s="165"/>
      <c r="MV239" s="165"/>
      <c r="MW239" s="165"/>
      <c r="MX239" s="165"/>
      <c r="MY239" s="165"/>
      <c r="MZ239" s="165"/>
      <c r="NA239" s="165"/>
      <c r="NB239" s="165"/>
      <c r="NC239" s="165"/>
      <c r="ND239" s="165"/>
      <c r="NE239" s="165"/>
      <c r="NF239" s="165"/>
      <c r="NG239" s="165"/>
      <c r="NH239" s="165"/>
      <c r="NI239" s="165"/>
      <c r="NJ239" s="165"/>
      <c r="NK239" s="165"/>
      <c r="NL239" s="165"/>
      <c r="NM239" s="165"/>
      <c r="NN239" s="165"/>
      <c r="NO239" s="165"/>
      <c r="NP239" s="165"/>
      <c r="NQ239" s="165"/>
      <c r="NR239" s="165"/>
      <c r="NS239" s="165"/>
      <c r="NT239" s="165"/>
      <c r="NU239" s="165"/>
      <c r="NV239" s="165"/>
      <c r="NW239" s="165"/>
      <c r="NX239" s="165"/>
      <c r="NY239" s="165"/>
      <c r="NZ239" s="165"/>
      <c r="OA239" s="165"/>
      <c r="OB239" s="165"/>
      <c r="OC239" s="165"/>
      <c r="OD239" s="165"/>
      <c r="OE239" s="165"/>
      <c r="OF239" s="165"/>
      <c r="OG239" s="165"/>
      <c r="OH239" s="165"/>
      <c r="OI239" s="165"/>
      <c r="OJ239" s="165"/>
      <c r="OK239" s="165"/>
      <c r="OL239" s="165"/>
      <c r="OM239" s="165"/>
      <c r="ON239" s="165"/>
      <c r="OO239" s="165"/>
      <c r="OP239" s="165"/>
      <c r="OQ239" s="165"/>
      <c r="OR239" s="165"/>
      <c r="OS239" s="165"/>
      <c r="OT239" s="165"/>
      <c r="OU239" s="165"/>
      <c r="OV239" s="165"/>
      <c r="OW239" s="165"/>
      <c r="OX239" s="165"/>
      <c r="OY239" s="165"/>
      <c r="OZ239" s="165"/>
      <c r="PA239" s="165"/>
      <c r="PB239" s="165"/>
      <c r="PC239" s="165"/>
      <c r="PD239" s="165"/>
      <c r="PE239" s="165"/>
      <c r="PF239" s="165"/>
      <c r="PG239" s="165"/>
      <c r="PH239" s="165"/>
      <c r="PI239" s="165"/>
      <c r="PJ239" s="165"/>
      <c r="PK239" s="165"/>
      <c r="PL239" s="165"/>
      <c r="PM239" s="165"/>
      <c r="PN239" s="165"/>
      <c r="PO239" s="165"/>
      <c r="PP239" s="165"/>
      <c r="PQ239" s="165"/>
      <c r="PR239" s="165"/>
      <c r="PS239" s="165"/>
      <c r="PT239" s="165"/>
      <c r="PU239" s="165"/>
      <c r="PV239" s="165"/>
      <c r="PW239" s="165"/>
      <c r="PX239" s="165"/>
      <c r="PY239" s="165"/>
      <c r="PZ239" s="165"/>
      <c r="QA239" s="165"/>
      <c r="QB239" s="165"/>
      <c r="QC239" s="165"/>
      <c r="QD239" s="165"/>
      <c r="QE239" s="165"/>
      <c r="QF239" s="165"/>
      <c r="QG239" s="165"/>
      <c r="QH239" s="165"/>
      <c r="QI239" s="165"/>
      <c r="QJ239" s="165"/>
      <c r="QK239" s="165"/>
      <c r="QL239" s="165"/>
      <c r="QM239" s="165"/>
      <c r="QN239" s="165"/>
      <c r="QO239" s="165"/>
      <c r="QP239" s="165"/>
      <c r="QQ239" s="165"/>
      <c r="QR239" s="165"/>
      <c r="QS239" s="165"/>
      <c r="QT239" s="165"/>
      <c r="QU239" s="165"/>
      <c r="QV239" s="165"/>
      <c r="QW239" s="165"/>
      <c r="QX239" s="165"/>
      <c r="QY239" s="165"/>
      <c r="QZ239" s="165"/>
      <c r="RA239" s="165"/>
      <c r="RB239" s="165"/>
      <c r="RC239" s="165"/>
      <c r="RD239" s="165"/>
      <c r="RE239" s="165"/>
      <c r="RF239" s="165"/>
      <c r="RG239" s="165"/>
      <c r="RH239" s="165"/>
      <c r="RI239" s="165"/>
      <c r="RJ239" s="165"/>
      <c r="RK239" s="165"/>
      <c r="RL239" s="165"/>
    </row>
    <row r="240" spans="1:480" ht="15.75" x14ac:dyDescent="0.25">
      <c r="A240" s="246" t="e">
        <f>'Тех. карты'!#REF!</f>
        <v>#REF!</v>
      </c>
      <c r="B240" s="356" t="s">
        <v>13</v>
      </c>
      <c r="C240" s="357"/>
      <c r="D240" s="357"/>
      <c r="E240" s="357"/>
      <c r="F240" s="357"/>
      <c r="G240" s="357"/>
      <c r="H240" s="357"/>
      <c r="I240" s="357"/>
      <c r="J240" s="357"/>
      <c r="K240" s="357"/>
      <c r="L240" s="358"/>
      <c r="M240" s="25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33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165"/>
      <c r="AM240" s="165"/>
      <c r="AN240" s="165"/>
      <c r="AO240" s="165"/>
      <c r="AP240" s="165"/>
      <c r="AQ240" s="165"/>
      <c r="AR240" s="165"/>
      <c r="AS240" s="165"/>
      <c r="AT240" s="165"/>
      <c r="AU240" s="165"/>
      <c r="AV240" s="165"/>
      <c r="AW240" s="165"/>
      <c r="AX240" s="165"/>
      <c r="AY240" s="165"/>
      <c r="AZ240" s="165"/>
      <c r="BA240" s="165"/>
      <c r="BB240" s="165"/>
      <c r="BC240" s="165"/>
      <c r="BD240" s="165"/>
      <c r="BE240" s="165"/>
      <c r="BF240" s="165"/>
      <c r="BG240" s="165"/>
      <c r="BH240" s="165"/>
      <c r="BI240" s="165"/>
      <c r="BJ240" s="165"/>
      <c r="BK240" s="165"/>
      <c r="BL240" s="165"/>
      <c r="BM240" s="165"/>
      <c r="BN240" s="165"/>
      <c r="BO240" s="165"/>
      <c r="BP240" s="165"/>
      <c r="BQ240" s="165"/>
      <c r="BR240" s="165"/>
      <c r="BS240" s="165"/>
      <c r="BT240" s="165"/>
      <c r="BU240" s="165"/>
      <c r="BV240" s="165"/>
      <c r="BW240" s="165"/>
      <c r="BX240" s="165"/>
      <c r="BY240" s="165"/>
      <c r="BZ240" s="165"/>
      <c r="CA240" s="165"/>
      <c r="CB240" s="165"/>
      <c r="CC240" s="165"/>
      <c r="CD240" s="165"/>
      <c r="CE240" s="165"/>
      <c r="CF240" s="165"/>
      <c r="CG240" s="165"/>
      <c r="CH240" s="165"/>
      <c r="CI240" s="165"/>
      <c r="CJ240" s="165"/>
      <c r="CK240" s="165"/>
      <c r="CL240" s="165"/>
      <c r="CM240" s="165"/>
      <c r="CN240" s="165"/>
      <c r="CO240" s="165"/>
      <c r="CP240" s="165"/>
      <c r="CQ240" s="165"/>
      <c r="CR240" s="165"/>
      <c r="CS240" s="165"/>
      <c r="CT240" s="165"/>
      <c r="CU240" s="165"/>
      <c r="CV240" s="165"/>
      <c r="CW240" s="165"/>
      <c r="CX240" s="165"/>
      <c r="CY240" s="165"/>
      <c r="CZ240" s="165"/>
      <c r="DA240" s="165"/>
      <c r="DB240" s="165"/>
      <c r="DC240" s="165"/>
      <c r="DD240" s="165"/>
      <c r="DE240" s="165"/>
      <c r="DF240" s="165"/>
      <c r="DG240" s="165"/>
      <c r="DH240" s="165"/>
      <c r="DI240" s="165"/>
      <c r="DJ240" s="165"/>
      <c r="DK240" s="165"/>
      <c r="DL240" s="165"/>
      <c r="DM240" s="165"/>
      <c r="DN240" s="165"/>
      <c r="DO240" s="165"/>
      <c r="DP240" s="165"/>
      <c r="DQ240" s="165"/>
      <c r="DR240" s="165"/>
      <c r="DS240" s="165"/>
      <c r="DT240" s="165"/>
      <c r="DU240" s="165"/>
      <c r="DV240" s="165"/>
      <c r="DW240" s="165"/>
      <c r="DX240" s="165"/>
      <c r="DY240" s="165"/>
      <c r="DZ240" s="165"/>
      <c r="EA240" s="165"/>
      <c r="EB240" s="165"/>
      <c r="EC240" s="165"/>
      <c r="ED240" s="165"/>
      <c r="EE240" s="165"/>
      <c r="EF240" s="165"/>
      <c r="EG240" s="165"/>
      <c r="EH240" s="165"/>
      <c r="EI240" s="165"/>
      <c r="EJ240" s="165"/>
      <c r="EK240" s="165"/>
      <c r="EL240" s="165"/>
      <c r="EM240" s="165"/>
      <c r="EN240" s="165"/>
      <c r="EO240" s="165"/>
      <c r="EP240" s="165"/>
      <c r="EQ240" s="165"/>
      <c r="ER240" s="165"/>
      <c r="ES240" s="165"/>
      <c r="ET240" s="165"/>
      <c r="EU240" s="165"/>
      <c r="EV240" s="165"/>
      <c r="EW240" s="165"/>
      <c r="EX240" s="165"/>
      <c r="EY240" s="165"/>
      <c r="EZ240" s="165"/>
      <c r="FA240" s="165"/>
      <c r="FB240" s="165"/>
      <c r="FC240" s="165"/>
      <c r="FD240" s="165"/>
      <c r="FE240" s="165"/>
      <c r="FF240" s="165"/>
      <c r="FG240" s="165"/>
      <c r="FH240" s="165"/>
      <c r="FI240" s="165"/>
      <c r="FJ240" s="165"/>
      <c r="FK240" s="165"/>
      <c r="FL240" s="165"/>
      <c r="FM240" s="165"/>
      <c r="FN240" s="165"/>
      <c r="FO240" s="165"/>
      <c r="FP240" s="165"/>
      <c r="FQ240" s="165"/>
      <c r="FR240" s="165"/>
      <c r="FS240" s="165"/>
      <c r="FT240" s="165"/>
      <c r="FU240" s="165"/>
      <c r="FV240" s="165"/>
      <c r="FW240" s="165"/>
      <c r="FX240" s="165"/>
      <c r="FY240" s="165"/>
      <c r="FZ240" s="165"/>
      <c r="GA240" s="165"/>
      <c r="GB240" s="165"/>
      <c r="GC240" s="165"/>
      <c r="GD240" s="165"/>
      <c r="GE240" s="165"/>
      <c r="GF240" s="165"/>
      <c r="GG240" s="165"/>
      <c r="GH240" s="165"/>
      <c r="GI240" s="165"/>
      <c r="GJ240" s="165"/>
      <c r="GK240" s="165"/>
      <c r="GL240" s="165"/>
      <c r="GM240" s="165"/>
      <c r="GN240" s="165"/>
      <c r="GO240" s="165"/>
      <c r="GP240" s="165"/>
      <c r="GQ240" s="165"/>
      <c r="GR240" s="165"/>
      <c r="GS240" s="165"/>
      <c r="GT240" s="165"/>
      <c r="GU240" s="165"/>
      <c r="GV240" s="165"/>
      <c r="GW240" s="165"/>
      <c r="GX240" s="165"/>
      <c r="GY240" s="165"/>
      <c r="GZ240" s="165"/>
      <c r="HA240" s="165"/>
      <c r="HB240" s="165"/>
      <c r="HC240" s="165"/>
      <c r="HD240" s="165"/>
      <c r="HE240" s="165"/>
      <c r="HF240" s="165"/>
      <c r="HG240" s="165"/>
      <c r="HH240" s="165"/>
      <c r="HI240" s="165"/>
      <c r="HJ240" s="165"/>
      <c r="HK240" s="165"/>
      <c r="HL240" s="165"/>
      <c r="HM240" s="165"/>
      <c r="HN240" s="165"/>
      <c r="HO240" s="165"/>
      <c r="HP240" s="165"/>
      <c r="HQ240" s="165"/>
      <c r="HR240" s="165"/>
      <c r="HS240" s="165"/>
      <c r="HT240" s="165"/>
      <c r="HU240" s="165"/>
      <c r="HV240" s="165"/>
      <c r="HW240" s="165"/>
      <c r="HX240" s="165"/>
      <c r="HY240" s="165"/>
      <c r="HZ240" s="165"/>
      <c r="IA240" s="165"/>
      <c r="IB240" s="165"/>
      <c r="IC240" s="165"/>
      <c r="ID240" s="165"/>
      <c r="IE240" s="165"/>
      <c r="IF240" s="165"/>
      <c r="IG240" s="165"/>
      <c r="IH240" s="165"/>
      <c r="II240" s="165"/>
      <c r="IJ240" s="165"/>
      <c r="IK240" s="165"/>
      <c r="IL240" s="165"/>
      <c r="IM240" s="165"/>
      <c r="IN240" s="165"/>
      <c r="IO240" s="165"/>
      <c r="IP240" s="165"/>
      <c r="IQ240" s="165"/>
      <c r="IR240" s="165"/>
      <c r="IS240" s="165"/>
      <c r="IT240" s="165"/>
      <c r="IU240" s="165"/>
      <c r="IV240" s="165"/>
      <c r="IW240" s="165"/>
      <c r="IX240" s="165"/>
      <c r="IY240" s="165"/>
      <c r="IZ240" s="165"/>
      <c r="JA240" s="165"/>
      <c r="JB240" s="165"/>
      <c r="JC240" s="165"/>
      <c r="JD240" s="165"/>
      <c r="JE240" s="165"/>
      <c r="JF240" s="165"/>
      <c r="JG240" s="165"/>
      <c r="JH240" s="165"/>
      <c r="JI240" s="165"/>
      <c r="JJ240" s="165"/>
      <c r="JK240" s="165"/>
      <c r="JL240" s="165"/>
      <c r="JM240" s="165"/>
      <c r="JN240" s="165"/>
      <c r="JO240" s="165"/>
      <c r="JP240" s="165"/>
      <c r="JQ240" s="165"/>
      <c r="JR240" s="165"/>
      <c r="JS240" s="165"/>
      <c r="JT240" s="165"/>
      <c r="JU240" s="165"/>
      <c r="JV240" s="165"/>
      <c r="JW240" s="165"/>
      <c r="JX240" s="165"/>
      <c r="JY240" s="165"/>
      <c r="JZ240" s="165"/>
      <c r="KA240" s="165"/>
      <c r="KB240" s="165"/>
      <c r="KC240" s="165"/>
      <c r="KD240" s="165"/>
      <c r="KE240" s="165"/>
      <c r="KF240" s="165"/>
      <c r="KG240" s="165"/>
      <c r="KH240" s="165"/>
      <c r="KI240" s="165"/>
      <c r="KJ240" s="165"/>
      <c r="KK240" s="165"/>
      <c r="KL240" s="165"/>
      <c r="KM240" s="165"/>
      <c r="KN240" s="165"/>
      <c r="KO240" s="165"/>
      <c r="KP240" s="165"/>
      <c r="KQ240" s="165"/>
      <c r="KR240" s="165"/>
      <c r="KS240" s="165"/>
      <c r="KT240" s="165"/>
      <c r="KU240" s="165"/>
      <c r="KV240" s="165"/>
      <c r="KW240" s="165"/>
      <c r="KX240" s="165"/>
      <c r="KY240" s="165"/>
      <c r="KZ240" s="165"/>
      <c r="LA240" s="165"/>
      <c r="LB240" s="165"/>
      <c r="LC240" s="165"/>
      <c r="LD240" s="165"/>
      <c r="LE240" s="165"/>
      <c r="LF240" s="165"/>
      <c r="LG240" s="165"/>
      <c r="LH240" s="165"/>
      <c r="LI240" s="165"/>
      <c r="LJ240" s="165"/>
      <c r="LK240" s="165"/>
      <c r="LL240" s="165"/>
      <c r="LM240" s="165"/>
      <c r="LN240" s="165"/>
      <c r="LO240" s="165"/>
      <c r="LP240" s="165"/>
      <c r="LQ240" s="165"/>
      <c r="LR240" s="165"/>
      <c r="LS240" s="165"/>
      <c r="LT240" s="165"/>
      <c r="LU240" s="165"/>
      <c r="LV240" s="165"/>
      <c r="LW240" s="165"/>
      <c r="LX240" s="165"/>
      <c r="LY240" s="165"/>
      <c r="LZ240" s="165"/>
      <c r="MA240" s="165"/>
      <c r="MB240" s="165"/>
      <c r="MC240" s="165"/>
      <c r="MD240" s="165"/>
      <c r="ME240" s="165"/>
      <c r="MF240" s="165"/>
      <c r="MG240" s="165"/>
      <c r="MH240" s="165"/>
      <c r="MI240" s="165"/>
      <c r="MJ240" s="165"/>
      <c r="MK240" s="165"/>
      <c r="ML240" s="165"/>
      <c r="MM240" s="165"/>
      <c r="MN240" s="165"/>
      <c r="MO240" s="165"/>
      <c r="MP240" s="165"/>
      <c r="MQ240" s="165"/>
      <c r="MR240" s="165"/>
      <c r="MS240" s="165"/>
      <c r="MT240" s="165"/>
      <c r="MU240" s="165"/>
      <c r="MV240" s="165"/>
      <c r="MW240" s="165"/>
      <c r="MX240" s="165"/>
      <c r="MY240" s="165"/>
      <c r="MZ240" s="165"/>
      <c r="NA240" s="165"/>
      <c r="NB240" s="165"/>
      <c r="NC240" s="165"/>
      <c r="ND240" s="165"/>
      <c r="NE240" s="165"/>
      <c r="NF240" s="165"/>
      <c r="NG240" s="165"/>
      <c r="NH240" s="165"/>
      <c r="NI240" s="165"/>
      <c r="NJ240" s="165"/>
      <c r="NK240" s="165"/>
      <c r="NL240" s="165"/>
      <c r="NM240" s="165"/>
      <c r="NN240" s="165"/>
      <c r="NO240" s="165"/>
      <c r="NP240" s="165"/>
      <c r="NQ240" s="165"/>
      <c r="NR240" s="165"/>
      <c r="NS240" s="165"/>
      <c r="NT240" s="165"/>
      <c r="NU240" s="165"/>
      <c r="NV240" s="165"/>
      <c r="NW240" s="165"/>
      <c r="NX240" s="165"/>
      <c r="NY240" s="165"/>
      <c r="NZ240" s="165"/>
      <c r="OA240" s="165"/>
      <c r="OB240" s="165"/>
      <c r="OC240" s="165"/>
      <c r="OD240" s="165"/>
      <c r="OE240" s="165"/>
      <c r="OF240" s="165"/>
      <c r="OG240" s="165"/>
      <c r="OH240" s="165"/>
      <c r="OI240" s="165"/>
      <c r="OJ240" s="165"/>
      <c r="OK240" s="165"/>
      <c r="OL240" s="165"/>
      <c r="OM240" s="165"/>
      <c r="ON240" s="165"/>
      <c r="OO240" s="165"/>
      <c r="OP240" s="165"/>
      <c r="OQ240" s="165"/>
      <c r="OR240" s="165"/>
      <c r="OS240" s="165"/>
      <c r="OT240" s="165"/>
      <c r="OU240" s="165"/>
      <c r="OV240" s="165"/>
      <c r="OW240" s="165"/>
      <c r="OX240" s="165"/>
      <c r="OY240" s="165"/>
      <c r="OZ240" s="165"/>
      <c r="PA240" s="165"/>
      <c r="PB240" s="165"/>
      <c r="PC240" s="165"/>
      <c r="PD240" s="165"/>
      <c r="PE240" s="165"/>
      <c r="PF240" s="165"/>
      <c r="PG240" s="165"/>
      <c r="PH240" s="165"/>
      <c r="PI240" s="165"/>
      <c r="PJ240" s="165"/>
      <c r="PK240" s="165"/>
      <c r="PL240" s="165"/>
      <c r="PM240" s="165"/>
      <c r="PN240" s="165"/>
      <c r="PO240" s="165"/>
      <c r="PP240" s="165"/>
      <c r="PQ240" s="165"/>
      <c r="PR240" s="165"/>
      <c r="PS240" s="165"/>
      <c r="PT240" s="165"/>
      <c r="PU240" s="165"/>
      <c r="PV240" s="165"/>
      <c r="PW240" s="165"/>
      <c r="PX240" s="165"/>
      <c r="PY240" s="165"/>
      <c r="PZ240" s="165"/>
      <c r="QA240" s="165"/>
      <c r="QB240" s="165"/>
      <c r="QC240" s="165"/>
      <c r="QD240" s="165"/>
      <c r="QE240" s="165"/>
      <c r="QF240" s="165"/>
      <c r="QG240" s="165"/>
      <c r="QH240" s="165"/>
      <c r="QI240" s="165"/>
      <c r="QJ240" s="165"/>
      <c r="QK240" s="165"/>
      <c r="QL240" s="165"/>
      <c r="QM240" s="165"/>
      <c r="QN240" s="165"/>
      <c r="QO240" s="165"/>
      <c r="QP240" s="165"/>
      <c r="QQ240" s="165"/>
      <c r="QR240" s="165"/>
      <c r="QS240" s="165"/>
      <c r="QT240" s="165"/>
      <c r="QU240" s="165"/>
      <c r="QV240" s="165"/>
      <c r="QW240" s="165"/>
      <c r="QX240" s="165"/>
      <c r="QY240" s="165"/>
      <c r="QZ240" s="165"/>
      <c r="RA240" s="165"/>
      <c r="RB240" s="165"/>
      <c r="RC240" s="165"/>
      <c r="RD240" s="165"/>
      <c r="RE240" s="165"/>
      <c r="RF240" s="165"/>
      <c r="RG240" s="165"/>
      <c r="RH240" s="165"/>
      <c r="RI240" s="165"/>
      <c r="RJ240" s="165"/>
      <c r="RK240" s="165"/>
      <c r="RL240" s="165"/>
    </row>
    <row r="241" spans="1:480" ht="15.75" x14ac:dyDescent="0.25">
      <c r="A241" s="246" t="e">
        <f>'Тех. карты'!#REF!</f>
        <v>#REF!</v>
      </c>
      <c r="B241" s="354" t="s">
        <v>117</v>
      </c>
      <c r="C241" s="355"/>
      <c r="D241" s="11">
        <v>205</v>
      </c>
      <c r="E241" s="12"/>
      <c r="F241" s="13"/>
      <c r="G241" s="14">
        <v>5.39</v>
      </c>
      <c r="H241" s="15">
        <v>6.38</v>
      </c>
      <c r="I241" s="16">
        <v>27.13</v>
      </c>
      <c r="J241" s="17">
        <v>187</v>
      </c>
      <c r="K241" s="18">
        <v>0</v>
      </c>
      <c r="L241" s="30">
        <v>93</v>
      </c>
      <c r="M241" s="30">
        <v>4.8</v>
      </c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  <c r="AN241" s="165"/>
      <c r="AO241" s="165"/>
      <c r="AP241" s="165"/>
      <c r="AQ241" s="165"/>
      <c r="AR241" s="165"/>
      <c r="AS241" s="165"/>
      <c r="AT241" s="165"/>
      <c r="AU241" s="165"/>
      <c r="AV241" s="165"/>
      <c r="AW241" s="165"/>
      <c r="AX241" s="165"/>
      <c r="AY241" s="165"/>
      <c r="AZ241" s="165"/>
      <c r="BA241" s="165"/>
      <c r="BB241" s="165"/>
      <c r="BC241" s="165"/>
      <c r="BD241" s="165"/>
      <c r="BE241" s="165"/>
      <c r="BF241" s="165"/>
      <c r="BG241" s="165"/>
      <c r="BH241" s="165"/>
      <c r="BI241" s="165"/>
      <c r="BJ241" s="165"/>
      <c r="BK241" s="165"/>
      <c r="BL241" s="165"/>
      <c r="BM241" s="165"/>
      <c r="BN241" s="165"/>
      <c r="BO241" s="165"/>
      <c r="BP241" s="165"/>
      <c r="BQ241" s="165"/>
      <c r="BR241" s="165"/>
      <c r="BS241" s="165"/>
      <c r="BT241" s="165"/>
      <c r="BU241" s="165"/>
      <c r="BV241" s="165"/>
      <c r="BW241" s="165"/>
      <c r="BX241" s="165"/>
      <c r="BY241" s="165"/>
      <c r="BZ241" s="165"/>
      <c r="CA241" s="165"/>
      <c r="CB241" s="165"/>
      <c r="CC241" s="165"/>
      <c r="CD241" s="165"/>
      <c r="CE241" s="165"/>
      <c r="CF241" s="165"/>
      <c r="CG241" s="165"/>
      <c r="CH241" s="165"/>
      <c r="CI241" s="165"/>
      <c r="CJ241" s="165"/>
      <c r="CK241" s="165"/>
      <c r="CL241" s="165"/>
      <c r="CM241" s="165"/>
      <c r="CN241" s="165"/>
      <c r="CO241" s="165"/>
      <c r="CP241" s="165"/>
      <c r="CQ241" s="165"/>
      <c r="CR241" s="165"/>
      <c r="CS241" s="165"/>
      <c r="CT241" s="165"/>
      <c r="CU241" s="165"/>
      <c r="CV241" s="165"/>
      <c r="CW241" s="165"/>
      <c r="CX241" s="165"/>
      <c r="CY241" s="165"/>
      <c r="CZ241" s="165"/>
      <c r="DA241" s="165"/>
      <c r="DB241" s="165"/>
      <c r="DC241" s="165"/>
      <c r="DD241" s="165"/>
      <c r="DE241" s="165"/>
      <c r="DF241" s="165"/>
      <c r="DG241" s="165"/>
      <c r="DH241" s="165"/>
      <c r="DI241" s="165"/>
      <c r="DJ241" s="165"/>
      <c r="DK241" s="165"/>
      <c r="DL241" s="165"/>
      <c r="DM241" s="165"/>
      <c r="DN241" s="165"/>
      <c r="DO241" s="165"/>
      <c r="DP241" s="165"/>
      <c r="DQ241" s="165"/>
      <c r="DR241" s="165"/>
      <c r="DS241" s="165"/>
      <c r="DT241" s="165"/>
      <c r="DU241" s="165"/>
      <c r="DV241" s="165"/>
      <c r="DW241" s="165"/>
      <c r="DX241" s="165"/>
      <c r="DY241" s="165"/>
      <c r="DZ241" s="165"/>
      <c r="EA241" s="165"/>
      <c r="EB241" s="165"/>
      <c r="EC241" s="165"/>
      <c r="ED241" s="165"/>
      <c r="EE241" s="165"/>
      <c r="EF241" s="165"/>
      <c r="EG241" s="165"/>
      <c r="EH241" s="165"/>
      <c r="EI241" s="165"/>
      <c r="EJ241" s="165"/>
      <c r="EK241" s="165"/>
      <c r="EL241" s="165"/>
      <c r="EM241" s="165"/>
      <c r="EN241" s="165"/>
      <c r="EO241" s="165"/>
      <c r="EP241" s="165"/>
      <c r="EQ241" s="165"/>
      <c r="ER241" s="165"/>
      <c r="ES241" s="165"/>
      <c r="ET241" s="165"/>
      <c r="EU241" s="165"/>
      <c r="EV241" s="165"/>
      <c r="EW241" s="165"/>
      <c r="EX241" s="165"/>
      <c r="EY241" s="165"/>
      <c r="EZ241" s="165"/>
      <c r="FA241" s="165"/>
      <c r="FB241" s="165"/>
      <c r="FC241" s="165"/>
      <c r="FD241" s="165"/>
      <c r="FE241" s="165"/>
      <c r="FF241" s="165"/>
      <c r="FG241" s="165"/>
      <c r="FH241" s="165"/>
      <c r="FI241" s="165"/>
      <c r="FJ241" s="165"/>
      <c r="FK241" s="165"/>
      <c r="FL241" s="165"/>
      <c r="FM241" s="165"/>
      <c r="FN241" s="165"/>
      <c r="FO241" s="165"/>
      <c r="FP241" s="165"/>
      <c r="FQ241" s="165"/>
      <c r="FR241" s="165"/>
      <c r="FS241" s="165"/>
      <c r="FT241" s="165"/>
      <c r="FU241" s="165"/>
      <c r="FV241" s="165"/>
      <c r="FW241" s="165"/>
      <c r="FX241" s="165"/>
      <c r="FY241" s="165"/>
      <c r="FZ241" s="165"/>
      <c r="GA241" s="165"/>
      <c r="GB241" s="165"/>
      <c r="GC241" s="165"/>
      <c r="GD241" s="165"/>
      <c r="GE241" s="165"/>
      <c r="GF241" s="165"/>
      <c r="GG241" s="165"/>
      <c r="GH241" s="165"/>
      <c r="GI241" s="165"/>
      <c r="GJ241" s="165"/>
      <c r="GK241" s="165"/>
      <c r="GL241" s="165"/>
      <c r="GM241" s="165"/>
      <c r="GN241" s="165"/>
      <c r="GO241" s="165"/>
      <c r="GP241" s="165"/>
      <c r="GQ241" s="165"/>
      <c r="GR241" s="165"/>
      <c r="GS241" s="165"/>
      <c r="GT241" s="165"/>
      <c r="GU241" s="165"/>
      <c r="GV241" s="165"/>
      <c r="GW241" s="165"/>
      <c r="GX241" s="165"/>
      <c r="GY241" s="165"/>
      <c r="GZ241" s="165"/>
      <c r="HA241" s="165"/>
      <c r="HB241" s="165"/>
      <c r="HC241" s="165"/>
      <c r="HD241" s="165"/>
      <c r="HE241" s="165"/>
      <c r="HF241" s="165"/>
      <c r="HG241" s="165"/>
      <c r="HH241" s="165"/>
      <c r="HI241" s="165"/>
      <c r="HJ241" s="165"/>
      <c r="HK241" s="165"/>
      <c r="HL241" s="165"/>
      <c r="HM241" s="165"/>
      <c r="HN241" s="165"/>
      <c r="HO241" s="165"/>
      <c r="HP241" s="165"/>
      <c r="HQ241" s="165"/>
      <c r="HR241" s="165"/>
      <c r="HS241" s="165"/>
      <c r="HT241" s="165"/>
      <c r="HU241" s="165"/>
      <c r="HV241" s="165"/>
      <c r="HW241" s="165"/>
      <c r="HX241" s="165"/>
      <c r="HY241" s="165"/>
      <c r="HZ241" s="165"/>
      <c r="IA241" s="165"/>
      <c r="IB241" s="165"/>
      <c r="IC241" s="165"/>
      <c r="ID241" s="165"/>
      <c r="IE241" s="165"/>
      <c r="IF241" s="165"/>
      <c r="IG241" s="165"/>
      <c r="IH241" s="165"/>
      <c r="II241" s="165"/>
      <c r="IJ241" s="165"/>
      <c r="IK241" s="165"/>
      <c r="IL241" s="165"/>
      <c r="IM241" s="165"/>
      <c r="IN241" s="165"/>
      <c r="IO241" s="165"/>
      <c r="IP241" s="165"/>
      <c r="IQ241" s="165"/>
      <c r="IR241" s="165"/>
      <c r="IS241" s="165"/>
      <c r="IT241" s="165"/>
      <c r="IU241" s="165"/>
      <c r="IV241" s="165"/>
      <c r="IW241" s="165"/>
      <c r="IX241" s="165"/>
      <c r="IY241" s="165"/>
      <c r="IZ241" s="165"/>
      <c r="JA241" s="165"/>
      <c r="JB241" s="165"/>
      <c r="JC241" s="165"/>
      <c r="JD241" s="165"/>
      <c r="JE241" s="165"/>
      <c r="JF241" s="165"/>
      <c r="JG241" s="165"/>
      <c r="JH241" s="165"/>
      <c r="JI241" s="165"/>
      <c r="JJ241" s="165"/>
      <c r="JK241" s="165"/>
      <c r="JL241" s="165"/>
      <c r="JM241" s="165"/>
      <c r="JN241" s="165"/>
      <c r="JO241" s="165"/>
      <c r="JP241" s="165"/>
      <c r="JQ241" s="165"/>
      <c r="JR241" s="165"/>
      <c r="JS241" s="165"/>
      <c r="JT241" s="165"/>
      <c r="JU241" s="165"/>
      <c r="JV241" s="165"/>
      <c r="JW241" s="165"/>
      <c r="JX241" s="165"/>
      <c r="JY241" s="165"/>
      <c r="JZ241" s="165"/>
      <c r="KA241" s="165"/>
      <c r="KB241" s="165"/>
      <c r="KC241" s="165"/>
      <c r="KD241" s="165"/>
      <c r="KE241" s="165"/>
      <c r="KF241" s="165"/>
      <c r="KG241" s="165"/>
      <c r="KH241" s="165"/>
      <c r="KI241" s="165"/>
      <c r="KJ241" s="165"/>
      <c r="KK241" s="165"/>
      <c r="KL241" s="165"/>
      <c r="KM241" s="165"/>
      <c r="KN241" s="165"/>
      <c r="KO241" s="165"/>
      <c r="KP241" s="165"/>
      <c r="KQ241" s="165"/>
      <c r="KR241" s="165"/>
      <c r="KS241" s="165"/>
      <c r="KT241" s="165"/>
      <c r="KU241" s="165"/>
      <c r="KV241" s="165"/>
      <c r="KW241" s="165"/>
      <c r="KX241" s="165"/>
      <c r="KY241" s="165"/>
      <c r="KZ241" s="165"/>
      <c r="LA241" s="165"/>
      <c r="LB241" s="165"/>
      <c r="LC241" s="165"/>
      <c r="LD241" s="165"/>
      <c r="LE241" s="165"/>
      <c r="LF241" s="165"/>
      <c r="LG241" s="165"/>
      <c r="LH241" s="165"/>
      <c r="LI241" s="165"/>
      <c r="LJ241" s="165"/>
      <c r="LK241" s="165"/>
      <c r="LL241" s="165"/>
      <c r="LM241" s="165"/>
      <c r="LN241" s="165"/>
      <c r="LO241" s="165"/>
      <c r="LP241" s="165"/>
      <c r="LQ241" s="165"/>
      <c r="LR241" s="165"/>
      <c r="LS241" s="165"/>
      <c r="LT241" s="165"/>
      <c r="LU241" s="165"/>
      <c r="LV241" s="165"/>
      <c r="LW241" s="165"/>
      <c r="LX241" s="165"/>
      <c r="LY241" s="165"/>
      <c r="LZ241" s="165"/>
      <c r="MA241" s="165"/>
      <c r="MB241" s="165"/>
      <c r="MC241" s="165"/>
      <c r="MD241" s="165"/>
      <c r="ME241" s="165"/>
      <c r="MF241" s="165"/>
      <c r="MG241" s="165"/>
      <c r="MH241" s="165"/>
      <c r="MI241" s="165"/>
      <c r="MJ241" s="165"/>
      <c r="MK241" s="165"/>
      <c r="ML241" s="165"/>
      <c r="MM241" s="165"/>
      <c r="MN241" s="165"/>
      <c r="MO241" s="165"/>
      <c r="MP241" s="165"/>
      <c r="MQ241" s="165"/>
      <c r="MR241" s="165"/>
      <c r="MS241" s="165"/>
      <c r="MT241" s="165"/>
      <c r="MU241" s="165"/>
      <c r="MV241" s="165"/>
      <c r="MW241" s="165"/>
      <c r="MX241" s="165"/>
      <c r="MY241" s="165"/>
      <c r="MZ241" s="165"/>
      <c r="NA241" s="165"/>
      <c r="NB241" s="165"/>
      <c r="NC241" s="165"/>
      <c r="ND241" s="165"/>
      <c r="NE241" s="165"/>
      <c r="NF241" s="165"/>
      <c r="NG241" s="165"/>
      <c r="NH241" s="165"/>
      <c r="NI241" s="165"/>
      <c r="NJ241" s="165"/>
      <c r="NK241" s="165"/>
      <c r="NL241" s="165"/>
      <c r="NM241" s="165"/>
      <c r="NN241" s="165"/>
      <c r="NO241" s="165"/>
      <c r="NP241" s="165"/>
      <c r="NQ241" s="165"/>
      <c r="NR241" s="165"/>
      <c r="NS241" s="165"/>
      <c r="NT241" s="165"/>
      <c r="NU241" s="165"/>
      <c r="NV241" s="165"/>
      <c r="NW241" s="165"/>
      <c r="NX241" s="165"/>
      <c r="NY241" s="165"/>
      <c r="NZ241" s="165"/>
      <c r="OA241" s="165"/>
      <c r="OB241" s="165"/>
      <c r="OC241" s="165"/>
      <c r="OD241" s="165"/>
      <c r="OE241" s="165"/>
      <c r="OF241" s="165"/>
      <c r="OG241" s="165"/>
      <c r="OH241" s="165"/>
      <c r="OI241" s="165"/>
      <c r="OJ241" s="165"/>
      <c r="OK241" s="165"/>
      <c r="OL241" s="165"/>
      <c r="OM241" s="165"/>
      <c r="ON241" s="165"/>
      <c r="OO241" s="165"/>
      <c r="OP241" s="165"/>
      <c r="OQ241" s="165"/>
      <c r="OR241" s="165"/>
      <c r="OS241" s="165"/>
      <c r="OT241" s="165"/>
      <c r="OU241" s="165"/>
      <c r="OV241" s="165"/>
      <c r="OW241" s="165"/>
      <c r="OX241" s="165"/>
      <c r="OY241" s="165"/>
      <c r="OZ241" s="165"/>
      <c r="PA241" s="165"/>
      <c r="PB241" s="165"/>
      <c r="PC241" s="165"/>
      <c r="PD241" s="165"/>
      <c r="PE241" s="165"/>
      <c r="PF241" s="165"/>
      <c r="PG241" s="165"/>
      <c r="PH241" s="165"/>
      <c r="PI241" s="165"/>
      <c r="PJ241" s="165"/>
      <c r="PK241" s="165"/>
      <c r="PL241" s="165"/>
      <c r="PM241" s="165"/>
      <c r="PN241" s="165"/>
      <c r="PO241" s="165"/>
      <c r="PP241" s="165"/>
      <c r="PQ241" s="165"/>
      <c r="PR241" s="165"/>
      <c r="PS241" s="165"/>
      <c r="PT241" s="165"/>
      <c r="PU241" s="165"/>
      <c r="PV241" s="165"/>
      <c r="PW241" s="165"/>
      <c r="PX241" s="165"/>
      <c r="PY241" s="165"/>
      <c r="PZ241" s="165"/>
      <c r="QA241" s="165"/>
      <c r="QB241" s="165"/>
      <c r="QC241" s="165"/>
      <c r="QD241" s="165"/>
      <c r="QE241" s="165"/>
      <c r="QF241" s="165"/>
      <c r="QG241" s="165"/>
      <c r="QH241" s="165"/>
      <c r="QI241" s="165"/>
      <c r="QJ241" s="165"/>
      <c r="QK241" s="165"/>
      <c r="QL241" s="165"/>
      <c r="QM241" s="165"/>
      <c r="QN241" s="165"/>
      <c r="QO241" s="165"/>
      <c r="QP241" s="165"/>
      <c r="QQ241" s="165"/>
      <c r="QR241" s="165"/>
      <c r="QS241" s="165"/>
      <c r="QT241" s="165"/>
      <c r="QU241" s="165"/>
      <c r="QV241" s="165"/>
      <c r="QW241" s="165"/>
      <c r="QX241" s="165"/>
      <c r="QY241" s="165"/>
      <c r="QZ241" s="165"/>
      <c r="RA241" s="165"/>
      <c r="RB241" s="165"/>
      <c r="RC241" s="165"/>
      <c r="RD241" s="165"/>
      <c r="RE241" s="165"/>
      <c r="RF241" s="165"/>
      <c r="RG241" s="165"/>
      <c r="RH241" s="165"/>
      <c r="RI241" s="165"/>
      <c r="RJ241" s="165"/>
      <c r="RK241" s="165"/>
      <c r="RL241" s="165"/>
    </row>
    <row r="242" spans="1:480" ht="15.75" customHeight="1" x14ac:dyDescent="0.25">
      <c r="A242" s="246" t="e">
        <f>'Тех. карты'!#REF!</f>
        <v>#REF!</v>
      </c>
      <c r="B242" s="354" t="s">
        <v>186</v>
      </c>
      <c r="C242" s="355"/>
      <c r="D242" s="11">
        <v>66</v>
      </c>
      <c r="E242" s="12"/>
      <c r="F242" s="13"/>
      <c r="G242" s="14">
        <v>2.94</v>
      </c>
      <c r="H242" s="15">
        <v>4.6399999999999997</v>
      </c>
      <c r="I242" s="16">
        <v>16.38</v>
      </c>
      <c r="J242" s="17">
        <v>184</v>
      </c>
      <c r="K242" s="18">
        <v>0.11</v>
      </c>
      <c r="L242" s="30">
        <v>2</v>
      </c>
      <c r="M242" s="30">
        <v>10.4</v>
      </c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3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5"/>
      <c r="BB242" s="165"/>
      <c r="BC242" s="165"/>
      <c r="BD242" s="165"/>
      <c r="BE242" s="165"/>
      <c r="BF242" s="165"/>
      <c r="BG242" s="165"/>
      <c r="BH242" s="165"/>
      <c r="BI242" s="165"/>
      <c r="BJ242" s="165"/>
      <c r="BK242" s="165"/>
      <c r="BL242" s="165"/>
      <c r="BM242" s="165"/>
      <c r="BN242" s="165"/>
      <c r="BO242" s="165"/>
      <c r="BP242" s="165"/>
      <c r="BQ242" s="165"/>
      <c r="BR242" s="165"/>
      <c r="BS242" s="165"/>
      <c r="BT242" s="165"/>
      <c r="BU242" s="165"/>
      <c r="BV242" s="165"/>
      <c r="BW242" s="165"/>
      <c r="BX242" s="165"/>
      <c r="BY242" s="165"/>
      <c r="BZ242" s="165"/>
      <c r="CA242" s="165"/>
      <c r="CB242" s="165"/>
      <c r="CC242" s="165"/>
      <c r="CD242" s="165"/>
      <c r="CE242" s="165"/>
      <c r="CF242" s="165"/>
      <c r="CG242" s="165"/>
      <c r="CH242" s="165"/>
      <c r="CI242" s="165"/>
      <c r="CJ242" s="165"/>
      <c r="CK242" s="165"/>
      <c r="CL242" s="165"/>
      <c r="CM242" s="165"/>
      <c r="CN242" s="165"/>
      <c r="CO242" s="165"/>
      <c r="CP242" s="165"/>
      <c r="CQ242" s="165"/>
      <c r="CR242" s="165"/>
      <c r="CS242" s="165"/>
      <c r="CT242" s="165"/>
      <c r="CU242" s="165"/>
      <c r="CV242" s="165"/>
      <c r="CW242" s="165"/>
      <c r="CX242" s="165"/>
      <c r="CY242" s="165"/>
      <c r="CZ242" s="165"/>
      <c r="DA242" s="165"/>
      <c r="DB242" s="165"/>
      <c r="DC242" s="165"/>
      <c r="DD242" s="165"/>
      <c r="DE242" s="165"/>
      <c r="DF242" s="165"/>
      <c r="DG242" s="165"/>
      <c r="DH242" s="165"/>
      <c r="DI242" s="165"/>
      <c r="DJ242" s="165"/>
      <c r="DK242" s="165"/>
      <c r="DL242" s="165"/>
      <c r="DM242" s="165"/>
      <c r="DN242" s="165"/>
      <c r="DO242" s="165"/>
      <c r="DP242" s="165"/>
      <c r="DQ242" s="165"/>
      <c r="DR242" s="165"/>
      <c r="DS242" s="165"/>
      <c r="DT242" s="165"/>
      <c r="DU242" s="165"/>
      <c r="DV242" s="165"/>
      <c r="DW242" s="165"/>
      <c r="DX242" s="165"/>
      <c r="DY242" s="165"/>
      <c r="DZ242" s="165"/>
      <c r="EA242" s="165"/>
      <c r="EB242" s="165"/>
      <c r="EC242" s="165"/>
      <c r="ED242" s="165"/>
      <c r="EE242" s="165"/>
      <c r="EF242" s="165"/>
      <c r="EG242" s="165"/>
      <c r="EH242" s="165"/>
      <c r="EI242" s="165"/>
      <c r="EJ242" s="165"/>
      <c r="EK242" s="165"/>
      <c r="EL242" s="165"/>
      <c r="EM242" s="165"/>
      <c r="EN242" s="165"/>
      <c r="EO242" s="165"/>
      <c r="EP242" s="165"/>
      <c r="EQ242" s="165"/>
      <c r="ER242" s="165"/>
      <c r="ES242" s="165"/>
      <c r="ET242" s="165"/>
      <c r="EU242" s="165"/>
      <c r="EV242" s="165"/>
      <c r="EW242" s="165"/>
      <c r="EX242" s="165"/>
      <c r="EY242" s="165"/>
      <c r="EZ242" s="165"/>
      <c r="FA242" s="165"/>
      <c r="FB242" s="165"/>
      <c r="FC242" s="165"/>
      <c r="FD242" s="165"/>
      <c r="FE242" s="165"/>
      <c r="FF242" s="165"/>
      <c r="FG242" s="165"/>
      <c r="FH242" s="165"/>
      <c r="FI242" s="165"/>
      <c r="FJ242" s="165"/>
      <c r="FK242" s="165"/>
      <c r="FL242" s="165"/>
      <c r="FM242" s="165"/>
      <c r="FN242" s="165"/>
      <c r="FO242" s="165"/>
      <c r="FP242" s="165"/>
      <c r="FQ242" s="165"/>
      <c r="FR242" s="165"/>
      <c r="FS242" s="165"/>
      <c r="FT242" s="165"/>
      <c r="FU242" s="165"/>
      <c r="FV242" s="165"/>
      <c r="FW242" s="165"/>
      <c r="FX242" s="165"/>
      <c r="FY242" s="165"/>
      <c r="FZ242" s="165"/>
      <c r="GA242" s="165"/>
      <c r="GB242" s="165"/>
      <c r="GC242" s="165"/>
      <c r="GD242" s="165"/>
      <c r="GE242" s="165"/>
      <c r="GF242" s="165"/>
      <c r="GG242" s="165"/>
      <c r="GH242" s="165"/>
      <c r="GI242" s="165"/>
      <c r="GJ242" s="165"/>
      <c r="GK242" s="165"/>
      <c r="GL242" s="165"/>
      <c r="GM242" s="165"/>
      <c r="GN242" s="165"/>
      <c r="GO242" s="165"/>
      <c r="GP242" s="165"/>
      <c r="GQ242" s="165"/>
      <c r="GR242" s="165"/>
      <c r="GS242" s="165"/>
      <c r="GT242" s="165"/>
      <c r="GU242" s="165"/>
      <c r="GV242" s="165"/>
      <c r="GW242" s="165"/>
      <c r="GX242" s="165"/>
      <c r="GY242" s="165"/>
      <c r="GZ242" s="165"/>
      <c r="HA242" s="165"/>
      <c r="HB242" s="165"/>
      <c r="HC242" s="165"/>
      <c r="HD242" s="165"/>
      <c r="HE242" s="165"/>
      <c r="HF242" s="165"/>
      <c r="HG242" s="165"/>
      <c r="HH242" s="165"/>
      <c r="HI242" s="165"/>
      <c r="HJ242" s="165"/>
      <c r="HK242" s="165"/>
      <c r="HL242" s="165"/>
      <c r="HM242" s="165"/>
      <c r="HN242" s="165"/>
      <c r="HO242" s="165"/>
      <c r="HP242" s="165"/>
      <c r="HQ242" s="165"/>
      <c r="HR242" s="165"/>
      <c r="HS242" s="165"/>
      <c r="HT242" s="165"/>
      <c r="HU242" s="165"/>
      <c r="HV242" s="165"/>
      <c r="HW242" s="165"/>
      <c r="HX242" s="165"/>
      <c r="HY242" s="165"/>
      <c r="HZ242" s="165"/>
      <c r="IA242" s="165"/>
      <c r="IB242" s="165"/>
      <c r="IC242" s="165"/>
      <c r="ID242" s="165"/>
      <c r="IE242" s="165"/>
      <c r="IF242" s="165"/>
      <c r="IG242" s="165"/>
      <c r="IH242" s="165"/>
      <c r="II242" s="165"/>
      <c r="IJ242" s="165"/>
      <c r="IK242" s="165"/>
      <c r="IL242" s="165"/>
      <c r="IM242" s="165"/>
      <c r="IN242" s="165"/>
      <c r="IO242" s="165"/>
      <c r="IP242" s="165"/>
      <c r="IQ242" s="165"/>
      <c r="IR242" s="165"/>
      <c r="IS242" s="165"/>
      <c r="IT242" s="165"/>
      <c r="IU242" s="165"/>
      <c r="IV242" s="165"/>
      <c r="IW242" s="165"/>
      <c r="IX242" s="165"/>
      <c r="IY242" s="165"/>
      <c r="IZ242" s="165"/>
      <c r="JA242" s="165"/>
      <c r="JB242" s="165"/>
      <c r="JC242" s="165"/>
      <c r="JD242" s="165"/>
      <c r="JE242" s="165"/>
      <c r="JF242" s="165"/>
      <c r="JG242" s="165"/>
      <c r="JH242" s="165"/>
      <c r="JI242" s="165"/>
      <c r="JJ242" s="165"/>
      <c r="JK242" s="165"/>
      <c r="JL242" s="165"/>
      <c r="JM242" s="165"/>
      <c r="JN242" s="165"/>
      <c r="JO242" s="165"/>
      <c r="JP242" s="165"/>
      <c r="JQ242" s="165"/>
      <c r="JR242" s="165"/>
      <c r="JS242" s="165"/>
      <c r="JT242" s="165"/>
      <c r="JU242" s="165"/>
      <c r="JV242" s="165"/>
      <c r="JW242" s="165"/>
      <c r="JX242" s="165"/>
      <c r="JY242" s="165"/>
      <c r="JZ242" s="165"/>
      <c r="KA242" s="165"/>
      <c r="KB242" s="165"/>
      <c r="KC242" s="165"/>
      <c r="KD242" s="165"/>
      <c r="KE242" s="165"/>
      <c r="KF242" s="165"/>
      <c r="KG242" s="165"/>
      <c r="KH242" s="165"/>
      <c r="KI242" s="165"/>
      <c r="KJ242" s="165"/>
      <c r="KK242" s="165"/>
      <c r="KL242" s="165"/>
      <c r="KM242" s="165"/>
      <c r="KN242" s="165"/>
      <c r="KO242" s="165"/>
      <c r="KP242" s="165"/>
      <c r="KQ242" s="165"/>
      <c r="KR242" s="165"/>
      <c r="KS242" s="165"/>
      <c r="KT242" s="165"/>
      <c r="KU242" s="165"/>
      <c r="KV242" s="165"/>
      <c r="KW242" s="165"/>
      <c r="KX242" s="165"/>
      <c r="KY242" s="165"/>
      <c r="KZ242" s="165"/>
      <c r="LA242" s="165"/>
      <c r="LB242" s="165"/>
      <c r="LC242" s="165"/>
      <c r="LD242" s="165"/>
      <c r="LE242" s="165"/>
      <c r="LF242" s="165"/>
      <c r="LG242" s="165"/>
      <c r="LH242" s="165"/>
      <c r="LI242" s="165"/>
      <c r="LJ242" s="165"/>
      <c r="LK242" s="165"/>
      <c r="LL242" s="165"/>
      <c r="LM242" s="165"/>
      <c r="LN242" s="165"/>
      <c r="LO242" s="165"/>
      <c r="LP242" s="165"/>
      <c r="LQ242" s="165"/>
      <c r="LR242" s="165"/>
      <c r="LS242" s="165"/>
      <c r="LT242" s="165"/>
      <c r="LU242" s="165"/>
      <c r="LV242" s="165"/>
      <c r="LW242" s="165"/>
      <c r="LX242" s="165"/>
      <c r="LY242" s="165"/>
      <c r="LZ242" s="165"/>
      <c r="MA242" s="165"/>
      <c r="MB242" s="165"/>
      <c r="MC242" s="165"/>
      <c r="MD242" s="165"/>
      <c r="ME242" s="165"/>
      <c r="MF242" s="165"/>
      <c r="MG242" s="165"/>
      <c r="MH242" s="165"/>
      <c r="MI242" s="165"/>
      <c r="MJ242" s="165"/>
      <c r="MK242" s="165"/>
      <c r="ML242" s="165"/>
      <c r="MM242" s="165"/>
      <c r="MN242" s="165"/>
      <c r="MO242" s="165"/>
      <c r="MP242" s="165"/>
      <c r="MQ242" s="165"/>
      <c r="MR242" s="165"/>
      <c r="MS242" s="165"/>
      <c r="MT242" s="165"/>
      <c r="MU242" s="165"/>
      <c r="MV242" s="165"/>
      <c r="MW242" s="165"/>
      <c r="MX242" s="165"/>
      <c r="MY242" s="165"/>
      <c r="MZ242" s="165"/>
      <c r="NA242" s="165"/>
      <c r="NB242" s="165"/>
      <c r="NC242" s="165"/>
      <c r="ND242" s="165"/>
      <c r="NE242" s="165"/>
      <c r="NF242" s="165"/>
      <c r="NG242" s="165"/>
      <c r="NH242" s="165"/>
      <c r="NI242" s="165"/>
      <c r="NJ242" s="165"/>
      <c r="NK242" s="165"/>
      <c r="NL242" s="165"/>
      <c r="NM242" s="165"/>
      <c r="NN242" s="165"/>
      <c r="NO242" s="165"/>
      <c r="NP242" s="165"/>
      <c r="NQ242" s="165"/>
      <c r="NR242" s="165"/>
      <c r="NS242" s="165"/>
      <c r="NT242" s="165"/>
      <c r="NU242" s="165"/>
      <c r="NV242" s="165"/>
      <c r="NW242" s="165"/>
      <c r="NX242" s="165"/>
      <c r="NY242" s="165"/>
      <c r="NZ242" s="165"/>
      <c r="OA242" s="165"/>
      <c r="OB242" s="165"/>
      <c r="OC242" s="165"/>
      <c r="OD242" s="165"/>
      <c r="OE242" s="165"/>
      <c r="OF242" s="165"/>
      <c r="OG242" s="165"/>
      <c r="OH242" s="165"/>
      <c r="OI242" s="165"/>
      <c r="OJ242" s="165"/>
      <c r="OK242" s="165"/>
      <c r="OL242" s="165"/>
      <c r="OM242" s="165"/>
      <c r="ON242" s="165"/>
      <c r="OO242" s="165"/>
      <c r="OP242" s="165"/>
      <c r="OQ242" s="165"/>
      <c r="OR242" s="165"/>
      <c r="OS242" s="165"/>
      <c r="OT242" s="165"/>
      <c r="OU242" s="165"/>
      <c r="OV242" s="165"/>
      <c r="OW242" s="165"/>
      <c r="OX242" s="165"/>
      <c r="OY242" s="165"/>
      <c r="OZ242" s="165"/>
      <c r="PA242" s="165"/>
      <c r="PB242" s="165"/>
      <c r="PC242" s="165"/>
      <c r="PD242" s="165"/>
      <c r="PE242" s="165"/>
      <c r="PF242" s="165"/>
      <c r="PG242" s="165"/>
      <c r="PH242" s="165"/>
      <c r="PI242" s="165"/>
      <c r="PJ242" s="165"/>
      <c r="PK242" s="165"/>
      <c r="PL242" s="165"/>
      <c r="PM242" s="165"/>
      <c r="PN242" s="165"/>
      <c r="PO242" s="165"/>
      <c r="PP242" s="165"/>
      <c r="PQ242" s="165"/>
      <c r="PR242" s="165"/>
      <c r="PS242" s="165"/>
      <c r="PT242" s="165"/>
      <c r="PU242" s="165"/>
      <c r="PV242" s="165"/>
      <c r="PW242" s="165"/>
      <c r="PX242" s="165"/>
      <c r="PY242" s="165"/>
      <c r="PZ242" s="165"/>
      <c r="QA242" s="165"/>
      <c r="QB242" s="165"/>
      <c r="QC242" s="165"/>
      <c r="QD242" s="165"/>
      <c r="QE242" s="165"/>
      <c r="QF242" s="165"/>
      <c r="QG242" s="165"/>
      <c r="QH242" s="165"/>
      <c r="QI242" s="165"/>
      <c r="QJ242" s="165"/>
      <c r="QK242" s="165"/>
      <c r="QL242" s="165"/>
      <c r="QM242" s="165"/>
      <c r="QN242" s="165"/>
      <c r="QO242" s="165"/>
      <c r="QP242" s="165"/>
      <c r="QQ242" s="165"/>
      <c r="QR242" s="165"/>
      <c r="QS242" s="165"/>
      <c r="QT242" s="165"/>
      <c r="QU242" s="165"/>
      <c r="QV242" s="165"/>
      <c r="QW242" s="165"/>
      <c r="QX242" s="165"/>
      <c r="QY242" s="165"/>
      <c r="QZ242" s="165"/>
      <c r="RA242" s="165"/>
      <c r="RB242" s="165"/>
      <c r="RC242" s="165"/>
      <c r="RD242" s="165"/>
      <c r="RE242" s="165"/>
      <c r="RF242" s="165"/>
      <c r="RG242" s="165"/>
      <c r="RH242" s="165"/>
      <c r="RI242" s="165"/>
      <c r="RJ242" s="165"/>
      <c r="RK242" s="165"/>
      <c r="RL242" s="165"/>
    </row>
    <row r="243" spans="1:480" ht="16.5" customHeight="1" x14ac:dyDescent="0.25">
      <c r="A243" s="20"/>
      <c r="B243" s="354" t="s">
        <v>14</v>
      </c>
      <c r="C243" s="355"/>
      <c r="D243" s="11">
        <v>180</v>
      </c>
      <c r="E243" s="11">
        <v>0</v>
      </c>
      <c r="F243" s="11">
        <v>0</v>
      </c>
      <c r="G243" s="11">
        <v>2.85</v>
      </c>
      <c r="H243" s="11">
        <v>2.41</v>
      </c>
      <c r="I243" s="11">
        <v>14.36</v>
      </c>
      <c r="J243" s="11">
        <v>91</v>
      </c>
      <c r="K243" s="11">
        <v>1.17</v>
      </c>
      <c r="L243" s="30">
        <v>253</v>
      </c>
      <c r="M243" s="30">
        <v>11.11</v>
      </c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233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5"/>
      <c r="AZ243" s="165"/>
      <c r="BA243" s="165"/>
      <c r="BB243" s="165"/>
      <c r="BC243" s="165"/>
      <c r="BD243" s="165"/>
      <c r="BE243" s="165"/>
      <c r="BF243" s="165"/>
      <c r="BG243" s="165"/>
      <c r="BH243" s="165"/>
      <c r="BI243" s="165"/>
      <c r="BJ243" s="165"/>
      <c r="BK243" s="165"/>
      <c r="BL243" s="165"/>
      <c r="BM243" s="165"/>
      <c r="BN243" s="165"/>
      <c r="BO243" s="165"/>
      <c r="BP243" s="165"/>
      <c r="BQ243" s="165"/>
      <c r="BR243" s="165"/>
      <c r="BS243" s="165"/>
      <c r="BT243" s="165"/>
      <c r="BU243" s="165"/>
      <c r="BV243" s="165"/>
      <c r="BW243" s="165"/>
      <c r="BX243" s="165"/>
      <c r="BY243" s="165"/>
      <c r="BZ243" s="165"/>
      <c r="CA243" s="165"/>
      <c r="CB243" s="165"/>
      <c r="CC243" s="165"/>
      <c r="CD243" s="165"/>
      <c r="CE243" s="165"/>
      <c r="CF243" s="165"/>
      <c r="CG243" s="165"/>
      <c r="CH243" s="165"/>
      <c r="CI243" s="165"/>
      <c r="CJ243" s="165"/>
      <c r="CK243" s="165"/>
      <c r="CL243" s="165"/>
      <c r="CM243" s="165"/>
      <c r="CN243" s="165"/>
      <c r="CO243" s="165"/>
      <c r="CP243" s="165"/>
      <c r="CQ243" s="165"/>
      <c r="CR243" s="165"/>
      <c r="CS243" s="165"/>
      <c r="CT243" s="165"/>
      <c r="CU243" s="165"/>
      <c r="CV243" s="165"/>
      <c r="CW243" s="165"/>
      <c r="CX243" s="165"/>
      <c r="CY243" s="165"/>
      <c r="CZ243" s="165"/>
      <c r="DA243" s="165"/>
      <c r="DB243" s="165"/>
      <c r="DC243" s="165"/>
      <c r="DD243" s="165"/>
      <c r="DE243" s="165"/>
      <c r="DF243" s="165"/>
      <c r="DG243" s="165"/>
      <c r="DH243" s="165"/>
      <c r="DI243" s="165"/>
      <c r="DJ243" s="165"/>
      <c r="DK243" s="165"/>
      <c r="DL243" s="165"/>
      <c r="DM243" s="165"/>
      <c r="DN243" s="165"/>
      <c r="DO243" s="165"/>
      <c r="DP243" s="165"/>
      <c r="DQ243" s="165"/>
      <c r="DR243" s="165"/>
      <c r="DS243" s="165"/>
      <c r="DT243" s="165"/>
      <c r="DU243" s="165"/>
      <c r="DV243" s="165"/>
      <c r="DW243" s="165"/>
      <c r="DX243" s="165"/>
      <c r="DY243" s="165"/>
      <c r="DZ243" s="165"/>
      <c r="EA243" s="165"/>
      <c r="EB243" s="165"/>
      <c r="EC243" s="165"/>
      <c r="ED243" s="165"/>
      <c r="EE243" s="165"/>
      <c r="EF243" s="165"/>
      <c r="EG243" s="165"/>
      <c r="EH243" s="165"/>
      <c r="EI243" s="165"/>
      <c r="EJ243" s="165"/>
      <c r="EK243" s="165"/>
      <c r="EL243" s="165"/>
      <c r="EM243" s="165"/>
      <c r="EN243" s="165"/>
      <c r="EO243" s="165"/>
      <c r="EP243" s="165"/>
      <c r="EQ243" s="165"/>
      <c r="ER243" s="165"/>
      <c r="ES243" s="165"/>
      <c r="ET243" s="165"/>
      <c r="EU243" s="165"/>
      <c r="EV243" s="165"/>
      <c r="EW243" s="165"/>
      <c r="EX243" s="165"/>
      <c r="EY243" s="165"/>
      <c r="EZ243" s="165"/>
      <c r="FA243" s="165"/>
      <c r="FB243" s="165"/>
      <c r="FC243" s="165"/>
      <c r="FD243" s="165"/>
      <c r="FE243" s="165"/>
      <c r="FF243" s="165"/>
      <c r="FG243" s="165"/>
      <c r="FH243" s="165"/>
      <c r="FI243" s="165"/>
      <c r="FJ243" s="165"/>
      <c r="FK243" s="165"/>
      <c r="FL243" s="165"/>
      <c r="FM243" s="165"/>
      <c r="FN243" s="165"/>
      <c r="FO243" s="165"/>
      <c r="FP243" s="165"/>
      <c r="FQ243" s="165"/>
      <c r="FR243" s="165"/>
      <c r="FS243" s="165"/>
      <c r="FT243" s="165"/>
      <c r="FU243" s="165"/>
      <c r="FV243" s="165"/>
      <c r="FW243" s="165"/>
      <c r="FX243" s="165"/>
      <c r="FY243" s="165"/>
      <c r="FZ243" s="165"/>
      <c r="GA243" s="165"/>
      <c r="GB243" s="165"/>
      <c r="GC243" s="165"/>
      <c r="GD243" s="165"/>
      <c r="GE243" s="165"/>
      <c r="GF243" s="165"/>
      <c r="GG243" s="165"/>
      <c r="GH243" s="165"/>
      <c r="GI243" s="165"/>
      <c r="GJ243" s="165"/>
      <c r="GK243" s="165"/>
      <c r="GL243" s="165"/>
      <c r="GM243" s="165"/>
      <c r="GN243" s="165"/>
      <c r="GO243" s="165"/>
      <c r="GP243" s="165"/>
      <c r="GQ243" s="165"/>
      <c r="GR243" s="165"/>
      <c r="GS243" s="165"/>
      <c r="GT243" s="165"/>
      <c r="GU243" s="165"/>
      <c r="GV243" s="165"/>
      <c r="GW243" s="165"/>
      <c r="GX243" s="165"/>
      <c r="GY243" s="165"/>
      <c r="GZ243" s="165"/>
      <c r="HA243" s="165"/>
      <c r="HB243" s="165"/>
      <c r="HC243" s="165"/>
      <c r="HD243" s="165"/>
      <c r="HE243" s="165"/>
      <c r="HF243" s="165"/>
      <c r="HG243" s="165"/>
      <c r="HH243" s="165"/>
      <c r="HI243" s="165"/>
      <c r="HJ243" s="165"/>
      <c r="HK243" s="165"/>
      <c r="HL243" s="165"/>
      <c r="HM243" s="165"/>
      <c r="HN243" s="165"/>
      <c r="HO243" s="165"/>
      <c r="HP243" s="165"/>
      <c r="HQ243" s="165"/>
      <c r="HR243" s="165"/>
      <c r="HS243" s="165"/>
      <c r="HT243" s="165"/>
      <c r="HU243" s="165"/>
      <c r="HV243" s="165"/>
      <c r="HW243" s="165"/>
      <c r="HX243" s="165"/>
      <c r="HY243" s="165"/>
      <c r="HZ243" s="165"/>
      <c r="IA243" s="165"/>
      <c r="IB243" s="165"/>
      <c r="IC243" s="165"/>
      <c r="ID243" s="165"/>
      <c r="IE243" s="165"/>
      <c r="IF243" s="165"/>
      <c r="IG243" s="165"/>
      <c r="IH243" s="165"/>
      <c r="II243" s="165"/>
      <c r="IJ243" s="165"/>
      <c r="IK243" s="165"/>
      <c r="IL243" s="165"/>
      <c r="IM243" s="165"/>
      <c r="IN243" s="165"/>
      <c r="IO243" s="165"/>
      <c r="IP243" s="165"/>
      <c r="IQ243" s="165"/>
      <c r="IR243" s="165"/>
      <c r="IS243" s="165"/>
      <c r="IT243" s="165"/>
      <c r="IU243" s="165"/>
      <c r="IV243" s="165"/>
      <c r="IW243" s="165"/>
      <c r="IX243" s="165"/>
      <c r="IY243" s="165"/>
      <c r="IZ243" s="165"/>
      <c r="JA243" s="165"/>
      <c r="JB243" s="165"/>
      <c r="JC243" s="165"/>
      <c r="JD243" s="165"/>
      <c r="JE243" s="165"/>
      <c r="JF243" s="165"/>
      <c r="JG243" s="165"/>
      <c r="JH243" s="165"/>
      <c r="JI243" s="165"/>
      <c r="JJ243" s="165"/>
      <c r="JK243" s="165"/>
      <c r="JL243" s="165"/>
      <c r="JM243" s="165"/>
      <c r="JN243" s="165"/>
      <c r="JO243" s="165"/>
      <c r="JP243" s="165"/>
      <c r="JQ243" s="165"/>
      <c r="JR243" s="165"/>
      <c r="JS243" s="165"/>
      <c r="JT243" s="165"/>
      <c r="JU243" s="165"/>
      <c r="JV243" s="165"/>
      <c r="JW243" s="165"/>
      <c r="JX243" s="165"/>
      <c r="JY243" s="165"/>
      <c r="JZ243" s="165"/>
      <c r="KA243" s="165"/>
      <c r="KB243" s="165"/>
      <c r="KC243" s="165"/>
      <c r="KD243" s="165"/>
      <c r="KE243" s="165"/>
      <c r="KF243" s="165"/>
      <c r="KG243" s="165"/>
      <c r="KH243" s="165"/>
      <c r="KI243" s="165"/>
      <c r="KJ243" s="165"/>
      <c r="KK243" s="165"/>
      <c r="KL243" s="165"/>
      <c r="KM243" s="165"/>
      <c r="KN243" s="165"/>
      <c r="KO243" s="165"/>
      <c r="KP243" s="165"/>
      <c r="KQ243" s="165"/>
      <c r="KR243" s="165"/>
      <c r="KS243" s="165"/>
      <c r="KT243" s="165"/>
      <c r="KU243" s="165"/>
      <c r="KV243" s="165"/>
      <c r="KW243" s="165"/>
      <c r="KX243" s="165"/>
      <c r="KY243" s="165"/>
      <c r="KZ243" s="165"/>
      <c r="LA243" s="165"/>
      <c r="LB243" s="165"/>
      <c r="LC243" s="165"/>
      <c r="LD243" s="165"/>
      <c r="LE243" s="165"/>
      <c r="LF243" s="165"/>
      <c r="LG243" s="165"/>
      <c r="LH243" s="165"/>
      <c r="LI243" s="165"/>
      <c r="LJ243" s="165"/>
      <c r="LK243" s="165"/>
      <c r="LL243" s="165"/>
      <c r="LM243" s="165"/>
      <c r="LN243" s="165"/>
      <c r="LO243" s="165"/>
      <c r="LP243" s="165"/>
      <c r="LQ243" s="165"/>
      <c r="LR243" s="165"/>
      <c r="LS243" s="165"/>
      <c r="LT243" s="165"/>
      <c r="LU243" s="165"/>
      <c r="LV243" s="165"/>
      <c r="LW243" s="165"/>
      <c r="LX243" s="165"/>
      <c r="LY243" s="165"/>
      <c r="LZ243" s="165"/>
      <c r="MA243" s="165"/>
      <c r="MB243" s="165"/>
      <c r="MC243" s="165"/>
      <c r="MD243" s="165"/>
      <c r="ME243" s="165"/>
      <c r="MF243" s="165"/>
      <c r="MG243" s="165"/>
      <c r="MH243" s="165"/>
      <c r="MI243" s="165"/>
      <c r="MJ243" s="165"/>
      <c r="MK243" s="165"/>
      <c r="ML243" s="165"/>
      <c r="MM243" s="165"/>
      <c r="MN243" s="165"/>
      <c r="MO243" s="165"/>
      <c r="MP243" s="165"/>
      <c r="MQ243" s="165"/>
      <c r="MR243" s="165"/>
      <c r="MS243" s="165"/>
      <c r="MT243" s="165"/>
      <c r="MU243" s="165"/>
      <c r="MV243" s="165"/>
      <c r="MW243" s="165"/>
      <c r="MX243" s="165"/>
      <c r="MY243" s="165"/>
      <c r="MZ243" s="165"/>
      <c r="NA243" s="165"/>
      <c r="NB243" s="165"/>
      <c r="NC243" s="165"/>
      <c r="ND243" s="165"/>
      <c r="NE243" s="165"/>
      <c r="NF243" s="165"/>
      <c r="NG243" s="165"/>
      <c r="NH243" s="165"/>
      <c r="NI243" s="165"/>
      <c r="NJ243" s="165"/>
      <c r="NK243" s="165"/>
      <c r="NL243" s="165"/>
      <c r="NM243" s="165"/>
      <c r="NN243" s="165"/>
      <c r="NO243" s="165"/>
      <c r="NP243" s="165"/>
      <c r="NQ243" s="165"/>
      <c r="NR243" s="165"/>
      <c r="NS243" s="165"/>
      <c r="NT243" s="165"/>
      <c r="NU243" s="165"/>
      <c r="NV243" s="165"/>
      <c r="NW243" s="165"/>
      <c r="NX243" s="165"/>
      <c r="NY243" s="165"/>
      <c r="NZ243" s="165"/>
      <c r="OA243" s="165"/>
      <c r="OB243" s="165"/>
      <c r="OC243" s="165"/>
      <c r="OD243" s="165"/>
      <c r="OE243" s="165"/>
      <c r="OF243" s="165"/>
      <c r="OG243" s="165"/>
      <c r="OH243" s="165"/>
      <c r="OI243" s="165"/>
      <c r="OJ243" s="165"/>
      <c r="OK243" s="165"/>
      <c r="OL243" s="165"/>
      <c r="OM243" s="165"/>
      <c r="ON243" s="165"/>
      <c r="OO243" s="165"/>
      <c r="OP243" s="165"/>
      <c r="OQ243" s="165"/>
      <c r="OR243" s="165"/>
      <c r="OS243" s="165"/>
      <c r="OT243" s="165"/>
      <c r="OU243" s="165"/>
      <c r="OV243" s="165"/>
      <c r="OW243" s="165"/>
      <c r="OX243" s="165"/>
      <c r="OY243" s="165"/>
      <c r="OZ243" s="165"/>
      <c r="PA243" s="165"/>
      <c r="PB243" s="165"/>
      <c r="PC243" s="165"/>
      <c r="PD243" s="165"/>
      <c r="PE243" s="165"/>
      <c r="PF243" s="165"/>
      <c r="PG243" s="165"/>
      <c r="PH243" s="165"/>
      <c r="PI243" s="165"/>
      <c r="PJ243" s="165"/>
      <c r="PK243" s="165"/>
      <c r="PL243" s="165"/>
      <c r="PM243" s="165"/>
      <c r="PN243" s="165"/>
      <c r="PO243" s="165"/>
      <c r="PP243" s="165"/>
      <c r="PQ243" s="165"/>
      <c r="PR243" s="165"/>
      <c r="PS243" s="165"/>
      <c r="PT243" s="165"/>
      <c r="PU243" s="165"/>
      <c r="PV243" s="165"/>
      <c r="PW243" s="165"/>
      <c r="PX243" s="165"/>
      <c r="PY243" s="165"/>
      <c r="PZ243" s="165"/>
      <c r="QA243" s="165"/>
      <c r="QB243" s="165"/>
      <c r="QC243" s="165"/>
      <c r="QD243" s="165"/>
      <c r="QE243" s="165"/>
      <c r="QF243" s="165"/>
      <c r="QG243" s="165"/>
      <c r="QH243" s="165"/>
      <c r="QI243" s="165"/>
      <c r="QJ243" s="165"/>
      <c r="QK243" s="165"/>
      <c r="QL243" s="165"/>
      <c r="QM243" s="165"/>
      <c r="QN243" s="165"/>
      <c r="QO243" s="165"/>
      <c r="QP243" s="165"/>
      <c r="QQ243" s="165"/>
      <c r="QR243" s="165"/>
      <c r="QS243" s="165"/>
      <c r="QT243" s="165"/>
      <c r="QU243" s="165"/>
      <c r="QV243" s="165"/>
      <c r="QW243" s="165"/>
      <c r="QX243" s="165"/>
      <c r="QY243" s="165"/>
      <c r="QZ243" s="165"/>
      <c r="RA243" s="165"/>
      <c r="RB243" s="165"/>
      <c r="RC243" s="165"/>
      <c r="RD243" s="165"/>
      <c r="RE243" s="165"/>
      <c r="RF243" s="165"/>
      <c r="RG243" s="165"/>
      <c r="RH243" s="165"/>
      <c r="RI243" s="165"/>
      <c r="RJ243" s="165"/>
      <c r="RK243" s="165"/>
      <c r="RL243" s="165"/>
    </row>
    <row r="244" spans="1:480" ht="16.5" thickBot="1" x14ac:dyDescent="0.3">
      <c r="A244" s="120"/>
      <c r="B244" s="375" t="s">
        <v>15</v>
      </c>
      <c r="C244" s="376"/>
      <c r="D244" s="110">
        <f>SUM(D241,D242,D243,D245)</f>
        <v>591</v>
      </c>
      <c r="E244" s="111"/>
      <c r="F244" s="112"/>
      <c r="G244" s="113">
        <f>SUM(G241,G242,G243,G245)</f>
        <v>11.78</v>
      </c>
      <c r="H244" s="114">
        <f>SUM(H241,H242,H243,H245)</f>
        <v>13.57</v>
      </c>
      <c r="I244" s="115">
        <f>SUM(I241,I242,I243,I245)</f>
        <v>72.87</v>
      </c>
      <c r="J244" s="116">
        <f>SUM(J241,J242,J243,J245)</f>
        <v>528</v>
      </c>
      <c r="K244" s="117">
        <f>SUM(K241,K242,K243,K245)</f>
        <v>41.28</v>
      </c>
      <c r="L244" s="118"/>
      <c r="M244" s="118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3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  <c r="BC244" s="165"/>
      <c r="BD244" s="165"/>
      <c r="BE244" s="165"/>
      <c r="BF244" s="165"/>
      <c r="BG244" s="165"/>
      <c r="BH244" s="165"/>
      <c r="BI244" s="165"/>
      <c r="BJ244" s="165"/>
      <c r="BK244" s="165"/>
      <c r="BL244" s="165"/>
      <c r="BM244" s="165"/>
      <c r="BN244" s="165"/>
      <c r="BO244" s="165"/>
      <c r="BP244" s="165"/>
      <c r="BQ244" s="165"/>
      <c r="BR244" s="165"/>
      <c r="BS244" s="165"/>
      <c r="BT244" s="165"/>
      <c r="BU244" s="165"/>
      <c r="BV244" s="165"/>
      <c r="BW244" s="165"/>
      <c r="BX244" s="165"/>
      <c r="BY244" s="165"/>
      <c r="BZ244" s="165"/>
      <c r="CA244" s="165"/>
      <c r="CB244" s="165"/>
      <c r="CC244" s="165"/>
      <c r="CD244" s="165"/>
      <c r="CE244" s="165"/>
      <c r="CF244" s="165"/>
      <c r="CG244" s="165"/>
      <c r="CH244" s="165"/>
      <c r="CI244" s="165"/>
      <c r="CJ244" s="165"/>
      <c r="CK244" s="165"/>
      <c r="CL244" s="165"/>
      <c r="CM244" s="165"/>
      <c r="CN244" s="165"/>
      <c r="CO244" s="165"/>
      <c r="CP244" s="165"/>
      <c r="CQ244" s="165"/>
      <c r="CR244" s="165"/>
      <c r="CS244" s="165"/>
      <c r="CT244" s="165"/>
      <c r="CU244" s="165"/>
      <c r="CV244" s="165"/>
      <c r="CW244" s="165"/>
      <c r="CX244" s="165"/>
      <c r="CY244" s="165"/>
      <c r="CZ244" s="165"/>
      <c r="DA244" s="165"/>
      <c r="DB244" s="165"/>
      <c r="DC244" s="165"/>
      <c r="DD244" s="165"/>
      <c r="DE244" s="165"/>
      <c r="DF244" s="165"/>
      <c r="DG244" s="165"/>
      <c r="DH244" s="165"/>
      <c r="DI244" s="165"/>
      <c r="DJ244" s="165"/>
      <c r="DK244" s="165"/>
      <c r="DL244" s="165"/>
      <c r="DM244" s="165"/>
      <c r="DN244" s="165"/>
      <c r="DO244" s="165"/>
      <c r="DP244" s="165"/>
      <c r="DQ244" s="165"/>
      <c r="DR244" s="165"/>
      <c r="DS244" s="165"/>
      <c r="DT244" s="165"/>
      <c r="DU244" s="165"/>
      <c r="DV244" s="165"/>
      <c r="DW244" s="165"/>
      <c r="DX244" s="165"/>
      <c r="DY244" s="165"/>
      <c r="DZ244" s="165"/>
      <c r="EA244" s="165"/>
      <c r="EB244" s="165"/>
      <c r="EC244" s="165"/>
      <c r="ED244" s="165"/>
      <c r="EE244" s="165"/>
      <c r="EF244" s="165"/>
      <c r="EG244" s="165"/>
      <c r="EH244" s="165"/>
      <c r="EI244" s="165"/>
      <c r="EJ244" s="165"/>
      <c r="EK244" s="165"/>
      <c r="EL244" s="165"/>
      <c r="EM244" s="165"/>
      <c r="EN244" s="165"/>
      <c r="EO244" s="165"/>
      <c r="EP244" s="165"/>
      <c r="EQ244" s="165"/>
      <c r="ER244" s="165"/>
      <c r="ES244" s="165"/>
      <c r="ET244" s="165"/>
      <c r="EU244" s="165"/>
      <c r="EV244" s="165"/>
      <c r="EW244" s="165"/>
      <c r="EX244" s="165"/>
      <c r="EY244" s="165"/>
      <c r="EZ244" s="165"/>
      <c r="FA244" s="165"/>
      <c r="FB244" s="165"/>
      <c r="FC244" s="165"/>
      <c r="FD244" s="165"/>
      <c r="FE244" s="165"/>
      <c r="FF244" s="165"/>
      <c r="FG244" s="165"/>
      <c r="FH244" s="165"/>
      <c r="FI244" s="165"/>
      <c r="FJ244" s="165"/>
      <c r="FK244" s="165"/>
      <c r="FL244" s="165"/>
      <c r="FM244" s="165"/>
      <c r="FN244" s="165"/>
      <c r="FO244" s="165"/>
      <c r="FP244" s="165"/>
      <c r="FQ244" s="165"/>
      <c r="FR244" s="165"/>
      <c r="FS244" s="165"/>
      <c r="FT244" s="165"/>
      <c r="FU244" s="165"/>
      <c r="FV244" s="165"/>
      <c r="FW244" s="165"/>
      <c r="FX244" s="165"/>
      <c r="FY244" s="165"/>
      <c r="FZ244" s="165"/>
      <c r="GA244" s="165"/>
      <c r="GB244" s="165"/>
      <c r="GC244" s="165"/>
      <c r="GD244" s="165"/>
      <c r="GE244" s="165"/>
      <c r="GF244" s="165"/>
      <c r="GG244" s="165"/>
      <c r="GH244" s="165"/>
      <c r="GI244" s="165"/>
      <c r="GJ244" s="165"/>
      <c r="GK244" s="165"/>
      <c r="GL244" s="165"/>
      <c r="GM244" s="165"/>
      <c r="GN244" s="165"/>
      <c r="GO244" s="165"/>
      <c r="GP244" s="165"/>
      <c r="GQ244" s="165"/>
      <c r="GR244" s="165"/>
      <c r="GS244" s="165"/>
      <c r="GT244" s="165"/>
      <c r="GU244" s="165"/>
      <c r="GV244" s="165"/>
      <c r="GW244" s="165"/>
      <c r="GX244" s="165"/>
      <c r="GY244" s="165"/>
      <c r="GZ244" s="165"/>
      <c r="HA244" s="165"/>
      <c r="HB244" s="165"/>
      <c r="HC244" s="165"/>
      <c r="HD244" s="165"/>
      <c r="HE244" s="165"/>
      <c r="HF244" s="165"/>
      <c r="HG244" s="165"/>
      <c r="HH244" s="165"/>
      <c r="HI244" s="165"/>
      <c r="HJ244" s="165"/>
      <c r="HK244" s="165"/>
      <c r="HL244" s="165"/>
      <c r="HM244" s="165"/>
      <c r="HN244" s="165"/>
      <c r="HO244" s="165"/>
      <c r="HP244" s="165"/>
      <c r="HQ244" s="165"/>
      <c r="HR244" s="165"/>
      <c r="HS244" s="165"/>
      <c r="HT244" s="165"/>
      <c r="HU244" s="165"/>
      <c r="HV244" s="165"/>
      <c r="HW244" s="165"/>
      <c r="HX244" s="165"/>
      <c r="HY244" s="165"/>
      <c r="HZ244" s="165"/>
      <c r="IA244" s="165"/>
      <c r="IB244" s="165"/>
      <c r="IC244" s="165"/>
      <c r="ID244" s="165"/>
      <c r="IE244" s="165"/>
      <c r="IF244" s="165"/>
      <c r="IG244" s="165"/>
      <c r="IH244" s="165"/>
      <c r="II244" s="165"/>
      <c r="IJ244" s="165"/>
      <c r="IK244" s="165"/>
      <c r="IL244" s="165"/>
      <c r="IM244" s="165"/>
      <c r="IN244" s="165"/>
      <c r="IO244" s="165"/>
      <c r="IP244" s="165"/>
      <c r="IQ244" s="165"/>
      <c r="IR244" s="165"/>
      <c r="IS244" s="165"/>
      <c r="IT244" s="165"/>
      <c r="IU244" s="165"/>
      <c r="IV244" s="165"/>
      <c r="IW244" s="165"/>
      <c r="IX244" s="165"/>
      <c r="IY244" s="165"/>
      <c r="IZ244" s="165"/>
      <c r="JA244" s="165"/>
      <c r="JB244" s="165"/>
      <c r="JC244" s="165"/>
      <c r="JD244" s="165"/>
      <c r="JE244" s="165"/>
      <c r="JF244" s="165"/>
      <c r="JG244" s="165"/>
      <c r="JH244" s="165"/>
      <c r="JI244" s="165"/>
      <c r="JJ244" s="165"/>
      <c r="JK244" s="165"/>
      <c r="JL244" s="165"/>
      <c r="JM244" s="165"/>
      <c r="JN244" s="165"/>
      <c r="JO244" s="165"/>
      <c r="JP244" s="165"/>
      <c r="JQ244" s="165"/>
      <c r="JR244" s="165"/>
      <c r="JS244" s="165"/>
      <c r="JT244" s="165"/>
      <c r="JU244" s="165"/>
      <c r="JV244" s="165"/>
      <c r="JW244" s="165"/>
      <c r="JX244" s="165"/>
      <c r="JY244" s="165"/>
      <c r="JZ244" s="165"/>
      <c r="KA244" s="165"/>
      <c r="KB244" s="165"/>
      <c r="KC244" s="165"/>
      <c r="KD244" s="165"/>
      <c r="KE244" s="165"/>
      <c r="KF244" s="165"/>
      <c r="KG244" s="165"/>
      <c r="KH244" s="165"/>
      <c r="KI244" s="165"/>
      <c r="KJ244" s="165"/>
      <c r="KK244" s="165"/>
      <c r="KL244" s="165"/>
      <c r="KM244" s="165"/>
      <c r="KN244" s="165"/>
      <c r="KO244" s="165"/>
      <c r="KP244" s="165"/>
      <c r="KQ244" s="165"/>
      <c r="KR244" s="165"/>
      <c r="KS244" s="165"/>
      <c r="KT244" s="165"/>
      <c r="KU244" s="165"/>
      <c r="KV244" s="165"/>
      <c r="KW244" s="165"/>
      <c r="KX244" s="165"/>
      <c r="KY244" s="165"/>
      <c r="KZ244" s="165"/>
      <c r="LA244" s="165"/>
      <c r="LB244" s="165"/>
      <c r="LC244" s="165"/>
      <c r="LD244" s="165"/>
      <c r="LE244" s="165"/>
      <c r="LF244" s="165"/>
      <c r="LG244" s="165"/>
      <c r="LH244" s="165"/>
      <c r="LI244" s="165"/>
      <c r="LJ244" s="165"/>
      <c r="LK244" s="165"/>
      <c r="LL244" s="165"/>
      <c r="LM244" s="165"/>
      <c r="LN244" s="165"/>
      <c r="LO244" s="165"/>
      <c r="LP244" s="165"/>
      <c r="LQ244" s="165"/>
      <c r="LR244" s="165"/>
      <c r="LS244" s="165"/>
      <c r="LT244" s="165"/>
      <c r="LU244" s="165"/>
      <c r="LV244" s="165"/>
      <c r="LW244" s="165"/>
      <c r="LX244" s="165"/>
      <c r="LY244" s="165"/>
      <c r="LZ244" s="165"/>
      <c r="MA244" s="165"/>
      <c r="MB244" s="165"/>
      <c r="MC244" s="165"/>
      <c r="MD244" s="165"/>
      <c r="ME244" s="165"/>
      <c r="MF244" s="165"/>
      <c r="MG244" s="165"/>
      <c r="MH244" s="165"/>
      <c r="MI244" s="165"/>
      <c r="MJ244" s="165"/>
      <c r="MK244" s="165"/>
      <c r="ML244" s="165"/>
      <c r="MM244" s="165"/>
      <c r="MN244" s="165"/>
      <c r="MO244" s="165"/>
      <c r="MP244" s="165"/>
      <c r="MQ244" s="165"/>
      <c r="MR244" s="165"/>
      <c r="MS244" s="165"/>
      <c r="MT244" s="165"/>
      <c r="MU244" s="165"/>
      <c r="MV244" s="165"/>
      <c r="MW244" s="165"/>
      <c r="MX244" s="165"/>
      <c r="MY244" s="165"/>
      <c r="MZ244" s="165"/>
      <c r="NA244" s="165"/>
      <c r="NB244" s="165"/>
      <c r="NC244" s="165"/>
      <c r="ND244" s="165"/>
      <c r="NE244" s="165"/>
      <c r="NF244" s="165"/>
      <c r="NG244" s="165"/>
      <c r="NH244" s="165"/>
      <c r="NI244" s="165"/>
      <c r="NJ244" s="165"/>
      <c r="NK244" s="165"/>
      <c r="NL244" s="165"/>
      <c r="NM244" s="165"/>
      <c r="NN244" s="165"/>
      <c r="NO244" s="165"/>
      <c r="NP244" s="165"/>
      <c r="NQ244" s="165"/>
      <c r="NR244" s="165"/>
      <c r="NS244" s="165"/>
      <c r="NT244" s="165"/>
      <c r="NU244" s="165"/>
      <c r="NV244" s="165"/>
      <c r="NW244" s="165"/>
      <c r="NX244" s="165"/>
      <c r="NY244" s="165"/>
      <c r="NZ244" s="165"/>
      <c r="OA244" s="165"/>
      <c r="OB244" s="165"/>
      <c r="OC244" s="165"/>
      <c r="OD244" s="165"/>
      <c r="OE244" s="165"/>
      <c r="OF244" s="165"/>
      <c r="OG244" s="165"/>
      <c r="OH244" s="165"/>
      <c r="OI244" s="165"/>
      <c r="OJ244" s="165"/>
      <c r="OK244" s="165"/>
      <c r="OL244" s="165"/>
      <c r="OM244" s="165"/>
      <c r="ON244" s="165"/>
      <c r="OO244" s="165"/>
      <c r="OP244" s="165"/>
      <c r="OQ244" s="165"/>
      <c r="OR244" s="165"/>
      <c r="OS244" s="165"/>
      <c r="OT244" s="165"/>
      <c r="OU244" s="165"/>
      <c r="OV244" s="165"/>
      <c r="OW244" s="165"/>
      <c r="OX244" s="165"/>
      <c r="OY244" s="165"/>
      <c r="OZ244" s="165"/>
      <c r="PA244" s="165"/>
      <c r="PB244" s="165"/>
      <c r="PC244" s="165"/>
      <c r="PD244" s="165"/>
      <c r="PE244" s="165"/>
      <c r="PF244" s="165"/>
      <c r="PG244" s="165"/>
      <c r="PH244" s="165"/>
      <c r="PI244" s="165"/>
      <c r="PJ244" s="165"/>
      <c r="PK244" s="165"/>
      <c r="PL244" s="165"/>
      <c r="PM244" s="165"/>
      <c r="PN244" s="165"/>
      <c r="PO244" s="165"/>
      <c r="PP244" s="165"/>
      <c r="PQ244" s="165"/>
      <c r="PR244" s="165"/>
      <c r="PS244" s="165"/>
      <c r="PT244" s="165"/>
      <c r="PU244" s="165"/>
      <c r="PV244" s="165"/>
      <c r="PW244" s="165"/>
      <c r="PX244" s="165"/>
      <c r="PY244" s="165"/>
      <c r="PZ244" s="165"/>
      <c r="QA244" s="165"/>
      <c r="QB244" s="165"/>
      <c r="QC244" s="165"/>
      <c r="QD244" s="165"/>
      <c r="QE244" s="165"/>
      <c r="QF244" s="165"/>
      <c r="QG244" s="165"/>
      <c r="QH244" s="165"/>
      <c r="QI244" s="165"/>
      <c r="QJ244" s="165"/>
      <c r="QK244" s="165"/>
      <c r="QL244" s="165"/>
      <c r="QM244" s="165"/>
      <c r="QN244" s="165"/>
      <c r="QO244" s="165"/>
      <c r="QP244" s="165"/>
      <c r="QQ244" s="165"/>
      <c r="QR244" s="165"/>
      <c r="QS244" s="165"/>
      <c r="QT244" s="165"/>
      <c r="QU244" s="165"/>
      <c r="QV244" s="165"/>
      <c r="QW244" s="165"/>
      <c r="QX244" s="165"/>
      <c r="QY244" s="165"/>
      <c r="QZ244" s="165"/>
      <c r="RA244" s="165"/>
      <c r="RB244" s="165"/>
      <c r="RC244" s="165"/>
      <c r="RD244" s="165"/>
      <c r="RE244" s="165"/>
      <c r="RF244" s="165"/>
      <c r="RG244" s="165"/>
      <c r="RH244" s="165"/>
      <c r="RI244" s="165"/>
      <c r="RJ244" s="165"/>
      <c r="RK244" s="165"/>
      <c r="RL244" s="165"/>
    </row>
    <row r="245" spans="1:480" ht="15.75" customHeight="1" thickBot="1" x14ac:dyDescent="0.3">
      <c r="A245" s="29"/>
      <c r="B245" s="368" t="s">
        <v>98</v>
      </c>
      <c r="C245" s="369"/>
      <c r="D245" s="46">
        <v>140</v>
      </c>
      <c r="E245" s="47"/>
      <c r="F245" s="48"/>
      <c r="G245" s="299">
        <v>0.6</v>
      </c>
      <c r="H245" s="300">
        <v>0.14000000000000001</v>
      </c>
      <c r="I245" s="300">
        <v>15</v>
      </c>
      <c r="J245" s="300">
        <v>66</v>
      </c>
      <c r="K245" s="300">
        <v>40</v>
      </c>
      <c r="L245" s="263">
        <v>368</v>
      </c>
      <c r="M245" s="263">
        <v>11.1</v>
      </c>
      <c r="N245" s="233"/>
      <c r="O245" s="233"/>
      <c r="P245" s="233"/>
      <c r="Q245" s="233"/>
      <c r="R245" s="233"/>
      <c r="S245" s="233"/>
      <c r="T245" s="233"/>
      <c r="U245" s="233"/>
      <c r="V245" s="233"/>
      <c r="W245" s="233"/>
      <c r="X245" s="233"/>
      <c r="Y245" s="233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5"/>
      <c r="AZ245" s="165"/>
      <c r="BA245" s="165"/>
      <c r="BB245" s="165"/>
      <c r="BC245" s="165"/>
      <c r="BD245" s="165"/>
      <c r="BE245" s="165"/>
      <c r="BF245" s="165"/>
      <c r="BG245" s="165"/>
      <c r="BH245" s="165"/>
      <c r="BI245" s="165"/>
      <c r="BJ245" s="165"/>
      <c r="BK245" s="165"/>
      <c r="BL245" s="165"/>
      <c r="BM245" s="165"/>
      <c r="BN245" s="165"/>
      <c r="BO245" s="165"/>
      <c r="BP245" s="165"/>
      <c r="BQ245" s="165"/>
      <c r="BR245" s="165"/>
      <c r="BS245" s="165"/>
      <c r="BT245" s="165"/>
      <c r="BU245" s="165"/>
      <c r="BV245" s="165"/>
      <c r="BW245" s="165"/>
      <c r="BX245" s="165"/>
      <c r="BY245" s="165"/>
      <c r="BZ245" s="165"/>
      <c r="CA245" s="165"/>
      <c r="CB245" s="165"/>
      <c r="CC245" s="165"/>
      <c r="CD245" s="165"/>
      <c r="CE245" s="165"/>
      <c r="CF245" s="165"/>
      <c r="CG245" s="165"/>
      <c r="CH245" s="165"/>
      <c r="CI245" s="165"/>
      <c r="CJ245" s="165"/>
      <c r="CK245" s="165"/>
      <c r="CL245" s="165"/>
      <c r="CM245" s="165"/>
      <c r="CN245" s="165"/>
      <c r="CO245" s="165"/>
      <c r="CP245" s="165"/>
      <c r="CQ245" s="165"/>
      <c r="CR245" s="165"/>
      <c r="CS245" s="165"/>
      <c r="CT245" s="165"/>
      <c r="CU245" s="165"/>
      <c r="CV245" s="165"/>
      <c r="CW245" s="165"/>
      <c r="CX245" s="165"/>
      <c r="CY245" s="165"/>
      <c r="CZ245" s="165"/>
      <c r="DA245" s="165"/>
      <c r="DB245" s="165"/>
      <c r="DC245" s="165"/>
      <c r="DD245" s="165"/>
      <c r="DE245" s="165"/>
      <c r="DF245" s="165"/>
      <c r="DG245" s="165"/>
      <c r="DH245" s="165"/>
      <c r="DI245" s="165"/>
      <c r="DJ245" s="165"/>
      <c r="DK245" s="165"/>
      <c r="DL245" s="165"/>
      <c r="DM245" s="165"/>
      <c r="DN245" s="165"/>
      <c r="DO245" s="165"/>
      <c r="DP245" s="165"/>
      <c r="DQ245" s="165"/>
      <c r="DR245" s="165"/>
      <c r="DS245" s="165"/>
      <c r="DT245" s="165"/>
      <c r="DU245" s="165"/>
      <c r="DV245" s="165"/>
      <c r="DW245" s="165"/>
      <c r="DX245" s="165"/>
      <c r="DY245" s="165"/>
      <c r="DZ245" s="165"/>
      <c r="EA245" s="165"/>
      <c r="EB245" s="165"/>
      <c r="EC245" s="165"/>
      <c r="ED245" s="165"/>
      <c r="EE245" s="165"/>
      <c r="EF245" s="165"/>
      <c r="EG245" s="165"/>
      <c r="EH245" s="165"/>
      <c r="EI245" s="165"/>
      <c r="EJ245" s="165"/>
      <c r="EK245" s="165"/>
      <c r="EL245" s="165"/>
      <c r="EM245" s="165"/>
      <c r="EN245" s="165"/>
      <c r="EO245" s="165"/>
      <c r="EP245" s="165"/>
      <c r="EQ245" s="165"/>
      <c r="ER245" s="165"/>
      <c r="ES245" s="165"/>
      <c r="ET245" s="165"/>
      <c r="EU245" s="165"/>
      <c r="EV245" s="165"/>
      <c r="EW245" s="165"/>
      <c r="EX245" s="165"/>
      <c r="EY245" s="165"/>
      <c r="EZ245" s="165"/>
      <c r="FA245" s="165"/>
      <c r="FB245" s="165"/>
      <c r="FC245" s="165"/>
      <c r="FD245" s="165"/>
      <c r="FE245" s="165"/>
      <c r="FF245" s="165"/>
      <c r="FG245" s="165"/>
      <c r="FH245" s="165"/>
      <c r="FI245" s="165"/>
      <c r="FJ245" s="165"/>
      <c r="FK245" s="165"/>
      <c r="FL245" s="165"/>
      <c r="FM245" s="165"/>
      <c r="FN245" s="165"/>
      <c r="FO245" s="165"/>
      <c r="FP245" s="165"/>
      <c r="FQ245" s="165"/>
      <c r="FR245" s="165"/>
      <c r="FS245" s="165"/>
      <c r="FT245" s="165"/>
      <c r="FU245" s="165"/>
      <c r="FV245" s="165"/>
      <c r="FW245" s="165"/>
      <c r="FX245" s="165"/>
      <c r="FY245" s="165"/>
      <c r="FZ245" s="165"/>
      <c r="GA245" s="165"/>
      <c r="GB245" s="165"/>
      <c r="GC245" s="165"/>
      <c r="GD245" s="165"/>
      <c r="GE245" s="165"/>
      <c r="GF245" s="165"/>
      <c r="GG245" s="165"/>
      <c r="GH245" s="165"/>
      <c r="GI245" s="165"/>
      <c r="GJ245" s="165"/>
      <c r="GK245" s="165"/>
      <c r="GL245" s="165"/>
      <c r="GM245" s="165"/>
      <c r="GN245" s="165"/>
      <c r="GO245" s="165"/>
      <c r="GP245" s="165"/>
      <c r="GQ245" s="165"/>
      <c r="GR245" s="165"/>
      <c r="GS245" s="165"/>
      <c r="GT245" s="165"/>
      <c r="GU245" s="165"/>
      <c r="GV245" s="165"/>
      <c r="GW245" s="165"/>
      <c r="GX245" s="165"/>
      <c r="GY245" s="165"/>
      <c r="GZ245" s="165"/>
      <c r="HA245" s="165"/>
      <c r="HB245" s="165"/>
      <c r="HC245" s="165"/>
      <c r="HD245" s="165"/>
      <c r="HE245" s="165"/>
      <c r="HF245" s="165"/>
      <c r="HG245" s="165"/>
      <c r="HH245" s="165"/>
      <c r="HI245" s="165"/>
      <c r="HJ245" s="165"/>
      <c r="HK245" s="165"/>
      <c r="HL245" s="165"/>
      <c r="HM245" s="165"/>
      <c r="HN245" s="165"/>
      <c r="HO245" s="165"/>
      <c r="HP245" s="165"/>
      <c r="HQ245" s="165"/>
      <c r="HR245" s="165"/>
      <c r="HS245" s="165"/>
      <c r="HT245" s="165"/>
      <c r="HU245" s="165"/>
      <c r="HV245" s="165"/>
      <c r="HW245" s="165"/>
      <c r="HX245" s="165"/>
      <c r="HY245" s="165"/>
      <c r="HZ245" s="165"/>
      <c r="IA245" s="165"/>
      <c r="IB245" s="165"/>
      <c r="IC245" s="165"/>
      <c r="ID245" s="165"/>
      <c r="IE245" s="165"/>
      <c r="IF245" s="165"/>
      <c r="IG245" s="165"/>
      <c r="IH245" s="165"/>
      <c r="II245" s="165"/>
      <c r="IJ245" s="165"/>
      <c r="IK245" s="165"/>
      <c r="IL245" s="165"/>
      <c r="IM245" s="165"/>
      <c r="IN245" s="165"/>
      <c r="IO245" s="165"/>
      <c r="IP245" s="165"/>
      <c r="IQ245" s="165"/>
      <c r="IR245" s="165"/>
      <c r="IS245" s="165"/>
      <c r="IT245" s="165"/>
      <c r="IU245" s="165"/>
      <c r="IV245" s="165"/>
      <c r="IW245" s="165"/>
      <c r="IX245" s="165"/>
      <c r="IY245" s="165"/>
      <c r="IZ245" s="165"/>
      <c r="JA245" s="165"/>
      <c r="JB245" s="165"/>
      <c r="JC245" s="165"/>
      <c r="JD245" s="165"/>
      <c r="JE245" s="165"/>
      <c r="JF245" s="165"/>
      <c r="JG245" s="165"/>
      <c r="JH245" s="165"/>
      <c r="JI245" s="165"/>
      <c r="JJ245" s="165"/>
      <c r="JK245" s="165"/>
      <c r="JL245" s="165"/>
      <c r="JM245" s="165"/>
      <c r="JN245" s="165"/>
      <c r="JO245" s="165"/>
      <c r="JP245" s="165"/>
      <c r="JQ245" s="165"/>
      <c r="JR245" s="165"/>
      <c r="JS245" s="165"/>
      <c r="JT245" s="165"/>
      <c r="JU245" s="165"/>
      <c r="JV245" s="165"/>
      <c r="JW245" s="165"/>
      <c r="JX245" s="165"/>
      <c r="JY245" s="165"/>
      <c r="JZ245" s="165"/>
      <c r="KA245" s="165"/>
      <c r="KB245" s="165"/>
      <c r="KC245" s="165"/>
      <c r="KD245" s="165"/>
      <c r="KE245" s="165"/>
      <c r="KF245" s="165"/>
      <c r="KG245" s="165"/>
      <c r="KH245" s="165"/>
      <c r="KI245" s="165"/>
      <c r="KJ245" s="165"/>
      <c r="KK245" s="165"/>
      <c r="KL245" s="165"/>
      <c r="KM245" s="165"/>
      <c r="KN245" s="165"/>
      <c r="KO245" s="165"/>
      <c r="KP245" s="165"/>
      <c r="KQ245" s="165"/>
      <c r="KR245" s="165"/>
      <c r="KS245" s="165"/>
      <c r="KT245" s="165"/>
      <c r="KU245" s="165"/>
      <c r="KV245" s="165"/>
      <c r="KW245" s="165"/>
      <c r="KX245" s="165"/>
      <c r="KY245" s="165"/>
      <c r="KZ245" s="165"/>
      <c r="LA245" s="165"/>
      <c r="LB245" s="165"/>
      <c r="LC245" s="165"/>
      <c r="LD245" s="165"/>
      <c r="LE245" s="165"/>
      <c r="LF245" s="165"/>
      <c r="LG245" s="165"/>
      <c r="LH245" s="165"/>
      <c r="LI245" s="165"/>
      <c r="LJ245" s="165"/>
      <c r="LK245" s="165"/>
      <c r="LL245" s="165"/>
      <c r="LM245" s="165"/>
      <c r="LN245" s="165"/>
      <c r="LO245" s="165"/>
      <c r="LP245" s="165"/>
      <c r="LQ245" s="165"/>
      <c r="LR245" s="165"/>
      <c r="LS245" s="165"/>
      <c r="LT245" s="165"/>
      <c r="LU245" s="165"/>
      <c r="LV245" s="165"/>
      <c r="LW245" s="165"/>
      <c r="LX245" s="165"/>
      <c r="LY245" s="165"/>
      <c r="LZ245" s="165"/>
      <c r="MA245" s="165"/>
      <c r="MB245" s="165"/>
      <c r="MC245" s="165"/>
      <c r="MD245" s="165"/>
      <c r="ME245" s="165"/>
      <c r="MF245" s="165"/>
      <c r="MG245" s="165"/>
      <c r="MH245" s="165"/>
      <c r="MI245" s="165"/>
      <c r="MJ245" s="165"/>
      <c r="MK245" s="165"/>
      <c r="ML245" s="165"/>
      <c r="MM245" s="165"/>
      <c r="MN245" s="165"/>
      <c r="MO245" s="165"/>
      <c r="MP245" s="165"/>
      <c r="MQ245" s="165"/>
      <c r="MR245" s="165"/>
      <c r="MS245" s="165"/>
      <c r="MT245" s="165"/>
      <c r="MU245" s="165"/>
      <c r="MV245" s="165"/>
      <c r="MW245" s="165"/>
      <c r="MX245" s="165"/>
      <c r="MY245" s="165"/>
      <c r="MZ245" s="165"/>
      <c r="NA245" s="165"/>
      <c r="NB245" s="165"/>
      <c r="NC245" s="165"/>
      <c r="ND245" s="165"/>
      <c r="NE245" s="165"/>
      <c r="NF245" s="165"/>
      <c r="NG245" s="165"/>
      <c r="NH245" s="165"/>
      <c r="NI245" s="165"/>
      <c r="NJ245" s="165"/>
      <c r="NK245" s="165"/>
      <c r="NL245" s="165"/>
      <c r="NM245" s="165"/>
      <c r="NN245" s="165"/>
      <c r="NO245" s="165"/>
      <c r="NP245" s="165"/>
      <c r="NQ245" s="165"/>
      <c r="NR245" s="165"/>
      <c r="NS245" s="165"/>
      <c r="NT245" s="165"/>
      <c r="NU245" s="165"/>
      <c r="NV245" s="165"/>
      <c r="NW245" s="165"/>
      <c r="NX245" s="165"/>
      <c r="NY245" s="165"/>
      <c r="NZ245" s="165"/>
      <c r="OA245" s="165"/>
      <c r="OB245" s="165"/>
      <c r="OC245" s="165"/>
      <c r="OD245" s="165"/>
      <c r="OE245" s="165"/>
      <c r="OF245" s="165"/>
      <c r="OG245" s="165"/>
      <c r="OH245" s="165"/>
      <c r="OI245" s="165"/>
      <c r="OJ245" s="165"/>
      <c r="OK245" s="165"/>
      <c r="OL245" s="165"/>
      <c r="OM245" s="165"/>
      <c r="ON245" s="165"/>
      <c r="OO245" s="165"/>
      <c r="OP245" s="165"/>
      <c r="OQ245" s="165"/>
      <c r="OR245" s="165"/>
      <c r="OS245" s="165"/>
      <c r="OT245" s="165"/>
      <c r="OU245" s="165"/>
      <c r="OV245" s="165"/>
      <c r="OW245" s="165"/>
      <c r="OX245" s="165"/>
      <c r="OY245" s="165"/>
      <c r="OZ245" s="165"/>
      <c r="PA245" s="165"/>
      <c r="PB245" s="165"/>
      <c r="PC245" s="165"/>
      <c r="PD245" s="165"/>
      <c r="PE245" s="165"/>
      <c r="PF245" s="165"/>
      <c r="PG245" s="165"/>
      <c r="PH245" s="165"/>
      <c r="PI245" s="165"/>
      <c r="PJ245" s="165"/>
      <c r="PK245" s="165"/>
      <c r="PL245" s="165"/>
      <c r="PM245" s="165"/>
      <c r="PN245" s="165"/>
      <c r="PO245" s="165"/>
      <c r="PP245" s="165"/>
      <c r="PQ245" s="165"/>
      <c r="PR245" s="165"/>
      <c r="PS245" s="165"/>
      <c r="PT245" s="165"/>
      <c r="PU245" s="165"/>
      <c r="PV245" s="165"/>
      <c r="PW245" s="165"/>
      <c r="PX245" s="165"/>
      <c r="PY245" s="165"/>
      <c r="PZ245" s="165"/>
      <c r="QA245" s="165"/>
      <c r="QB245" s="165"/>
      <c r="QC245" s="165"/>
      <c r="QD245" s="165"/>
      <c r="QE245" s="165"/>
      <c r="QF245" s="165"/>
      <c r="QG245" s="165"/>
      <c r="QH245" s="165"/>
      <c r="QI245" s="165"/>
      <c r="QJ245" s="165"/>
      <c r="QK245" s="165"/>
      <c r="QL245" s="165"/>
      <c r="QM245" s="165"/>
      <c r="QN245" s="165"/>
      <c r="QO245" s="165"/>
      <c r="QP245" s="165"/>
      <c r="QQ245" s="165"/>
      <c r="QR245" s="165"/>
      <c r="QS245" s="165"/>
      <c r="QT245" s="165"/>
      <c r="QU245" s="165"/>
      <c r="QV245" s="165"/>
      <c r="QW245" s="165"/>
      <c r="QX245" s="165"/>
      <c r="QY245" s="165"/>
      <c r="QZ245" s="165"/>
      <c r="RA245" s="165"/>
      <c r="RB245" s="165"/>
      <c r="RC245" s="165"/>
      <c r="RD245" s="165"/>
      <c r="RE245" s="165"/>
      <c r="RF245" s="165"/>
      <c r="RG245" s="165"/>
      <c r="RH245" s="165"/>
      <c r="RI245" s="165"/>
      <c r="RJ245" s="165"/>
      <c r="RK245" s="165"/>
      <c r="RL245" s="165"/>
    </row>
    <row r="246" spans="1:480" s="119" customFormat="1" ht="15.75" x14ac:dyDescent="0.25">
      <c r="A246" s="246" t="e">
        <f>'Тех. карты'!#REF!</f>
        <v>#REF!</v>
      </c>
      <c r="B246" s="356" t="s">
        <v>16</v>
      </c>
      <c r="C246" s="357"/>
      <c r="D246" s="357"/>
      <c r="E246" s="357"/>
      <c r="F246" s="357"/>
      <c r="G246" s="357"/>
      <c r="H246" s="357"/>
      <c r="I246" s="357"/>
      <c r="J246" s="357"/>
      <c r="K246" s="357"/>
      <c r="L246" s="358"/>
      <c r="M246" s="253"/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33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  <c r="AN246" s="165"/>
      <c r="AO246" s="165"/>
      <c r="AP246" s="165"/>
      <c r="AQ246" s="165"/>
      <c r="AR246" s="165"/>
      <c r="AS246" s="165"/>
      <c r="AT246" s="165"/>
      <c r="AU246" s="165"/>
      <c r="AV246" s="165"/>
      <c r="AW246" s="165"/>
      <c r="AX246" s="165"/>
      <c r="AY246" s="165"/>
      <c r="AZ246" s="165"/>
      <c r="BA246" s="165"/>
      <c r="BB246" s="165"/>
      <c r="BC246" s="165"/>
      <c r="BD246" s="165"/>
      <c r="BE246" s="165"/>
      <c r="BF246" s="165"/>
      <c r="BG246" s="165"/>
      <c r="BH246" s="165"/>
      <c r="BI246" s="165"/>
      <c r="BJ246" s="165"/>
      <c r="BK246" s="165"/>
      <c r="BL246" s="165"/>
      <c r="BM246" s="165"/>
      <c r="BN246" s="165"/>
      <c r="BO246" s="165"/>
      <c r="BP246" s="165"/>
      <c r="BQ246" s="165"/>
      <c r="BR246" s="165"/>
      <c r="BS246" s="165"/>
      <c r="BT246" s="165"/>
      <c r="BU246" s="165"/>
      <c r="BV246" s="165"/>
      <c r="BW246" s="165"/>
      <c r="BX246" s="165"/>
      <c r="BY246" s="165"/>
      <c r="BZ246" s="165"/>
      <c r="CA246" s="165"/>
      <c r="CB246" s="165"/>
      <c r="CC246" s="165"/>
      <c r="CD246" s="165"/>
      <c r="CE246" s="165"/>
      <c r="CF246" s="165"/>
      <c r="CG246" s="165"/>
      <c r="CH246" s="165"/>
      <c r="CI246" s="165"/>
      <c r="CJ246" s="165"/>
      <c r="CK246" s="165"/>
      <c r="CL246" s="165"/>
      <c r="CM246" s="165"/>
      <c r="CN246" s="165"/>
      <c r="CO246" s="165"/>
      <c r="CP246" s="165"/>
      <c r="CQ246" s="165"/>
      <c r="CR246" s="165"/>
      <c r="CS246" s="165"/>
      <c r="CT246" s="165"/>
      <c r="CU246" s="165"/>
      <c r="CV246" s="165"/>
      <c r="CW246" s="165"/>
      <c r="CX246" s="165"/>
      <c r="CY246" s="165"/>
      <c r="CZ246" s="165"/>
      <c r="DA246" s="165"/>
      <c r="DB246" s="165"/>
      <c r="DC246" s="165"/>
      <c r="DD246" s="165"/>
      <c r="DE246" s="165"/>
      <c r="DF246" s="165"/>
      <c r="DG246" s="165"/>
      <c r="DH246" s="165"/>
      <c r="DI246" s="165"/>
      <c r="DJ246" s="165"/>
      <c r="DK246" s="165"/>
      <c r="DL246" s="165"/>
      <c r="DM246" s="165"/>
      <c r="DN246" s="165"/>
      <c r="DO246" s="165"/>
      <c r="DP246" s="165"/>
      <c r="DQ246" s="165"/>
      <c r="DR246" s="165"/>
      <c r="DS246" s="165"/>
      <c r="DT246" s="165"/>
      <c r="DU246" s="165"/>
      <c r="DV246" s="165"/>
      <c r="DW246" s="165"/>
      <c r="DX246" s="165"/>
      <c r="DY246" s="165"/>
      <c r="DZ246" s="165"/>
      <c r="EA246" s="165"/>
      <c r="EB246" s="165"/>
      <c r="EC246" s="165"/>
      <c r="ED246" s="165"/>
      <c r="EE246" s="165"/>
      <c r="EF246" s="165"/>
      <c r="EG246" s="165"/>
      <c r="EH246" s="165"/>
      <c r="EI246" s="165"/>
      <c r="EJ246" s="165"/>
      <c r="EK246" s="165"/>
      <c r="EL246" s="165"/>
      <c r="EM246" s="165"/>
      <c r="EN246" s="165"/>
      <c r="EO246" s="165"/>
      <c r="EP246" s="165"/>
      <c r="EQ246" s="165"/>
      <c r="ER246" s="165"/>
      <c r="ES246" s="165"/>
      <c r="ET246" s="165"/>
      <c r="EU246" s="165"/>
      <c r="EV246" s="165"/>
      <c r="EW246" s="165"/>
      <c r="EX246" s="165"/>
      <c r="EY246" s="165"/>
      <c r="EZ246" s="165"/>
      <c r="FA246" s="165"/>
      <c r="FB246" s="165"/>
      <c r="FC246" s="165"/>
      <c r="FD246" s="165"/>
      <c r="FE246" s="165"/>
      <c r="FF246" s="165"/>
      <c r="FG246" s="165"/>
      <c r="FH246" s="165"/>
      <c r="FI246" s="165"/>
      <c r="FJ246" s="165"/>
      <c r="FK246" s="165"/>
      <c r="FL246" s="165"/>
      <c r="FM246" s="165"/>
      <c r="FN246" s="165"/>
      <c r="FO246" s="165"/>
      <c r="FP246" s="165"/>
      <c r="FQ246" s="165"/>
      <c r="FR246" s="165"/>
      <c r="FS246" s="165"/>
      <c r="FT246" s="165"/>
      <c r="FU246" s="165"/>
      <c r="FV246" s="165"/>
      <c r="FW246" s="165"/>
      <c r="FX246" s="165"/>
      <c r="FY246" s="165"/>
      <c r="FZ246" s="165"/>
      <c r="GA246" s="165"/>
      <c r="GB246" s="165"/>
      <c r="GC246" s="165"/>
      <c r="GD246" s="165"/>
      <c r="GE246" s="165"/>
      <c r="GF246" s="165"/>
      <c r="GG246" s="165"/>
      <c r="GH246" s="165"/>
      <c r="GI246" s="165"/>
      <c r="GJ246" s="165"/>
      <c r="GK246" s="165"/>
      <c r="GL246" s="165"/>
      <c r="GM246" s="165"/>
      <c r="GN246" s="165"/>
      <c r="GO246" s="165"/>
      <c r="GP246" s="165"/>
      <c r="GQ246" s="165"/>
      <c r="GR246" s="165"/>
      <c r="GS246" s="165"/>
      <c r="GT246" s="165"/>
      <c r="GU246" s="165"/>
      <c r="GV246" s="165"/>
      <c r="GW246" s="165"/>
      <c r="GX246" s="165"/>
      <c r="GY246" s="165"/>
      <c r="GZ246" s="165"/>
      <c r="HA246" s="165"/>
      <c r="HB246" s="165"/>
      <c r="HC246" s="165"/>
      <c r="HD246" s="165"/>
      <c r="HE246" s="165"/>
      <c r="HF246" s="165"/>
      <c r="HG246" s="165"/>
      <c r="HH246" s="165"/>
      <c r="HI246" s="165"/>
      <c r="HJ246" s="165"/>
      <c r="HK246" s="165"/>
      <c r="HL246" s="165"/>
      <c r="HM246" s="165"/>
      <c r="HN246" s="165"/>
      <c r="HO246" s="165"/>
      <c r="HP246" s="165"/>
      <c r="HQ246" s="165"/>
      <c r="HR246" s="165"/>
      <c r="HS246" s="165"/>
      <c r="HT246" s="165"/>
      <c r="HU246" s="165"/>
      <c r="HV246" s="165"/>
      <c r="HW246" s="165"/>
      <c r="HX246" s="165"/>
      <c r="HY246" s="165"/>
      <c r="HZ246" s="165"/>
      <c r="IA246" s="165"/>
      <c r="IB246" s="165"/>
      <c r="IC246" s="165"/>
      <c r="ID246" s="165"/>
      <c r="IE246" s="165"/>
      <c r="IF246" s="165"/>
      <c r="IG246" s="165"/>
      <c r="IH246" s="165"/>
      <c r="II246" s="165"/>
      <c r="IJ246" s="165"/>
      <c r="IK246" s="165"/>
      <c r="IL246" s="165"/>
      <c r="IM246" s="165"/>
      <c r="IN246" s="165"/>
      <c r="IO246" s="165"/>
      <c r="IP246" s="165"/>
      <c r="IQ246" s="165"/>
      <c r="IR246" s="165"/>
      <c r="IS246" s="165"/>
      <c r="IT246" s="165"/>
      <c r="IU246" s="165"/>
      <c r="IV246" s="165"/>
      <c r="IW246" s="165"/>
      <c r="IX246" s="165"/>
      <c r="IY246" s="165"/>
      <c r="IZ246" s="165"/>
      <c r="JA246" s="165"/>
      <c r="JB246" s="165"/>
      <c r="JC246" s="165"/>
      <c r="JD246" s="165"/>
      <c r="JE246" s="165"/>
      <c r="JF246" s="165"/>
      <c r="JG246" s="165"/>
      <c r="JH246" s="165"/>
      <c r="JI246" s="165"/>
      <c r="JJ246" s="165"/>
      <c r="JK246" s="165"/>
      <c r="JL246" s="165"/>
      <c r="JM246" s="165"/>
      <c r="JN246" s="165"/>
      <c r="JO246" s="165"/>
      <c r="JP246" s="165"/>
      <c r="JQ246" s="165"/>
      <c r="JR246" s="165"/>
      <c r="JS246" s="165"/>
      <c r="JT246" s="165"/>
      <c r="JU246" s="165"/>
      <c r="JV246" s="165"/>
      <c r="JW246" s="165"/>
      <c r="JX246" s="165"/>
      <c r="JY246" s="165"/>
      <c r="JZ246" s="165"/>
      <c r="KA246" s="165"/>
      <c r="KB246" s="165"/>
      <c r="KC246" s="165"/>
      <c r="KD246" s="165"/>
      <c r="KE246" s="165"/>
      <c r="KF246" s="165"/>
      <c r="KG246" s="165"/>
      <c r="KH246" s="165"/>
      <c r="KI246" s="165"/>
      <c r="KJ246" s="165"/>
      <c r="KK246" s="165"/>
      <c r="KL246" s="165"/>
      <c r="KM246" s="165"/>
      <c r="KN246" s="165"/>
      <c r="KO246" s="165"/>
      <c r="KP246" s="165"/>
      <c r="KQ246" s="165"/>
      <c r="KR246" s="165"/>
      <c r="KS246" s="165"/>
      <c r="KT246" s="165"/>
      <c r="KU246" s="165"/>
      <c r="KV246" s="165"/>
      <c r="KW246" s="165"/>
      <c r="KX246" s="165"/>
      <c r="KY246" s="165"/>
      <c r="KZ246" s="165"/>
      <c r="LA246" s="165"/>
      <c r="LB246" s="165"/>
      <c r="LC246" s="165"/>
      <c r="LD246" s="165"/>
      <c r="LE246" s="165"/>
      <c r="LF246" s="165"/>
      <c r="LG246" s="165"/>
      <c r="LH246" s="165"/>
      <c r="LI246" s="165"/>
      <c r="LJ246" s="165"/>
      <c r="LK246" s="165"/>
      <c r="LL246" s="165"/>
      <c r="LM246" s="165"/>
      <c r="LN246" s="165"/>
      <c r="LO246" s="165"/>
      <c r="LP246" s="165"/>
      <c r="LQ246" s="165"/>
      <c r="LR246" s="165"/>
      <c r="LS246" s="165"/>
      <c r="LT246" s="165"/>
      <c r="LU246" s="165"/>
      <c r="LV246" s="165"/>
      <c r="LW246" s="165"/>
      <c r="LX246" s="165"/>
      <c r="LY246" s="165"/>
      <c r="LZ246" s="165"/>
      <c r="MA246" s="165"/>
      <c r="MB246" s="165"/>
      <c r="MC246" s="165"/>
      <c r="MD246" s="165"/>
      <c r="ME246" s="165"/>
      <c r="MF246" s="165"/>
      <c r="MG246" s="165"/>
      <c r="MH246" s="165"/>
      <c r="MI246" s="165"/>
      <c r="MJ246" s="165"/>
      <c r="MK246" s="165"/>
      <c r="ML246" s="165"/>
      <c r="MM246" s="165"/>
      <c r="MN246" s="165"/>
      <c r="MO246" s="165"/>
      <c r="MP246" s="165"/>
      <c r="MQ246" s="165"/>
      <c r="MR246" s="165"/>
      <c r="MS246" s="165"/>
      <c r="MT246" s="165"/>
      <c r="MU246" s="165"/>
      <c r="MV246" s="165"/>
      <c r="MW246" s="165"/>
      <c r="MX246" s="165"/>
      <c r="MY246" s="165"/>
      <c r="MZ246" s="165"/>
      <c r="NA246" s="165"/>
      <c r="NB246" s="165"/>
      <c r="NC246" s="165"/>
      <c r="ND246" s="165"/>
      <c r="NE246" s="165"/>
      <c r="NF246" s="165"/>
      <c r="NG246" s="165"/>
      <c r="NH246" s="165"/>
      <c r="NI246" s="165"/>
      <c r="NJ246" s="165"/>
      <c r="NK246" s="165"/>
      <c r="NL246" s="165"/>
      <c r="NM246" s="165"/>
      <c r="NN246" s="165"/>
      <c r="NO246" s="165"/>
      <c r="NP246" s="165"/>
      <c r="NQ246" s="165"/>
      <c r="NR246" s="165"/>
      <c r="NS246" s="165"/>
      <c r="NT246" s="165"/>
      <c r="NU246" s="165"/>
      <c r="NV246" s="165"/>
      <c r="NW246" s="165"/>
      <c r="NX246" s="165"/>
      <c r="NY246" s="165"/>
      <c r="NZ246" s="165"/>
      <c r="OA246" s="165"/>
      <c r="OB246" s="165"/>
      <c r="OC246" s="165"/>
      <c r="OD246" s="165"/>
      <c r="OE246" s="165"/>
      <c r="OF246" s="165"/>
      <c r="OG246" s="165"/>
      <c r="OH246" s="165"/>
      <c r="OI246" s="165"/>
      <c r="OJ246" s="165"/>
      <c r="OK246" s="165"/>
      <c r="OL246" s="165"/>
      <c r="OM246" s="165"/>
      <c r="ON246" s="165"/>
      <c r="OO246" s="165"/>
      <c r="OP246" s="165"/>
      <c r="OQ246" s="165"/>
      <c r="OR246" s="165"/>
      <c r="OS246" s="165"/>
      <c r="OT246" s="165"/>
      <c r="OU246" s="165"/>
      <c r="OV246" s="165"/>
      <c r="OW246" s="165"/>
      <c r="OX246" s="165"/>
      <c r="OY246" s="165"/>
      <c r="OZ246" s="165"/>
      <c r="PA246" s="165"/>
      <c r="PB246" s="165"/>
      <c r="PC246" s="165"/>
      <c r="PD246" s="165"/>
      <c r="PE246" s="165"/>
      <c r="PF246" s="165"/>
      <c r="PG246" s="165"/>
      <c r="PH246" s="165"/>
      <c r="PI246" s="165"/>
      <c r="PJ246" s="165"/>
      <c r="PK246" s="165"/>
      <c r="PL246" s="165"/>
      <c r="PM246" s="165"/>
      <c r="PN246" s="165"/>
      <c r="PO246" s="165"/>
      <c r="PP246" s="165"/>
      <c r="PQ246" s="165"/>
      <c r="PR246" s="165"/>
      <c r="PS246" s="165"/>
      <c r="PT246" s="165"/>
      <c r="PU246" s="165"/>
      <c r="PV246" s="165"/>
      <c r="PW246" s="165"/>
      <c r="PX246" s="165"/>
      <c r="PY246" s="165"/>
      <c r="PZ246" s="165"/>
      <c r="QA246" s="165"/>
      <c r="QB246" s="165"/>
      <c r="QC246" s="165"/>
      <c r="QD246" s="165"/>
      <c r="QE246" s="165"/>
      <c r="QF246" s="165"/>
      <c r="QG246" s="165"/>
      <c r="QH246" s="165"/>
      <c r="QI246" s="165"/>
      <c r="QJ246" s="165"/>
      <c r="QK246" s="165"/>
      <c r="QL246" s="165"/>
      <c r="QM246" s="165"/>
      <c r="QN246" s="165"/>
      <c r="QO246" s="165"/>
      <c r="QP246" s="165"/>
      <c r="QQ246" s="165"/>
      <c r="QR246" s="165"/>
      <c r="QS246" s="165"/>
      <c r="QT246" s="165"/>
      <c r="QU246" s="165"/>
      <c r="QV246" s="165"/>
      <c r="QW246" s="165"/>
      <c r="QX246" s="165"/>
      <c r="QY246" s="165"/>
      <c r="QZ246" s="165"/>
      <c r="RA246" s="165"/>
      <c r="RB246" s="165"/>
      <c r="RC246" s="165"/>
      <c r="RD246" s="165"/>
      <c r="RE246" s="165"/>
      <c r="RF246" s="165"/>
      <c r="RG246" s="165"/>
      <c r="RH246" s="165"/>
      <c r="RI246" s="165"/>
      <c r="RJ246" s="165"/>
      <c r="RK246" s="165"/>
      <c r="RL246" s="165"/>
    </row>
    <row r="247" spans="1:480" ht="15.75" customHeight="1" x14ac:dyDescent="0.25">
      <c r="A247" s="246" t="s">
        <v>64</v>
      </c>
      <c r="B247" s="354" t="s">
        <v>92</v>
      </c>
      <c r="C247" s="355"/>
      <c r="D247" s="231">
        <v>60</v>
      </c>
      <c r="E247" s="12"/>
      <c r="F247" s="13"/>
      <c r="G247" s="14">
        <v>0.74</v>
      </c>
      <c r="H247" s="15">
        <v>0.05</v>
      </c>
      <c r="I247" s="16">
        <v>6.96</v>
      </c>
      <c r="J247" s="17">
        <v>31.38</v>
      </c>
      <c r="K247" s="18">
        <v>2.88</v>
      </c>
      <c r="L247" s="230">
        <v>41</v>
      </c>
      <c r="M247" s="230">
        <v>1.5</v>
      </c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3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5"/>
      <c r="AX247" s="165"/>
      <c r="AY247" s="165"/>
      <c r="AZ247" s="165"/>
      <c r="BA247" s="165"/>
      <c r="BB247" s="165"/>
      <c r="BC247" s="165"/>
      <c r="BD247" s="165"/>
      <c r="BE247" s="165"/>
      <c r="BF247" s="165"/>
      <c r="BG247" s="165"/>
      <c r="BH247" s="165"/>
      <c r="BI247" s="165"/>
      <c r="BJ247" s="165"/>
      <c r="BK247" s="165"/>
      <c r="BL247" s="165"/>
      <c r="BM247" s="165"/>
      <c r="BN247" s="165"/>
      <c r="BO247" s="165"/>
      <c r="BP247" s="165"/>
      <c r="BQ247" s="165"/>
      <c r="BR247" s="165"/>
      <c r="BS247" s="165"/>
      <c r="BT247" s="165"/>
      <c r="BU247" s="165"/>
      <c r="BV247" s="165"/>
      <c r="BW247" s="165"/>
      <c r="BX247" s="165"/>
      <c r="BY247" s="165"/>
      <c r="BZ247" s="165"/>
      <c r="CA247" s="165"/>
      <c r="CB247" s="165"/>
      <c r="CC247" s="165"/>
      <c r="CD247" s="165"/>
      <c r="CE247" s="165"/>
      <c r="CF247" s="165"/>
      <c r="CG247" s="165"/>
      <c r="CH247" s="165"/>
      <c r="CI247" s="165"/>
      <c r="CJ247" s="165"/>
      <c r="CK247" s="165"/>
      <c r="CL247" s="165"/>
      <c r="CM247" s="165"/>
      <c r="CN247" s="165"/>
      <c r="CO247" s="165"/>
      <c r="CP247" s="165"/>
      <c r="CQ247" s="165"/>
      <c r="CR247" s="165"/>
      <c r="CS247" s="165"/>
      <c r="CT247" s="165"/>
      <c r="CU247" s="165"/>
      <c r="CV247" s="165"/>
      <c r="CW247" s="165"/>
      <c r="CX247" s="165"/>
      <c r="CY247" s="165"/>
      <c r="CZ247" s="165"/>
      <c r="DA247" s="165"/>
      <c r="DB247" s="165"/>
      <c r="DC247" s="165"/>
      <c r="DD247" s="165"/>
      <c r="DE247" s="165"/>
      <c r="DF247" s="165"/>
      <c r="DG247" s="165"/>
      <c r="DH247" s="165"/>
      <c r="DI247" s="165"/>
      <c r="DJ247" s="165"/>
      <c r="DK247" s="165"/>
      <c r="DL247" s="165"/>
      <c r="DM247" s="165"/>
      <c r="DN247" s="165"/>
      <c r="DO247" s="165"/>
      <c r="DP247" s="165"/>
      <c r="DQ247" s="165"/>
      <c r="DR247" s="165"/>
      <c r="DS247" s="165"/>
      <c r="DT247" s="165"/>
      <c r="DU247" s="165"/>
      <c r="DV247" s="165"/>
      <c r="DW247" s="165"/>
      <c r="DX247" s="165"/>
      <c r="DY247" s="165"/>
      <c r="DZ247" s="165"/>
      <c r="EA247" s="165"/>
      <c r="EB247" s="165"/>
      <c r="EC247" s="165"/>
      <c r="ED247" s="165"/>
      <c r="EE247" s="165"/>
      <c r="EF247" s="165"/>
      <c r="EG247" s="165"/>
      <c r="EH247" s="165"/>
      <c r="EI247" s="165"/>
      <c r="EJ247" s="165"/>
      <c r="EK247" s="165"/>
      <c r="EL247" s="165"/>
      <c r="EM247" s="165"/>
      <c r="EN247" s="165"/>
      <c r="EO247" s="165"/>
      <c r="EP247" s="165"/>
      <c r="EQ247" s="165"/>
      <c r="ER247" s="165"/>
      <c r="ES247" s="165"/>
      <c r="ET247" s="165"/>
      <c r="EU247" s="165"/>
      <c r="EV247" s="165"/>
      <c r="EW247" s="165"/>
      <c r="EX247" s="165"/>
      <c r="EY247" s="165"/>
      <c r="EZ247" s="165"/>
      <c r="FA247" s="165"/>
      <c r="FB247" s="165"/>
      <c r="FC247" s="165"/>
      <c r="FD247" s="165"/>
      <c r="FE247" s="165"/>
      <c r="FF247" s="165"/>
      <c r="FG247" s="165"/>
      <c r="FH247" s="165"/>
      <c r="FI247" s="165"/>
      <c r="FJ247" s="165"/>
      <c r="FK247" s="165"/>
      <c r="FL247" s="165"/>
      <c r="FM247" s="165"/>
      <c r="FN247" s="165"/>
      <c r="FO247" s="165"/>
      <c r="FP247" s="165"/>
      <c r="FQ247" s="165"/>
      <c r="FR247" s="165"/>
      <c r="FS247" s="165"/>
      <c r="FT247" s="165"/>
      <c r="FU247" s="165"/>
      <c r="FV247" s="165"/>
      <c r="FW247" s="165"/>
      <c r="FX247" s="165"/>
      <c r="FY247" s="165"/>
      <c r="FZ247" s="165"/>
      <c r="GA247" s="165"/>
      <c r="GB247" s="165"/>
      <c r="GC247" s="165"/>
      <c r="GD247" s="165"/>
      <c r="GE247" s="165"/>
      <c r="GF247" s="165"/>
      <c r="GG247" s="165"/>
      <c r="GH247" s="165"/>
      <c r="GI247" s="165"/>
      <c r="GJ247" s="165"/>
      <c r="GK247" s="165"/>
      <c r="GL247" s="165"/>
      <c r="GM247" s="165"/>
      <c r="GN247" s="165"/>
      <c r="GO247" s="165"/>
      <c r="GP247" s="165"/>
      <c r="GQ247" s="165"/>
      <c r="GR247" s="165"/>
      <c r="GS247" s="165"/>
      <c r="GT247" s="165"/>
      <c r="GU247" s="165"/>
      <c r="GV247" s="165"/>
      <c r="GW247" s="165"/>
      <c r="GX247" s="165"/>
      <c r="GY247" s="165"/>
      <c r="GZ247" s="165"/>
      <c r="HA247" s="165"/>
      <c r="HB247" s="165"/>
      <c r="HC247" s="165"/>
      <c r="HD247" s="165"/>
      <c r="HE247" s="165"/>
      <c r="HF247" s="165"/>
      <c r="HG247" s="165"/>
      <c r="HH247" s="165"/>
      <c r="HI247" s="165"/>
      <c r="HJ247" s="165"/>
      <c r="HK247" s="165"/>
      <c r="HL247" s="165"/>
      <c r="HM247" s="165"/>
      <c r="HN247" s="165"/>
      <c r="HO247" s="165"/>
      <c r="HP247" s="165"/>
      <c r="HQ247" s="165"/>
      <c r="HR247" s="165"/>
      <c r="HS247" s="165"/>
      <c r="HT247" s="165"/>
      <c r="HU247" s="165"/>
      <c r="HV247" s="165"/>
      <c r="HW247" s="165"/>
      <c r="HX247" s="165"/>
      <c r="HY247" s="165"/>
      <c r="HZ247" s="165"/>
      <c r="IA247" s="165"/>
      <c r="IB247" s="165"/>
      <c r="IC247" s="165"/>
      <c r="ID247" s="165"/>
      <c r="IE247" s="165"/>
      <c r="IF247" s="165"/>
      <c r="IG247" s="165"/>
      <c r="IH247" s="165"/>
      <c r="II247" s="165"/>
      <c r="IJ247" s="165"/>
      <c r="IK247" s="165"/>
      <c r="IL247" s="165"/>
      <c r="IM247" s="165"/>
      <c r="IN247" s="165"/>
      <c r="IO247" s="165"/>
      <c r="IP247" s="165"/>
      <c r="IQ247" s="165"/>
      <c r="IR247" s="165"/>
      <c r="IS247" s="165"/>
      <c r="IT247" s="165"/>
      <c r="IU247" s="165"/>
      <c r="IV247" s="165"/>
      <c r="IW247" s="165"/>
      <c r="IX247" s="165"/>
      <c r="IY247" s="165"/>
      <c r="IZ247" s="165"/>
      <c r="JA247" s="165"/>
      <c r="JB247" s="165"/>
      <c r="JC247" s="165"/>
      <c r="JD247" s="165"/>
      <c r="JE247" s="165"/>
      <c r="JF247" s="165"/>
      <c r="JG247" s="165"/>
      <c r="JH247" s="165"/>
      <c r="JI247" s="165"/>
      <c r="JJ247" s="165"/>
      <c r="JK247" s="165"/>
      <c r="JL247" s="165"/>
      <c r="JM247" s="165"/>
      <c r="JN247" s="165"/>
      <c r="JO247" s="165"/>
      <c r="JP247" s="165"/>
      <c r="JQ247" s="165"/>
      <c r="JR247" s="165"/>
      <c r="JS247" s="165"/>
      <c r="JT247" s="165"/>
      <c r="JU247" s="165"/>
      <c r="JV247" s="165"/>
      <c r="JW247" s="165"/>
      <c r="JX247" s="165"/>
      <c r="JY247" s="165"/>
      <c r="JZ247" s="165"/>
      <c r="KA247" s="165"/>
      <c r="KB247" s="165"/>
      <c r="KC247" s="165"/>
      <c r="KD247" s="165"/>
      <c r="KE247" s="165"/>
      <c r="KF247" s="165"/>
      <c r="KG247" s="165"/>
      <c r="KH247" s="165"/>
      <c r="KI247" s="165"/>
      <c r="KJ247" s="165"/>
      <c r="KK247" s="165"/>
      <c r="KL247" s="165"/>
      <c r="KM247" s="165"/>
      <c r="KN247" s="165"/>
      <c r="KO247" s="165"/>
      <c r="KP247" s="165"/>
      <c r="KQ247" s="165"/>
      <c r="KR247" s="165"/>
      <c r="KS247" s="165"/>
      <c r="KT247" s="165"/>
      <c r="KU247" s="165"/>
      <c r="KV247" s="165"/>
      <c r="KW247" s="165"/>
      <c r="KX247" s="165"/>
      <c r="KY247" s="165"/>
      <c r="KZ247" s="165"/>
      <c r="LA247" s="165"/>
      <c r="LB247" s="165"/>
      <c r="LC247" s="165"/>
      <c r="LD247" s="165"/>
      <c r="LE247" s="165"/>
      <c r="LF247" s="165"/>
      <c r="LG247" s="165"/>
      <c r="LH247" s="165"/>
      <c r="LI247" s="165"/>
      <c r="LJ247" s="165"/>
      <c r="LK247" s="165"/>
      <c r="LL247" s="165"/>
      <c r="LM247" s="165"/>
      <c r="LN247" s="165"/>
      <c r="LO247" s="165"/>
      <c r="LP247" s="165"/>
      <c r="LQ247" s="165"/>
      <c r="LR247" s="165"/>
      <c r="LS247" s="165"/>
      <c r="LT247" s="165"/>
      <c r="LU247" s="165"/>
      <c r="LV247" s="165"/>
      <c r="LW247" s="165"/>
      <c r="LX247" s="165"/>
      <c r="LY247" s="165"/>
      <c r="LZ247" s="165"/>
      <c r="MA247" s="165"/>
      <c r="MB247" s="165"/>
      <c r="MC247" s="165"/>
      <c r="MD247" s="165"/>
      <c r="ME247" s="165"/>
      <c r="MF247" s="165"/>
      <c r="MG247" s="165"/>
      <c r="MH247" s="165"/>
      <c r="MI247" s="165"/>
      <c r="MJ247" s="165"/>
      <c r="MK247" s="165"/>
      <c r="ML247" s="165"/>
      <c r="MM247" s="165"/>
      <c r="MN247" s="165"/>
      <c r="MO247" s="165"/>
      <c r="MP247" s="165"/>
      <c r="MQ247" s="165"/>
      <c r="MR247" s="165"/>
      <c r="MS247" s="165"/>
      <c r="MT247" s="165"/>
      <c r="MU247" s="165"/>
      <c r="MV247" s="165"/>
      <c r="MW247" s="165"/>
      <c r="MX247" s="165"/>
      <c r="MY247" s="165"/>
      <c r="MZ247" s="165"/>
      <c r="NA247" s="165"/>
      <c r="NB247" s="165"/>
      <c r="NC247" s="165"/>
      <c r="ND247" s="165"/>
      <c r="NE247" s="165"/>
      <c r="NF247" s="165"/>
      <c r="NG247" s="165"/>
      <c r="NH247" s="165"/>
      <c r="NI247" s="165"/>
      <c r="NJ247" s="165"/>
      <c r="NK247" s="165"/>
      <c r="NL247" s="165"/>
      <c r="NM247" s="165"/>
      <c r="NN247" s="165"/>
      <c r="NO247" s="165"/>
      <c r="NP247" s="165"/>
      <c r="NQ247" s="165"/>
      <c r="NR247" s="165"/>
      <c r="NS247" s="165"/>
      <c r="NT247" s="165"/>
      <c r="NU247" s="165"/>
      <c r="NV247" s="165"/>
      <c r="NW247" s="165"/>
      <c r="NX247" s="165"/>
      <c r="NY247" s="165"/>
      <c r="NZ247" s="165"/>
      <c r="OA247" s="165"/>
      <c r="OB247" s="165"/>
      <c r="OC247" s="165"/>
      <c r="OD247" s="165"/>
      <c r="OE247" s="165"/>
      <c r="OF247" s="165"/>
      <c r="OG247" s="165"/>
      <c r="OH247" s="165"/>
      <c r="OI247" s="165"/>
      <c r="OJ247" s="165"/>
      <c r="OK247" s="165"/>
      <c r="OL247" s="165"/>
      <c r="OM247" s="165"/>
      <c r="ON247" s="165"/>
      <c r="OO247" s="165"/>
      <c r="OP247" s="165"/>
      <c r="OQ247" s="165"/>
      <c r="OR247" s="165"/>
      <c r="OS247" s="165"/>
      <c r="OT247" s="165"/>
      <c r="OU247" s="165"/>
      <c r="OV247" s="165"/>
      <c r="OW247" s="165"/>
      <c r="OX247" s="165"/>
      <c r="OY247" s="165"/>
      <c r="OZ247" s="165"/>
      <c r="PA247" s="165"/>
      <c r="PB247" s="165"/>
      <c r="PC247" s="165"/>
      <c r="PD247" s="165"/>
      <c r="PE247" s="165"/>
      <c r="PF247" s="165"/>
      <c r="PG247" s="165"/>
      <c r="PH247" s="165"/>
      <c r="PI247" s="165"/>
      <c r="PJ247" s="165"/>
      <c r="PK247" s="165"/>
      <c r="PL247" s="165"/>
      <c r="PM247" s="165"/>
      <c r="PN247" s="165"/>
      <c r="PO247" s="165"/>
      <c r="PP247" s="165"/>
      <c r="PQ247" s="165"/>
      <c r="PR247" s="165"/>
      <c r="PS247" s="165"/>
      <c r="PT247" s="165"/>
      <c r="PU247" s="165"/>
      <c r="PV247" s="165"/>
      <c r="PW247" s="165"/>
      <c r="PX247" s="165"/>
      <c r="PY247" s="165"/>
      <c r="PZ247" s="165"/>
      <c r="QA247" s="165"/>
      <c r="QB247" s="165"/>
      <c r="QC247" s="165"/>
      <c r="QD247" s="165"/>
      <c r="QE247" s="165"/>
      <c r="QF247" s="165"/>
      <c r="QG247" s="165"/>
      <c r="QH247" s="165"/>
      <c r="QI247" s="165"/>
      <c r="QJ247" s="165"/>
      <c r="QK247" s="165"/>
      <c r="QL247" s="165"/>
      <c r="QM247" s="165"/>
      <c r="QN247" s="165"/>
      <c r="QO247" s="165"/>
      <c r="QP247" s="165"/>
      <c r="QQ247" s="165"/>
      <c r="QR247" s="165"/>
      <c r="QS247" s="165"/>
      <c r="QT247" s="165"/>
      <c r="QU247" s="165"/>
      <c r="QV247" s="165"/>
      <c r="QW247" s="165"/>
      <c r="QX247" s="165"/>
      <c r="QY247" s="165"/>
      <c r="QZ247" s="165"/>
      <c r="RA247" s="165"/>
      <c r="RB247" s="165"/>
      <c r="RC247" s="165"/>
      <c r="RD247" s="165"/>
      <c r="RE247" s="165"/>
      <c r="RF247" s="165"/>
      <c r="RG247" s="165"/>
      <c r="RH247" s="165"/>
      <c r="RI247" s="165"/>
      <c r="RJ247" s="165"/>
      <c r="RK247" s="165"/>
      <c r="RL247" s="165"/>
    </row>
    <row r="248" spans="1:480" ht="15" customHeight="1" x14ac:dyDescent="0.25">
      <c r="A248" s="138"/>
      <c r="B248" s="370" t="s">
        <v>119</v>
      </c>
      <c r="C248" s="371"/>
      <c r="D248" s="11">
        <v>256</v>
      </c>
      <c r="E248" s="12"/>
      <c r="F248" s="13"/>
      <c r="G248" s="14">
        <v>1.92</v>
      </c>
      <c r="H248" s="15">
        <v>6.33</v>
      </c>
      <c r="I248" s="16">
        <v>10.050000000000001</v>
      </c>
      <c r="J248" s="17">
        <v>104.12</v>
      </c>
      <c r="K248" s="18">
        <v>12.35</v>
      </c>
      <c r="L248" s="30">
        <v>34</v>
      </c>
      <c r="M248" s="30">
        <v>2.7</v>
      </c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5"/>
      <c r="AX248" s="165"/>
      <c r="AY248" s="165"/>
      <c r="AZ248" s="165"/>
      <c r="BA248" s="165"/>
      <c r="BB248" s="165"/>
      <c r="BC248" s="165"/>
      <c r="BD248" s="165"/>
      <c r="BE248" s="165"/>
      <c r="BF248" s="165"/>
      <c r="BG248" s="165"/>
      <c r="BH248" s="165"/>
      <c r="BI248" s="165"/>
      <c r="BJ248" s="165"/>
      <c r="BK248" s="165"/>
      <c r="BL248" s="165"/>
      <c r="BM248" s="165"/>
      <c r="BN248" s="165"/>
      <c r="BO248" s="165"/>
      <c r="BP248" s="165"/>
      <c r="BQ248" s="165"/>
      <c r="BR248" s="165"/>
      <c r="BS248" s="165"/>
      <c r="BT248" s="165"/>
      <c r="BU248" s="165"/>
      <c r="BV248" s="165"/>
      <c r="BW248" s="165"/>
      <c r="BX248" s="165"/>
      <c r="BY248" s="165"/>
      <c r="BZ248" s="165"/>
      <c r="CA248" s="165"/>
      <c r="CB248" s="165"/>
      <c r="CC248" s="165"/>
      <c r="CD248" s="165"/>
      <c r="CE248" s="165"/>
      <c r="CF248" s="165"/>
      <c r="CG248" s="165"/>
      <c r="CH248" s="165"/>
      <c r="CI248" s="165"/>
      <c r="CJ248" s="165"/>
      <c r="CK248" s="165"/>
      <c r="CL248" s="165"/>
      <c r="CM248" s="165"/>
      <c r="CN248" s="165"/>
      <c r="CO248" s="165"/>
      <c r="CP248" s="165"/>
      <c r="CQ248" s="165"/>
      <c r="CR248" s="165"/>
      <c r="CS248" s="165"/>
      <c r="CT248" s="165"/>
      <c r="CU248" s="165"/>
      <c r="CV248" s="165"/>
      <c r="CW248" s="165"/>
      <c r="CX248" s="165"/>
      <c r="CY248" s="165"/>
      <c r="CZ248" s="165"/>
      <c r="DA248" s="165"/>
      <c r="DB248" s="165"/>
      <c r="DC248" s="165"/>
      <c r="DD248" s="165"/>
      <c r="DE248" s="165"/>
      <c r="DF248" s="165"/>
      <c r="DG248" s="165"/>
      <c r="DH248" s="165"/>
      <c r="DI248" s="165"/>
      <c r="DJ248" s="165"/>
      <c r="DK248" s="165"/>
      <c r="DL248" s="165"/>
      <c r="DM248" s="165"/>
      <c r="DN248" s="165"/>
      <c r="DO248" s="165"/>
      <c r="DP248" s="165"/>
      <c r="DQ248" s="165"/>
      <c r="DR248" s="165"/>
      <c r="DS248" s="165"/>
      <c r="DT248" s="165"/>
      <c r="DU248" s="165"/>
      <c r="DV248" s="165"/>
      <c r="DW248" s="165"/>
      <c r="DX248" s="165"/>
      <c r="DY248" s="165"/>
      <c r="DZ248" s="165"/>
      <c r="EA248" s="165"/>
      <c r="EB248" s="165"/>
      <c r="EC248" s="165"/>
      <c r="ED248" s="165"/>
      <c r="EE248" s="165"/>
      <c r="EF248" s="165"/>
      <c r="EG248" s="165"/>
      <c r="EH248" s="165"/>
      <c r="EI248" s="165"/>
      <c r="EJ248" s="165"/>
      <c r="EK248" s="165"/>
      <c r="EL248" s="165"/>
      <c r="EM248" s="165"/>
      <c r="EN248" s="165"/>
      <c r="EO248" s="165"/>
      <c r="EP248" s="165"/>
      <c r="EQ248" s="165"/>
      <c r="ER248" s="165"/>
      <c r="ES248" s="165"/>
      <c r="ET248" s="165"/>
      <c r="EU248" s="165"/>
      <c r="EV248" s="165"/>
      <c r="EW248" s="165"/>
      <c r="EX248" s="165"/>
      <c r="EY248" s="165"/>
      <c r="EZ248" s="165"/>
      <c r="FA248" s="165"/>
      <c r="FB248" s="165"/>
      <c r="FC248" s="165"/>
      <c r="FD248" s="165"/>
      <c r="FE248" s="165"/>
      <c r="FF248" s="165"/>
      <c r="FG248" s="165"/>
      <c r="FH248" s="165"/>
      <c r="FI248" s="165"/>
      <c r="FJ248" s="165"/>
      <c r="FK248" s="165"/>
      <c r="FL248" s="165"/>
      <c r="FM248" s="165"/>
      <c r="FN248" s="165"/>
      <c r="FO248" s="165"/>
      <c r="FP248" s="165"/>
      <c r="FQ248" s="165"/>
      <c r="FR248" s="165"/>
      <c r="FS248" s="165"/>
      <c r="FT248" s="165"/>
      <c r="FU248" s="165"/>
      <c r="FV248" s="165"/>
      <c r="FW248" s="165"/>
      <c r="FX248" s="165"/>
      <c r="FY248" s="165"/>
      <c r="FZ248" s="165"/>
      <c r="GA248" s="165"/>
      <c r="GB248" s="165"/>
      <c r="GC248" s="165"/>
      <c r="GD248" s="165"/>
      <c r="GE248" s="165"/>
      <c r="GF248" s="165"/>
      <c r="GG248" s="165"/>
      <c r="GH248" s="165"/>
      <c r="GI248" s="165"/>
      <c r="GJ248" s="165"/>
      <c r="GK248" s="165"/>
      <c r="GL248" s="165"/>
      <c r="GM248" s="165"/>
      <c r="GN248" s="165"/>
      <c r="GO248" s="165"/>
      <c r="GP248" s="165"/>
      <c r="GQ248" s="165"/>
      <c r="GR248" s="165"/>
      <c r="GS248" s="165"/>
      <c r="GT248" s="165"/>
      <c r="GU248" s="165"/>
      <c r="GV248" s="165"/>
      <c r="GW248" s="165"/>
      <c r="GX248" s="165"/>
      <c r="GY248" s="165"/>
      <c r="GZ248" s="165"/>
      <c r="HA248" s="165"/>
      <c r="HB248" s="165"/>
      <c r="HC248" s="165"/>
      <c r="HD248" s="165"/>
      <c r="HE248" s="165"/>
      <c r="HF248" s="165"/>
      <c r="HG248" s="165"/>
      <c r="HH248" s="165"/>
      <c r="HI248" s="165"/>
      <c r="HJ248" s="165"/>
      <c r="HK248" s="165"/>
      <c r="HL248" s="165"/>
      <c r="HM248" s="165"/>
      <c r="HN248" s="165"/>
      <c r="HO248" s="165"/>
      <c r="HP248" s="165"/>
      <c r="HQ248" s="165"/>
      <c r="HR248" s="165"/>
      <c r="HS248" s="165"/>
      <c r="HT248" s="165"/>
      <c r="HU248" s="165"/>
      <c r="HV248" s="165"/>
      <c r="HW248" s="165"/>
      <c r="HX248" s="165"/>
      <c r="HY248" s="165"/>
      <c r="HZ248" s="165"/>
      <c r="IA248" s="165"/>
      <c r="IB248" s="165"/>
      <c r="IC248" s="165"/>
      <c r="ID248" s="165"/>
      <c r="IE248" s="165"/>
      <c r="IF248" s="165"/>
      <c r="IG248" s="165"/>
      <c r="IH248" s="165"/>
      <c r="II248" s="165"/>
      <c r="IJ248" s="165"/>
      <c r="IK248" s="165"/>
      <c r="IL248" s="165"/>
      <c r="IM248" s="165"/>
      <c r="IN248" s="165"/>
      <c r="IO248" s="165"/>
      <c r="IP248" s="165"/>
      <c r="IQ248" s="165"/>
      <c r="IR248" s="165"/>
      <c r="IS248" s="165"/>
      <c r="IT248" s="165"/>
      <c r="IU248" s="165"/>
      <c r="IV248" s="165"/>
      <c r="IW248" s="165"/>
      <c r="IX248" s="165"/>
      <c r="IY248" s="165"/>
      <c r="IZ248" s="165"/>
      <c r="JA248" s="165"/>
      <c r="JB248" s="165"/>
      <c r="JC248" s="165"/>
      <c r="JD248" s="165"/>
      <c r="JE248" s="165"/>
      <c r="JF248" s="165"/>
      <c r="JG248" s="165"/>
      <c r="JH248" s="165"/>
      <c r="JI248" s="165"/>
      <c r="JJ248" s="165"/>
      <c r="JK248" s="165"/>
      <c r="JL248" s="165"/>
      <c r="JM248" s="165"/>
      <c r="JN248" s="165"/>
      <c r="JO248" s="165"/>
      <c r="JP248" s="165"/>
      <c r="JQ248" s="165"/>
      <c r="JR248" s="165"/>
      <c r="JS248" s="165"/>
      <c r="JT248" s="165"/>
      <c r="JU248" s="165"/>
      <c r="JV248" s="165"/>
      <c r="JW248" s="165"/>
      <c r="JX248" s="165"/>
      <c r="JY248" s="165"/>
      <c r="JZ248" s="165"/>
      <c r="KA248" s="165"/>
      <c r="KB248" s="165"/>
      <c r="KC248" s="165"/>
      <c r="KD248" s="165"/>
      <c r="KE248" s="165"/>
      <c r="KF248" s="165"/>
      <c r="KG248" s="165"/>
      <c r="KH248" s="165"/>
      <c r="KI248" s="165"/>
      <c r="KJ248" s="165"/>
      <c r="KK248" s="165"/>
      <c r="KL248" s="165"/>
      <c r="KM248" s="165"/>
      <c r="KN248" s="165"/>
      <c r="KO248" s="165"/>
      <c r="KP248" s="165"/>
      <c r="KQ248" s="165"/>
      <c r="KR248" s="165"/>
      <c r="KS248" s="165"/>
      <c r="KT248" s="165"/>
      <c r="KU248" s="165"/>
      <c r="KV248" s="165"/>
      <c r="KW248" s="165"/>
      <c r="KX248" s="165"/>
      <c r="KY248" s="165"/>
      <c r="KZ248" s="165"/>
      <c r="LA248" s="165"/>
      <c r="LB248" s="165"/>
      <c r="LC248" s="165"/>
      <c r="LD248" s="165"/>
      <c r="LE248" s="165"/>
      <c r="LF248" s="165"/>
      <c r="LG248" s="165"/>
      <c r="LH248" s="165"/>
      <c r="LI248" s="165"/>
      <c r="LJ248" s="165"/>
      <c r="LK248" s="165"/>
      <c r="LL248" s="165"/>
      <c r="LM248" s="165"/>
      <c r="LN248" s="165"/>
      <c r="LO248" s="165"/>
      <c r="LP248" s="165"/>
      <c r="LQ248" s="165"/>
      <c r="LR248" s="165"/>
      <c r="LS248" s="165"/>
      <c r="LT248" s="165"/>
      <c r="LU248" s="165"/>
      <c r="LV248" s="165"/>
      <c r="LW248" s="165"/>
      <c r="LX248" s="165"/>
      <c r="LY248" s="165"/>
      <c r="LZ248" s="165"/>
      <c r="MA248" s="165"/>
      <c r="MB248" s="165"/>
      <c r="MC248" s="165"/>
      <c r="MD248" s="165"/>
      <c r="ME248" s="165"/>
      <c r="MF248" s="165"/>
      <c r="MG248" s="165"/>
      <c r="MH248" s="165"/>
      <c r="MI248" s="165"/>
      <c r="MJ248" s="165"/>
      <c r="MK248" s="165"/>
      <c r="ML248" s="165"/>
      <c r="MM248" s="165"/>
      <c r="MN248" s="165"/>
      <c r="MO248" s="165"/>
      <c r="MP248" s="165"/>
      <c r="MQ248" s="165"/>
      <c r="MR248" s="165"/>
      <c r="MS248" s="165"/>
      <c r="MT248" s="165"/>
      <c r="MU248" s="165"/>
      <c r="MV248" s="165"/>
      <c r="MW248" s="165"/>
      <c r="MX248" s="165"/>
      <c r="MY248" s="165"/>
      <c r="MZ248" s="165"/>
      <c r="NA248" s="165"/>
      <c r="NB248" s="165"/>
      <c r="NC248" s="165"/>
      <c r="ND248" s="165"/>
      <c r="NE248" s="165"/>
      <c r="NF248" s="165"/>
      <c r="NG248" s="165"/>
      <c r="NH248" s="165"/>
      <c r="NI248" s="165"/>
      <c r="NJ248" s="165"/>
      <c r="NK248" s="165"/>
      <c r="NL248" s="165"/>
      <c r="NM248" s="165"/>
      <c r="NN248" s="165"/>
      <c r="NO248" s="165"/>
      <c r="NP248" s="165"/>
      <c r="NQ248" s="165"/>
      <c r="NR248" s="165"/>
      <c r="NS248" s="165"/>
      <c r="NT248" s="165"/>
      <c r="NU248" s="165"/>
      <c r="NV248" s="165"/>
      <c r="NW248" s="165"/>
      <c r="NX248" s="165"/>
      <c r="NY248" s="165"/>
      <c r="NZ248" s="165"/>
      <c r="OA248" s="165"/>
      <c r="OB248" s="165"/>
      <c r="OC248" s="165"/>
      <c r="OD248" s="165"/>
      <c r="OE248" s="165"/>
      <c r="OF248" s="165"/>
      <c r="OG248" s="165"/>
      <c r="OH248" s="165"/>
      <c r="OI248" s="165"/>
      <c r="OJ248" s="165"/>
      <c r="OK248" s="165"/>
      <c r="OL248" s="165"/>
      <c r="OM248" s="165"/>
      <c r="ON248" s="165"/>
      <c r="OO248" s="165"/>
      <c r="OP248" s="165"/>
      <c r="OQ248" s="165"/>
      <c r="OR248" s="165"/>
      <c r="OS248" s="165"/>
      <c r="OT248" s="165"/>
      <c r="OU248" s="165"/>
      <c r="OV248" s="165"/>
      <c r="OW248" s="165"/>
      <c r="OX248" s="165"/>
      <c r="OY248" s="165"/>
      <c r="OZ248" s="165"/>
      <c r="PA248" s="165"/>
      <c r="PB248" s="165"/>
      <c r="PC248" s="165"/>
      <c r="PD248" s="165"/>
      <c r="PE248" s="165"/>
      <c r="PF248" s="165"/>
      <c r="PG248" s="165"/>
      <c r="PH248" s="165"/>
      <c r="PI248" s="165"/>
      <c r="PJ248" s="165"/>
      <c r="PK248" s="165"/>
      <c r="PL248" s="165"/>
      <c r="PM248" s="165"/>
      <c r="PN248" s="165"/>
      <c r="PO248" s="165"/>
      <c r="PP248" s="165"/>
      <c r="PQ248" s="165"/>
      <c r="PR248" s="165"/>
      <c r="PS248" s="165"/>
      <c r="PT248" s="165"/>
      <c r="PU248" s="165"/>
      <c r="PV248" s="165"/>
      <c r="PW248" s="165"/>
      <c r="PX248" s="165"/>
      <c r="PY248" s="165"/>
      <c r="PZ248" s="165"/>
      <c r="QA248" s="165"/>
      <c r="QB248" s="165"/>
      <c r="QC248" s="165"/>
      <c r="QD248" s="165"/>
      <c r="QE248" s="165"/>
      <c r="QF248" s="165"/>
      <c r="QG248" s="165"/>
      <c r="QH248" s="165"/>
      <c r="QI248" s="165"/>
      <c r="QJ248" s="165"/>
      <c r="QK248" s="165"/>
      <c r="QL248" s="165"/>
      <c r="QM248" s="165"/>
      <c r="QN248" s="165"/>
      <c r="QO248" s="165"/>
      <c r="QP248" s="165"/>
      <c r="QQ248" s="165"/>
      <c r="QR248" s="165"/>
      <c r="QS248" s="165"/>
      <c r="QT248" s="165"/>
      <c r="QU248" s="165"/>
      <c r="QV248" s="165"/>
      <c r="QW248" s="165"/>
      <c r="QX248" s="165"/>
      <c r="QY248" s="165"/>
      <c r="QZ248" s="165"/>
      <c r="RA248" s="165"/>
      <c r="RB248" s="165"/>
      <c r="RC248" s="165"/>
      <c r="RD248" s="165"/>
      <c r="RE248" s="165"/>
      <c r="RF248" s="165"/>
      <c r="RG248" s="165"/>
      <c r="RH248" s="165"/>
      <c r="RI248" s="165"/>
      <c r="RJ248" s="165"/>
      <c r="RK248" s="165"/>
      <c r="RL248" s="165"/>
    </row>
    <row r="249" spans="1:480" ht="15" x14ac:dyDescent="0.25">
      <c r="A249" s="246"/>
      <c r="B249" s="354" t="s">
        <v>120</v>
      </c>
      <c r="C249" s="355"/>
      <c r="D249" s="11">
        <v>70</v>
      </c>
      <c r="E249" s="12"/>
      <c r="F249" s="13"/>
      <c r="G249" s="14">
        <v>15.5</v>
      </c>
      <c r="H249" s="15">
        <v>7</v>
      </c>
      <c r="I249" s="16">
        <v>5.3</v>
      </c>
      <c r="J249" s="17">
        <v>161.6</v>
      </c>
      <c r="K249" s="18">
        <v>10.4</v>
      </c>
      <c r="L249" s="30">
        <v>321</v>
      </c>
      <c r="M249" s="30">
        <v>7.18</v>
      </c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33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  <c r="AU249" s="165"/>
      <c r="AV249" s="165"/>
      <c r="AW249" s="165"/>
      <c r="AX249" s="165"/>
      <c r="AY249" s="165"/>
      <c r="AZ249" s="165"/>
      <c r="BA249" s="165"/>
      <c r="BB249" s="165"/>
      <c r="BC249" s="165"/>
      <c r="BD249" s="165"/>
      <c r="BE249" s="165"/>
      <c r="BF249" s="165"/>
      <c r="BG249" s="165"/>
      <c r="BH249" s="165"/>
      <c r="BI249" s="165"/>
      <c r="BJ249" s="165"/>
      <c r="BK249" s="165"/>
      <c r="BL249" s="165"/>
      <c r="BM249" s="165"/>
      <c r="BN249" s="165"/>
      <c r="BO249" s="165"/>
      <c r="BP249" s="165"/>
      <c r="BQ249" s="165"/>
      <c r="BR249" s="165"/>
      <c r="BS249" s="165"/>
      <c r="BT249" s="165"/>
      <c r="BU249" s="165"/>
      <c r="BV249" s="165"/>
      <c r="BW249" s="165"/>
      <c r="BX249" s="165"/>
      <c r="BY249" s="165"/>
      <c r="BZ249" s="165"/>
      <c r="CA249" s="165"/>
      <c r="CB249" s="165"/>
      <c r="CC249" s="165"/>
      <c r="CD249" s="165"/>
      <c r="CE249" s="165"/>
      <c r="CF249" s="165"/>
      <c r="CG249" s="165"/>
      <c r="CH249" s="165"/>
      <c r="CI249" s="165"/>
      <c r="CJ249" s="165"/>
      <c r="CK249" s="165"/>
      <c r="CL249" s="165"/>
      <c r="CM249" s="165"/>
      <c r="CN249" s="165"/>
      <c r="CO249" s="165"/>
      <c r="CP249" s="165"/>
      <c r="CQ249" s="165"/>
      <c r="CR249" s="165"/>
      <c r="CS249" s="165"/>
      <c r="CT249" s="165"/>
      <c r="CU249" s="165"/>
      <c r="CV249" s="165"/>
      <c r="CW249" s="165"/>
      <c r="CX249" s="165"/>
      <c r="CY249" s="165"/>
      <c r="CZ249" s="165"/>
      <c r="DA249" s="165"/>
      <c r="DB249" s="165"/>
      <c r="DC249" s="165"/>
      <c r="DD249" s="165"/>
      <c r="DE249" s="165"/>
      <c r="DF249" s="165"/>
      <c r="DG249" s="165"/>
      <c r="DH249" s="165"/>
      <c r="DI249" s="165"/>
      <c r="DJ249" s="165"/>
      <c r="DK249" s="165"/>
      <c r="DL249" s="165"/>
      <c r="DM249" s="165"/>
      <c r="DN249" s="165"/>
      <c r="DO249" s="165"/>
      <c r="DP249" s="165"/>
      <c r="DQ249" s="165"/>
      <c r="DR249" s="165"/>
      <c r="DS249" s="165"/>
      <c r="DT249" s="165"/>
      <c r="DU249" s="165"/>
      <c r="DV249" s="165"/>
      <c r="DW249" s="165"/>
      <c r="DX249" s="165"/>
      <c r="DY249" s="165"/>
      <c r="DZ249" s="165"/>
      <c r="EA249" s="165"/>
      <c r="EB249" s="165"/>
      <c r="EC249" s="165"/>
      <c r="ED249" s="165"/>
      <c r="EE249" s="165"/>
      <c r="EF249" s="165"/>
      <c r="EG249" s="165"/>
      <c r="EH249" s="165"/>
      <c r="EI249" s="165"/>
      <c r="EJ249" s="165"/>
      <c r="EK249" s="165"/>
      <c r="EL249" s="165"/>
      <c r="EM249" s="165"/>
      <c r="EN249" s="165"/>
      <c r="EO249" s="165"/>
      <c r="EP249" s="165"/>
      <c r="EQ249" s="165"/>
      <c r="ER249" s="165"/>
      <c r="ES249" s="165"/>
      <c r="ET249" s="165"/>
      <c r="EU249" s="165"/>
      <c r="EV249" s="165"/>
      <c r="EW249" s="165"/>
      <c r="EX249" s="165"/>
      <c r="EY249" s="165"/>
      <c r="EZ249" s="165"/>
      <c r="FA249" s="165"/>
      <c r="FB249" s="165"/>
      <c r="FC249" s="165"/>
      <c r="FD249" s="165"/>
      <c r="FE249" s="165"/>
      <c r="FF249" s="165"/>
      <c r="FG249" s="165"/>
      <c r="FH249" s="165"/>
      <c r="FI249" s="165"/>
      <c r="FJ249" s="165"/>
      <c r="FK249" s="165"/>
      <c r="FL249" s="165"/>
      <c r="FM249" s="165"/>
      <c r="FN249" s="165"/>
      <c r="FO249" s="165"/>
      <c r="FP249" s="165"/>
      <c r="FQ249" s="165"/>
      <c r="FR249" s="165"/>
      <c r="FS249" s="165"/>
      <c r="FT249" s="165"/>
      <c r="FU249" s="165"/>
      <c r="FV249" s="165"/>
      <c r="FW249" s="165"/>
      <c r="FX249" s="165"/>
      <c r="FY249" s="165"/>
      <c r="FZ249" s="165"/>
      <c r="GA249" s="165"/>
      <c r="GB249" s="165"/>
      <c r="GC249" s="165"/>
      <c r="GD249" s="165"/>
      <c r="GE249" s="165"/>
      <c r="GF249" s="165"/>
      <c r="GG249" s="165"/>
      <c r="GH249" s="165"/>
      <c r="GI249" s="165"/>
      <c r="GJ249" s="165"/>
      <c r="GK249" s="165"/>
      <c r="GL249" s="165"/>
      <c r="GM249" s="165"/>
      <c r="GN249" s="165"/>
      <c r="GO249" s="165"/>
      <c r="GP249" s="165"/>
      <c r="GQ249" s="165"/>
      <c r="GR249" s="165"/>
      <c r="GS249" s="165"/>
      <c r="GT249" s="165"/>
      <c r="GU249" s="165"/>
      <c r="GV249" s="165"/>
      <c r="GW249" s="165"/>
      <c r="GX249" s="165"/>
      <c r="GY249" s="165"/>
      <c r="GZ249" s="165"/>
      <c r="HA249" s="165"/>
      <c r="HB249" s="165"/>
      <c r="HC249" s="165"/>
      <c r="HD249" s="165"/>
      <c r="HE249" s="165"/>
      <c r="HF249" s="165"/>
      <c r="HG249" s="165"/>
      <c r="HH249" s="165"/>
      <c r="HI249" s="165"/>
      <c r="HJ249" s="165"/>
      <c r="HK249" s="165"/>
      <c r="HL249" s="165"/>
      <c r="HM249" s="165"/>
      <c r="HN249" s="165"/>
      <c r="HO249" s="165"/>
      <c r="HP249" s="165"/>
      <c r="HQ249" s="165"/>
      <c r="HR249" s="165"/>
      <c r="HS249" s="165"/>
      <c r="HT249" s="165"/>
      <c r="HU249" s="165"/>
      <c r="HV249" s="165"/>
      <c r="HW249" s="165"/>
      <c r="HX249" s="165"/>
      <c r="HY249" s="165"/>
      <c r="HZ249" s="165"/>
      <c r="IA249" s="165"/>
      <c r="IB249" s="165"/>
      <c r="IC249" s="165"/>
      <c r="ID249" s="165"/>
      <c r="IE249" s="165"/>
      <c r="IF249" s="165"/>
      <c r="IG249" s="165"/>
      <c r="IH249" s="165"/>
      <c r="II249" s="165"/>
      <c r="IJ249" s="165"/>
      <c r="IK249" s="165"/>
      <c r="IL249" s="165"/>
      <c r="IM249" s="165"/>
      <c r="IN249" s="165"/>
      <c r="IO249" s="165"/>
      <c r="IP249" s="165"/>
      <c r="IQ249" s="165"/>
      <c r="IR249" s="165"/>
      <c r="IS249" s="165"/>
      <c r="IT249" s="165"/>
      <c r="IU249" s="165"/>
      <c r="IV249" s="165"/>
      <c r="IW249" s="165"/>
      <c r="IX249" s="165"/>
      <c r="IY249" s="165"/>
      <c r="IZ249" s="165"/>
      <c r="JA249" s="165"/>
      <c r="JB249" s="165"/>
      <c r="JC249" s="165"/>
      <c r="JD249" s="165"/>
      <c r="JE249" s="165"/>
      <c r="JF249" s="165"/>
      <c r="JG249" s="165"/>
      <c r="JH249" s="165"/>
      <c r="JI249" s="165"/>
      <c r="JJ249" s="165"/>
      <c r="JK249" s="165"/>
      <c r="JL249" s="165"/>
      <c r="JM249" s="165"/>
      <c r="JN249" s="165"/>
      <c r="JO249" s="165"/>
      <c r="JP249" s="165"/>
      <c r="JQ249" s="165"/>
      <c r="JR249" s="165"/>
      <c r="JS249" s="165"/>
      <c r="JT249" s="165"/>
      <c r="JU249" s="165"/>
      <c r="JV249" s="165"/>
      <c r="JW249" s="165"/>
      <c r="JX249" s="165"/>
      <c r="JY249" s="165"/>
      <c r="JZ249" s="165"/>
      <c r="KA249" s="165"/>
      <c r="KB249" s="165"/>
      <c r="KC249" s="165"/>
      <c r="KD249" s="165"/>
      <c r="KE249" s="165"/>
      <c r="KF249" s="165"/>
      <c r="KG249" s="165"/>
      <c r="KH249" s="165"/>
      <c r="KI249" s="165"/>
      <c r="KJ249" s="165"/>
      <c r="KK249" s="165"/>
      <c r="KL249" s="165"/>
      <c r="KM249" s="165"/>
      <c r="KN249" s="165"/>
      <c r="KO249" s="165"/>
      <c r="KP249" s="165"/>
      <c r="KQ249" s="165"/>
      <c r="KR249" s="165"/>
      <c r="KS249" s="165"/>
      <c r="KT249" s="165"/>
      <c r="KU249" s="165"/>
      <c r="KV249" s="165"/>
      <c r="KW249" s="165"/>
      <c r="KX249" s="165"/>
      <c r="KY249" s="165"/>
      <c r="KZ249" s="165"/>
      <c r="LA249" s="165"/>
      <c r="LB249" s="165"/>
      <c r="LC249" s="165"/>
      <c r="LD249" s="165"/>
      <c r="LE249" s="165"/>
      <c r="LF249" s="165"/>
      <c r="LG249" s="165"/>
      <c r="LH249" s="165"/>
      <c r="LI249" s="165"/>
      <c r="LJ249" s="165"/>
      <c r="LK249" s="165"/>
      <c r="LL249" s="165"/>
      <c r="LM249" s="165"/>
      <c r="LN249" s="165"/>
      <c r="LO249" s="165"/>
      <c r="LP249" s="165"/>
      <c r="LQ249" s="165"/>
      <c r="LR249" s="165"/>
      <c r="LS249" s="165"/>
      <c r="LT249" s="165"/>
      <c r="LU249" s="165"/>
      <c r="LV249" s="165"/>
      <c r="LW249" s="165"/>
      <c r="LX249" s="165"/>
      <c r="LY249" s="165"/>
      <c r="LZ249" s="165"/>
      <c r="MA249" s="165"/>
      <c r="MB249" s="165"/>
      <c r="MC249" s="165"/>
      <c r="MD249" s="165"/>
      <c r="ME249" s="165"/>
      <c r="MF249" s="165"/>
      <c r="MG249" s="165"/>
      <c r="MH249" s="165"/>
      <c r="MI249" s="165"/>
      <c r="MJ249" s="165"/>
      <c r="MK249" s="165"/>
      <c r="ML249" s="165"/>
      <c r="MM249" s="165"/>
      <c r="MN249" s="165"/>
      <c r="MO249" s="165"/>
      <c r="MP249" s="165"/>
      <c r="MQ249" s="165"/>
      <c r="MR249" s="165"/>
      <c r="MS249" s="165"/>
      <c r="MT249" s="165"/>
      <c r="MU249" s="165"/>
      <c r="MV249" s="165"/>
      <c r="MW249" s="165"/>
      <c r="MX249" s="165"/>
      <c r="MY249" s="165"/>
      <c r="MZ249" s="165"/>
      <c r="NA249" s="165"/>
      <c r="NB249" s="165"/>
      <c r="NC249" s="165"/>
      <c r="ND249" s="165"/>
      <c r="NE249" s="165"/>
      <c r="NF249" s="165"/>
      <c r="NG249" s="165"/>
      <c r="NH249" s="165"/>
      <c r="NI249" s="165"/>
      <c r="NJ249" s="165"/>
      <c r="NK249" s="165"/>
      <c r="NL249" s="165"/>
      <c r="NM249" s="165"/>
      <c r="NN249" s="165"/>
      <c r="NO249" s="165"/>
      <c r="NP249" s="165"/>
      <c r="NQ249" s="165"/>
      <c r="NR249" s="165"/>
      <c r="NS249" s="165"/>
      <c r="NT249" s="165"/>
      <c r="NU249" s="165"/>
      <c r="NV249" s="165"/>
      <c r="NW249" s="165"/>
      <c r="NX249" s="165"/>
      <c r="NY249" s="165"/>
      <c r="NZ249" s="165"/>
      <c r="OA249" s="165"/>
      <c r="OB249" s="165"/>
      <c r="OC249" s="165"/>
      <c r="OD249" s="165"/>
      <c r="OE249" s="165"/>
      <c r="OF249" s="165"/>
      <c r="OG249" s="165"/>
      <c r="OH249" s="165"/>
      <c r="OI249" s="165"/>
      <c r="OJ249" s="165"/>
      <c r="OK249" s="165"/>
      <c r="OL249" s="165"/>
      <c r="OM249" s="165"/>
      <c r="ON249" s="165"/>
      <c r="OO249" s="165"/>
      <c r="OP249" s="165"/>
      <c r="OQ249" s="165"/>
      <c r="OR249" s="165"/>
      <c r="OS249" s="165"/>
      <c r="OT249" s="165"/>
      <c r="OU249" s="165"/>
      <c r="OV249" s="165"/>
      <c r="OW249" s="165"/>
      <c r="OX249" s="165"/>
      <c r="OY249" s="165"/>
      <c r="OZ249" s="165"/>
      <c r="PA249" s="165"/>
      <c r="PB249" s="165"/>
      <c r="PC249" s="165"/>
      <c r="PD249" s="165"/>
      <c r="PE249" s="165"/>
      <c r="PF249" s="165"/>
      <c r="PG249" s="165"/>
      <c r="PH249" s="165"/>
      <c r="PI249" s="165"/>
      <c r="PJ249" s="165"/>
      <c r="PK249" s="165"/>
      <c r="PL249" s="165"/>
      <c r="PM249" s="165"/>
      <c r="PN249" s="165"/>
      <c r="PO249" s="165"/>
      <c r="PP249" s="165"/>
      <c r="PQ249" s="165"/>
      <c r="PR249" s="165"/>
      <c r="PS249" s="165"/>
      <c r="PT249" s="165"/>
      <c r="PU249" s="165"/>
      <c r="PV249" s="165"/>
      <c r="PW249" s="165"/>
      <c r="PX249" s="165"/>
      <c r="PY249" s="165"/>
      <c r="PZ249" s="165"/>
      <c r="QA249" s="165"/>
      <c r="QB249" s="165"/>
      <c r="QC249" s="165"/>
      <c r="QD249" s="165"/>
      <c r="QE249" s="165"/>
      <c r="QF249" s="165"/>
      <c r="QG249" s="165"/>
      <c r="QH249" s="165"/>
      <c r="QI249" s="165"/>
      <c r="QJ249" s="165"/>
      <c r="QK249" s="165"/>
      <c r="QL249" s="165"/>
      <c r="QM249" s="165"/>
      <c r="QN249" s="165"/>
      <c r="QO249" s="165"/>
      <c r="QP249" s="165"/>
      <c r="QQ249" s="165"/>
      <c r="QR249" s="165"/>
      <c r="QS249" s="165"/>
      <c r="QT249" s="165"/>
      <c r="QU249" s="165"/>
      <c r="QV249" s="165"/>
      <c r="QW249" s="165"/>
      <c r="QX249" s="165"/>
      <c r="QY249" s="165"/>
      <c r="QZ249" s="165"/>
      <c r="RA249" s="165"/>
      <c r="RB249" s="165"/>
      <c r="RC249" s="165"/>
      <c r="RD249" s="165"/>
      <c r="RE249" s="165"/>
      <c r="RF249" s="165"/>
      <c r="RG249" s="165"/>
      <c r="RH249" s="165"/>
      <c r="RI249" s="165"/>
      <c r="RJ249" s="165"/>
      <c r="RK249" s="165"/>
      <c r="RL249" s="165"/>
    </row>
    <row r="250" spans="1:480" s="119" customFormat="1" ht="15" x14ac:dyDescent="0.25">
      <c r="A250" s="246"/>
      <c r="B250" s="370" t="s">
        <v>101</v>
      </c>
      <c r="C250" s="371"/>
      <c r="D250" s="11">
        <v>150</v>
      </c>
      <c r="E250" s="12"/>
      <c r="F250" s="13"/>
      <c r="G250" s="14">
        <v>3.2</v>
      </c>
      <c r="H250" s="15">
        <v>5.5</v>
      </c>
      <c r="I250" s="16">
        <v>11.5</v>
      </c>
      <c r="J250" s="17">
        <v>98</v>
      </c>
      <c r="K250" s="18">
        <v>10.3</v>
      </c>
      <c r="L250" s="30">
        <v>204</v>
      </c>
      <c r="M250" s="30">
        <v>87</v>
      </c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3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65"/>
      <c r="AL250" s="165"/>
      <c r="AM250" s="165"/>
      <c r="AN250" s="165"/>
      <c r="AO250" s="165"/>
      <c r="AP250" s="165"/>
      <c r="AQ250" s="165"/>
      <c r="AR250" s="165"/>
      <c r="AS250" s="165"/>
      <c r="AT250" s="165"/>
      <c r="AU250" s="165"/>
      <c r="AV250" s="165"/>
      <c r="AW250" s="165"/>
      <c r="AX250" s="165"/>
      <c r="AY250" s="165"/>
      <c r="AZ250" s="165"/>
      <c r="BA250" s="165"/>
      <c r="BB250" s="165"/>
      <c r="BC250" s="165"/>
      <c r="BD250" s="165"/>
      <c r="BE250" s="165"/>
      <c r="BF250" s="165"/>
      <c r="BG250" s="165"/>
      <c r="BH250" s="165"/>
      <c r="BI250" s="165"/>
      <c r="BJ250" s="165"/>
      <c r="BK250" s="165"/>
      <c r="BL250" s="165"/>
      <c r="BM250" s="165"/>
      <c r="BN250" s="165"/>
      <c r="BO250" s="165"/>
      <c r="BP250" s="165"/>
      <c r="BQ250" s="165"/>
      <c r="BR250" s="165"/>
      <c r="BS250" s="165"/>
      <c r="BT250" s="165"/>
      <c r="BU250" s="165"/>
      <c r="BV250" s="165"/>
      <c r="BW250" s="165"/>
      <c r="BX250" s="165"/>
      <c r="BY250" s="165"/>
      <c r="BZ250" s="165"/>
      <c r="CA250" s="165"/>
      <c r="CB250" s="165"/>
      <c r="CC250" s="165"/>
      <c r="CD250" s="165"/>
      <c r="CE250" s="165"/>
      <c r="CF250" s="165"/>
      <c r="CG250" s="165"/>
      <c r="CH250" s="165"/>
      <c r="CI250" s="165"/>
      <c r="CJ250" s="165"/>
      <c r="CK250" s="165"/>
      <c r="CL250" s="165"/>
      <c r="CM250" s="165"/>
      <c r="CN250" s="165"/>
      <c r="CO250" s="165"/>
      <c r="CP250" s="165"/>
      <c r="CQ250" s="165"/>
      <c r="CR250" s="165"/>
      <c r="CS250" s="165"/>
      <c r="CT250" s="165"/>
      <c r="CU250" s="165"/>
      <c r="CV250" s="165"/>
      <c r="CW250" s="165"/>
      <c r="CX250" s="165"/>
      <c r="CY250" s="165"/>
      <c r="CZ250" s="165"/>
      <c r="DA250" s="165"/>
      <c r="DB250" s="165"/>
      <c r="DC250" s="165"/>
      <c r="DD250" s="165"/>
      <c r="DE250" s="165"/>
      <c r="DF250" s="165"/>
      <c r="DG250" s="165"/>
      <c r="DH250" s="165"/>
      <c r="DI250" s="165"/>
      <c r="DJ250" s="165"/>
      <c r="DK250" s="165"/>
      <c r="DL250" s="165"/>
      <c r="DM250" s="165"/>
      <c r="DN250" s="165"/>
      <c r="DO250" s="165"/>
      <c r="DP250" s="165"/>
      <c r="DQ250" s="165"/>
      <c r="DR250" s="165"/>
      <c r="DS250" s="165"/>
      <c r="DT250" s="165"/>
      <c r="DU250" s="165"/>
      <c r="DV250" s="165"/>
      <c r="DW250" s="165"/>
      <c r="DX250" s="165"/>
      <c r="DY250" s="165"/>
      <c r="DZ250" s="165"/>
      <c r="EA250" s="165"/>
      <c r="EB250" s="165"/>
      <c r="EC250" s="165"/>
      <c r="ED250" s="165"/>
      <c r="EE250" s="165"/>
      <c r="EF250" s="165"/>
      <c r="EG250" s="165"/>
      <c r="EH250" s="165"/>
      <c r="EI250" s="165"/>
      <c r="EJ250" s="165"/>
      <c r="EK250" s="165"/>
      <c r="EL250" s="165"/>
      <c r="EM250" s="165"/>
      <c r="EN250" s="165"/>
      <c r="EO250" s="165"/>
      <c r="EP250" s="165"/>
      <c r="EQ250" s="165"/>
      <c r="ER250" s="165"/>
      <c r="ES250" s="165"/>
      <c r="ET250" s="165"/>
      <c r="EU250" s="165"/>
      <c r="EV250" s="165"/>
      <c r="EW250" s="165"/>
      <c r="EX250" s="165"/>
      <c r="EY250" s="165"/>
      <c r="EZ250" s="165"/>
      <c r="FA250" s="165"/>
      <c r="FB250" s="165"/>
      <c r="FC250" s="165"/>
      <c r="FD250" s="165"/>
      <c r="FE250" s="165"/>
      <c r="FF250" s="165"/>
      <c r="FG250" s="165"/>
      <c r="FH250" s="165"/>
      <c r="FI250" s="165"/>
      <c r="FJ250" s="165"/>
      <c r="FK250" s="165"/>
      <c r="FL250" s="165"/>
      <c r="FM250" s="165"/>
      <c r="FN250" s="165"/>
      <c r="FO250" s="165"/>
      <c r="FP250" s="165"/>
      <c r="FQ250" s="165"/>
      <c r="FR250" s="165"/>
      <c r="FS250" s="165"/>
      <c r="FT250" s="165"/>
      <c r="FU250" s="165"/>
      <c r="FV250" s="165"/>
      <c r="FW250" s="165"/>
      <c r="FX250" s="165"/>
      <c r="FY250" s="165"/>
      <c r="FZ250" s="165"/>
      <c r="GA250" s="165"/>
      <c r="GB250" s="165"/>
      <c r="GC250" s="165"/>
      <c r="GD250" s="165"/>
      <c r="GE250" s="165"/>
      <c r="GF250" s="165"/>
      <c r="GG250" s="165"/>
      <c r="GH250" s="165"/>
      <c r="GI250" s="165"/>
      <c r="GJ250" s="165"/>
      <c r="GK250" s="165"/>
      <c r="GL250" s="165"/>
      <c r="GM250" s="165"/>
      <c r="GN250" s="165"/>
      <c r="GO250" s="165"/>
      <c r="GP250" s="165"/>
      <c r="GQ250" s="165"/>
      <c r="GR250" s="165"/>
      <c r="GS250" s="165"/>
      <c r="GT250" s="165"/>
      <c r="GU250" s="165"/>
      <c r="GV250" s="165"/>
      <c r="GW250" s="165"/>
      <c r="GX250" s="165"/>
      <c r="GY250" s="165"/>
      <c r="GZ250" s="165"/>
      <c r="HA250" s="165"/>
      <c r="HB250" s="165"/>
      <c r="HC250" s="165"/>
      <c r="HD250" s="165"/>
      <c r="HE250" s="165"/>
      <c r="HF250" s="165"/>
      <c r="HG250" s="165"/>
      <c r="HH250" s="165"/>
      <c r="HI250" s="165"/>
      <c r="HJ250" s="165"/>
      <c r="HK250" s="165"/>
      <c r="HL250" s="165"/>
      <c r="HM250" s="165"/>
      <c r="HN250" s="165"/>
      <c r="HO250" s="165"/>
      <c r="HP250" s="165"/>
      <c r="HQ250" s="165"/>
      <c r="HR250" s="165"/>
      <c r="HS250" s="165"/>
      <c r="HT250" s="165"/>
      <c r="HU250" s="165"/>
      <c r="HV250" s="165"/>
      <c r="HW250" s="165"/>
      <c r="HX250" s="165"/>
      <c r="HY250" s="165"/>
      <c r="HZ250" s="165"/>
      <c r="IA250" s="165"/>
      <c r="IB250" s="165"/>
      <c r="IC250" s="165"/>
      <c r="ID250" s="165"/>
      <c r="IE250" s="165"/>
      <c r="IF250" s="165"/>
      <c r="IG250" s="165"/>
      <c r="IH250" s="165"/>
      <c r="II250" s="165"/>
      <c r="IJ250" s="165"/>
      <c r="IK250" s="165"/>
      <c r="IL250" s="165"/>
      <c r="IM250" s="165"/>
      <c r="IN250" s="165"/>
      <c r="IO250" s="165"/>
      <c r="IP250" s="165"/>
      <c r="IQ250" s="165"/>
      <c r="IR250" s="165"/>
      <c r="IS250" s="165"/>
      <c r="IT250" s="165"/>
      <c r="IU250" s="165"/>
      <c r="IV250" s="165"/>
      <c r="IW250" s="165"/>
      <c r="IX250" s="165"/>
      <c r="IY250" s="165"/>
      <c r="IZ250" s="165"/>
      <c r="JA250" s="165"/>
      <c r="JB250" s="165"/>
      <c r="JC250" s="165"/>
      <c r="JD250" s="165"/>
      <c r="JE250" s="165"/>
      <c r="JF250" s="165"/>
      <c r="JG250" s="165"/>
      <c r="JH250" s="165"/>
      <c r="JI250" s="165"/>
      <c r="JJ250" s="165"/>
      <c r="JK250" s="165"/>
      <c r="JL250" s="165"/>
      <c r="JM250" s="165"/>
      <c r="JN250" s="165"/>
      <c r="JO250" s="165"/>
      <c r="JP250" s="165"/>
      <c r="JQ250" s="165"/>
      <c r="JR250" s="165"/>
      <c r="JS250" s="165"/>
      <c r="JT250" s="165"/>
      <c r="JU250" s="165"/>
      <c r="JV250" s="165"/>
      <c r="JW250" s="165"/>
      <c r="JX250" s="165"/>
      <c r="JY250" s="165"/>
      <c r="JZ250" s="165"/>
      <c r="KA250" s="165"/>
      <c r="KB250" s="165"/>
      <c r="KC250" s="165"/>
      <c r="KD250" s="165"/>
      <c r="KE250" s="165"/>
      <c r="KF250" s="165"/>
      <c r="KG250" s="165"/>
      <c r="KH250" s="165"/>
      <c r="KI250" s="165"/>
      <c r="KJ250" s="165"/>
      <c r="KK250" s="165"/>
      <c r="KL250" s="165"/>
      <c r="KM250" s="165"/>
      <c r="KN250" s="165"/>
      <c r="KO250" s="165"/>
      <c r="KP250" s="165"/>
      <c r="KQ250" s="165"/>
      <c r="KR250" s="165"/>
      <c r="KS250" s="165"/>
      <c r="KT250" s="165"/>
      <c r="KU250" s="165"/>
      <c r="KV250" s="165"/>
      <c r="KW250" s="165"/>
      <c r="KX250" s="165"/>
      <c r="KY250" s="165"/>
      <c r="KZ250" s="165"/>
      <c r="LA250" s="165"/>
      <c r="LB250" s="165"/>
      <c r="LC250" s="165"/>
      <c r="LD250" s="165"/>
      <c r="LE250" s="165"/>
      <c r="LF250" s="165"/>
      <c r="LG250" s="165"/>
      <c r="LH250" s="165"/>
      <c r="LI250" s="165"/>
      <c r="LJ250" s="165"/>
      <c r="LK250" s="165"/>
      <c r="LL250" s="165"/>
      <c r="LM250" s="165"/>
      <c r="LN250" s="165"/>
      <c r="LO250" s="165"/>
      <c r="LP250" s="165"/>
      <c r="LQ250" s="165"/>
      <c r="LR250" s="165"/>
      <c r="LS250" s="165"/>
      <c r="LT250" s="165"/>
      <c r="LU250" s="165"/>
      <c r="LV250" s="165"/>
      <c r="LW250" s="165"/>
      <c r="LX250" s="165"/>
      <c r="LY250" s="165"/>
      <c r="LZ250" s="165"/>
      <c r="MA250" s="165"/>
      <c r="MB250" s="165"/>
      <c r="MC250" s="165"/>
      <c r="MD250" s="165"/>
      <c r="ME250" s="165"/>
      <c r="MF250" s="165"/>
      <c r="MG250" s="165"/>
      <c r="MH250" s="165"/>
      <c r="MI250" s="165"/>
      <c r="MJ250" s="165"/>
      <c r="MK250" s="165"/>
      <c r="ML250" s="165"/>
      <c r="MM250" s="165"/>
      <c r="MN250" s="165"/>
      <c r="MO250" s="165"/>
      <c r="MP250" s="165"/>
      <c r="MQ250" s="165"/>
      <c r="MR250" s="165"/>
      <c r="MS250" s="165"/>
      <c r="MT250" s="165"/>
      <c r="MU250" s="165"/>
      <c r="MV250" s="165"/>
      <c r="MW250" s="165"/>
      <c r="MX250" s="165"/>
      <c r="MY250" s="165"/>
      <c r="MZ250" s="165"/>
      <c r="NA250" s="165"/>
      <c r="NB250" s="165"/>
      <c r="NC250" s="165"/>
      <c r="ND250" s="165"/>
      <c r="NE250" s="165"/>
      <c r="NF250" s="165"/>
      <c r="NG250" s="165"/>
      <c r="NH250" s="165"/>
      <c r="NI250" s="165"/>
      <c r="NJ250" s="165"/>
      <c r="NK250" s="165"/>
      <c r="NL250" s="165"/>
      <c r="NM250" s="165"/>
      <c r="NN250" s="165"/>
      <c r="NO250" s="165"/>
      <c r="NP250" s="165"/>
      <c r="NQ250" s="165"/>
      <c r="NR250" s="165"/>
      <c r="NS250" s="165"/>
      <c r="NT250" s="165"/>
      <c r="NU250" s="165"/>
      <c r="NV250" s="165"/>
      <c r="NW250" s="165"/>
      <c r="NX250" s="165"/>
      <c r="NY250" s="165"/>
      <c r="NZ250" s="165"/>
      <c r="OA250" s="165"/>
      <c r="OB250" s="165"/>
      <c r="OC250" s="165"/>
      <c r="OD250" s="165"/>
      <c r="OE250" s="165"/>
      <c r="OF250" s="165"/>
      <c r="OG250" s="165"/>
      <c r="OH250" s="165"/>
      <c r="OI250" s="165"/>
      <c r="OJ250" s="165"/>
      <c r="OK250" s="165"/>
      <c r="OL250" s="165"/>
      <c r="OM250" s="165"/>
      <c r="ON250" s="165"/>
      <c r="OO250" s="165"/>
      <c r="OP250" s="165"/>
      <c r="OQ250" s="165"/>
      <c r="OR250" s="165"/>
      <c r="OS250" s="165"/>
      <c r="OT250" s="165"/>
      <c r="OU250" s="165"/>
      <c r="OV250" s="165"/>
      <c r="OW250" s="165"/>
      <c r="OX250" s="165"/>
      <c r="OY250" s="165"/>
      <c r="OZ250" s="165"/>
      <c r="PA250" s="165"/>
      <c r="PB250" s="165"/>
      <c r="PC250" s="165"/>
      <c r="PD250" s="165"/>
      <c r="PE250" s="165"/>
      <c r="PF250" s="165"/>
      <c r="PG250" s="165"/>
      <c r="PH250" s="165"/>
      <c r="PI250" s="165"/>
      <c r="PJ250" s="165"/>
      <c r="PK250" s="165"/>
      <c r="PL250" s="165"/>
      <c r="PM250" s="165"/>
      <c r="PN250" s="165"/>
      <c r="PO250" s="165"/>
      <c r="PP250" s="165"/>
      <c r="PQ250" s="165"/>
      <c r="PR250" s="165"/>
      <c r="PS250" s="165"/>
      <c r="PT250" s="165"/>
      <c r="PU250" s="165"/>
      <c r="PV250" s="165"/>
      <c r="PW250" s="165"/>
      <c r="PX250" s="165"/>
      <c r="PY250" s="165"/>
      <c r="PZ250" s="165"/>
      <c r="QA250" s="165"/>
      <c r="QB250" s="165"/>
      <c r="QC250" s="165"/>
      <c r="QD250" s="165"/>
      <c r="QE250" s="165"/>
      <c r="QF250" s="165"/>
      <c r="QG250" s="165"/>
      <c r="QH250" s="165"/>
      <c r="QI250" s="165"/>
      <c r="QJ250" s="165"/>
      <c r="QK250" s="165"/>
      <c r="QL250" s="165"/>
      <c r="QM250" s="165"/>
      <c r="QN250" s="165"/>
      <c r="QO250" s="165"/>
      <c r="QP250" s="165"/>
      <c r="QQ250" s="165"/>
      <c r="QR250" s="165"/>
      <c r="QS250" s="165"/>
      <c r="QT250" s="165"/>
      <c r="QU250" s="165"/>
      <c r="QV250" s="165"/>
      <c r="QW250" s="165"/>
      <c r="QX250" s="165"/>
      <c r="QY250" s="165"/>
      <c r="QZ250" s="165"/>
      <c r="RA250" s="165"/>
      <c r="RB250" s="165"/>
      <c r="RC250" s="165"/>
      <c r="RD250" s="165"/>
      <c r="RE250" s="165"/>
      <c r="RF250" s="165"/>
      <c r="RG250" s="165"/>
      <c r="RH250" s="165"/>
      <c r="RI250" s="165"/>
      <c r="RJ250" s="165"/>
      <c r="RK250" s="165"/>
      <c r="RL250" s="165"/>
    </row>
    <row r="251" spans="1:480" ht="15" x14ac:dyDescent="0.25">
      <c r="A251" s="246"/>
      <c r="B251" s="370" t="s">
        <v>23</v>
      </c>
      <c r="C251" s="371"/>
      <c r="D251" s="11">
        <v>30</v>
      </c>
      <c r="E251" s="12"/>
      <c r="F251" s="13"/>
      <c r="G251" s="14">
        <v>2.0099999999999998</v>
      </c>
      <c r="H251" s="15">
        <v>0.21</v>
      </c>
      <c r="I251" s="16">
        <v>15.09</v>
      </c>
      <c r="J251" s="17">
        <v>72</v>
      </c>
      <c r="K251" s="18">
        <v>0</v>
      </c>
      <c r="L251" s="30">
        <v>1</v>
      </c>
      <c r="M251" s="30">
        <v>10.1</v>
      </c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3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  <c r="AN251" s="165"/>
      <c r="AO251" s="165"/>
      <c r="AP251" s="165"/>
      <c r="AQ251" s="165"/>
      <c r="AR251" s="165"/>
      <c r="AS251" s="165"/>
      <c r="AT251" s="165"/>
      <c r="AU251" s="165"/>
      <c r="AV251" s="165"/>
      <c r="AW251" s="165"/>
      <c r="AX251" s="165"/>
      <c r="AY251" s="165"/>
      <c r="AZ251" s="165"/>
      <c r="BA251" s="165"/>
      <c r="BB251" s="165"/>
      <c r="BC251" s="165"/>
      <c r="BD251" s="165"/>
      <c r="BE251" s="165"/>
      <c r="BF251" s="165"/>
      <c r="BG251" s="165"/>
      <c r="BH251" s="165"/>
      <c r="BI251" s="165"/>
      <c r="BJ251" s="165"/>
      <c r="BK251" s="165"/>
      <c r="BL251" s="165"/>
      <c r="BM251" s="165"/>
      <c r="BN251" s="165"/>
      <c r="BO251" s="165"/>
      <c r="BP251" s="165"/>
      <c r="BQ251" s="165"/>
      <c r="BR251" s="165"/>
      <c r="BS251" s="165"/>
      <c r="BT251" s="165"/>
      <c r="BU251" s="165"/>
      <c r="BV251" s="165"/>
      <c r="BW251" s="165"/>
      <c r="BX251" s="165"/>
      <c r="BY251" s="165"/>
      <c r="BZ251" s="165"/>
      <c r="CA251" s="165"/>
      <c r="CB251" s="165"/>
      <c r="CC251" s="165"/>
      <c r="CD251" s="165"/>
      <c r="CE251" s="165"/>
      <c r="CF251" s="165"/>
      <c r="CG251" s="165"/>
      <c r="CH251" s="165"/>
      <c r="CI251" s="165"/>
      <c r="CJ251" s="165"/>
      <c r="CK251" s="165"/>
      <c r="CL251" s="165"/>
      <c r="CM251" s="165"/>
      <c r="CN251" s="165"/>
      <c r="CO251" s="165"/>
      <c r="CP251" s="165"/>
      <c r="CQ251" s="165"/>
      <c r="CR251" s="165"/>
      <c r="CS251" s="165"/>
      <c r="CT251" s="165"/>
      <c r="CU251" s="165"/>
      <c r="CV251" s="165"/>
      <c r="CW251" s="165"/>
      <c r="CX251" s="165"/>
      <c r="CY251" s="165"/>
      <c r="CZ251" s="165"/>
      <c r="DA251" s="165"/>
      <c r="DB251" s="165"/>
      <c r="DC251" s="165"/>
      <c r="DD251" s="165"/>
      <c r="DE251" s="165"/>
      <c r="DF251" s="165"/>
      <c r="DG251" s="165"/>
      <c r="DH251" s="165"/>
      <c r="DI251" s="165"/>
      <c r="DJ251" s="165"/>
      <c r="DK251" s="165"/>
      <c r="DL251" s="165"/>
      <c r="DM251" s="165"/>
      <c r="DN251" s="165"/>
      <c r="DO251" s="165"/>
      <c r="DP251" s="165"/>
      <c r="DQ251" s="165"/>
      <c r="DR251" s="165"/>
      <c r="DS251" s="165"/>
      <c r="DT251" s="165"/>
      <c r="DU251" s="165"/>
      <c r="DV251" s="165"/>
      <c r="DW251" s="165"/>
      <c r="DX251" s="165"/>
      <c r="DY251" s="165"/>
      <c r="DZ251" s="165"/>
      <c r="EA251" s="165"/>
      <c r="EB251" s="165"/>
      <c r="EC251" s="165"/>
      <c r="ED251" s="165"/>
      <c r="EE251" s="165"/>
      <c r="EF251" s="165"/>
      <c r="EG251" s="165"/>
      <c r="EH251" s="165"/>
      <c r="EI251" s="165"/>
      <c r="EJ251" s="165"/>
      <c r="EK251" s="165"/>
      <c r="EL251" s="165"/>
      <c r="EM251" s="165"/>
      <c r="EN251" s="165"/>
      <c r="EO251" s="165"/>
      <c r="EP251" s="165"/>
      <c r="EQ251" s="165"/>
      <c r="ER251" s="165"/>
      <c r="ES251" s="165"/>
      <c r="ET251" s="165"/>
      <c r="EU251" s="165"/>
      <c r="EV251" s="165"/>
      <c r="EW251" s="165"/>
      <c r="EX251" s="165"/>
      <c r="EY251" s="165"/>
      <c r="EZ251" s="165"/>
      <c r="FA251" s="165"/>
      <c r="FB251" s="165"/>
      <c r="FC251" s="165"/>
      <c r="FD251" s="165"/>
      <c r="FE251" s="165"/>
      <c r="FF251" s="165"/>
      <c r="FG251" s="165"/>
      <c r="FH251" s="165"/>
      <c r="FI251" s="165"/>
      <c r="FJ251" s="165"/>
      <c r="FK251" s="165"/>
      <c r="FL251" s="165"/>
      <c r="FM251" s="165"/>
      <c r="FN251" s="165"/>
      <c r="FO251" s="165"/>
      <c r="FP251" s="165"/>
      <c r="FQ251" s="165"/>
      <c r="FR251" s="165"/>
      <c r="FS251" s="165"/>
      <c r="FT251" s="165"/>
      <c r="FU251" s="165"/>
      <c r="FV251" s="165"/>
      <c r="FW251" s="165"/>
      <c r="FX251" s="165"/>
      <c r="FY251" s="165"/>
      <c r="FZ251" s="165"/>
      <c r="GA251" s="165"/>
      <c r="GB251" s="165"/>
      <c r="GC251" s="165"/>
      <c r="GD251" s="165"/>
      <c r="GE251" s="165"/>
      <c r="GF251" s="165"/>
      <c r="GG251" s="165"/>
      <c r="GH251" s="165"/>
      <c r="GI251" s="165"/>
      <c r="GJ251" s="165"/>
      <c r="GK251" s="165"/>
      <c r="GL251" s="165"/>
      <c r="GM251" s="165"/>
      <c r="GN251" s="165"/>
      <c r="GO251" s="165"/>
      <c r="GP251" s="165"/>
      <c r="GQ251" s="165"/>
      <c r="GR251" s="165"/>
      <c r="GS251" s="165"/>
      <c r="GT251" s="165"/>
      <c r="GU251" s="165"/>
      <c r="GV251" s="165"/>
      <c r="GW251" s="165"/>
      <c r="GX251" s="165"/>
      <c r="GY251" s="165"/>
      <c r="GZ251" s="165"/>
      <c r="HA251" s="165"/>
      <c r="HB251" s="165"/>
      <c r="HC251" s="165"/>
      <c r="HD251" s="165"/>
      <c r="HE251" s="165"/>
      <c r="HF251" s="165"/>
      <c r="HG251" s="165"/>
      <c r="HH251" s="165"/>
      <c r="HI251" s="165"/>
      <c r="HJ251" s="165"/>
      <c r="HK251" s="165"/>
      <c r="HL251" s="165"/>
      <c r="HM251" s="165"/>
      <c r="HN251" s="165"/>
      <c r="HO251" s="165"/>
      <c r="HP251" s="165"/>
      <c r="HQ251" s="165"/>
      <c r="HR251" s="165"/>
      <c r="HS251" s="165"/>
      <c r="HT251" s="165"/>
      <c r="HU251" s="165"/>
      <c r="HV251" s="165"/>
      <c r="HW251" s="165"/>
      <c r="HX251" s="165"/>
      <c r="HY251" s="165"/>
      <c r="HZ251" s="165"/>
      <c r="IA251" s="165"/>
      <c r="IB251" s="165"/>
      <c r="IC251" s="165"/>
      <c r="ID251" s="165"/>
      <c r="IE251" s="165"/>
      <c r="IF251" s="165"/>
      <c r="IG251" s="165"/>
      <c r="IH251" s="165"/>
      <c r="II251" s="165"/>
      <c r="IJ251" s="165"/>
      <c r="IK251" s="165"/>
      <c r="IL251" s="165"/>
      <c r="IM251" s="165"/>
      <c r="IN251" s="165"/>
      <c r="IO251" s="165"/>
      <c r="IP251" s="165"/>
      <c r="IQ251" s="165"/>
      <c r="IR251" s="165"/>
      <c r="IS251" s="165"/>
      <c r="IT251" s="165"/>
      <c r="IU251" s="165"/>
      <c r="IV251" s="165"/>
      <c r="IW251" s="165"/>
      <c r="IX251" s="165"/>
      <c r="IY251" s="165"/>
      <c r="IZ251" s="165"/>
      <c r="JA251" s="165"/>
      <c r="JB251" s="165"/>
      <c r="JC251" s="165"/>
      <c r="JD251" s="165"/>
      <c r="JE251" s="165"/>
      <c r="JF251" s="165"/>
      <c r="JG251" s="165"/>
      <c r="JH251" s="165"/>
      <c r="JI251" s="165"/>
      <c r="JJ251" s="165"/>
      <c r="JK251" s="165"/>
      <c r="JL251" s="165"/>
      <c r="JM251" s="165"/>
      <c r="JN251" s="165"/>
      <c r="JO251" s="165"/>
      <c r="JP251" s="165"/>
      <c r="JQ251" s="165"/>
      <c r="JR251" s="165"/>
      <c r="JS251" s="165"/>
      <c r="JT251" s="165"/>
      <c r="JU251" s="165"/>
      <c r="JV251" s="165"/>
      <c r="JW251" s="165"/>
      <c r="JX251" s="165"/>
      <c r="JY251" s="165"/>
      <c r="JZ251" s="165"/>
      <c r="KA251" s="165"/>
      <c r="KB251" s="165"/>
      <c r="KC251" s="165"/>
      <c r="KD251" s="165"/>
      <c r="KE251" s="165"/>
      <c r="KF251" s="165"/>
      <c r="KG251" s="165"/>
      <c r="KH251" s="165"/>
      <c r="KI251" s="165"/>
      <c r="KJ251" s="165"/>
      <c r="KK251" s="165"/>
      <c r="KL251" s="165"/>
      <c r="KM251" s="165"/>
      <c r="KN251" s="165"/>
      <c r="KO251" s="165"/>
      <c r="KP251" s="165"/>
      <c r="KQ251" s="165"/>
      <c r="KR251" s="165"/>
      <c r="KS251" s="165"/>
      <c r="KT251" s="165"/>
      <c r="KU251" s="165"/>
      <c r="KV251" s="165"/>
      <c r="KW251" s="165"/>
      <c r="KX251" s="165"/>
      <c r="KY251" s="165"/>
      <c r="KZ251" s="165"/>
      <c r="LA251" s="165"/>
      <c r="LB251" s="165"/>
      <c r="LC251" s="165"/>
      <c r="LD251" s="165"/>
      <c r="LE251" s="165"/>
      <c r="LF251" s="165"/>
      <c r="LG251" s="165"/>
      <c r="LH251" s="165"/>
      <c r="LI251" s="165"/>
      <c r="LJ251" s="165"/>
      <c r="LK251" s="165"/>
      <c r="LL251" s="165"/>
      <c r="LM251" s="165"/>
      <c r="LN251" s="165"/>
      <c r="LO251" s="165"/>
      <c r="LP251" s="165"/>
      <c r="LQ251" s="165"/>
      <c r="LR251" s="165"/>
      <c r="LS251" s="165"/>
      <c r="LT251" s="165"/>
      <c r="LU251" s="165"/>
      <c r="LV251" s="165"/>
      <c r="LW251" s="165"/>
      <c r="LX251" s="165"/>
      <c r="LY251" s="165"/>
      <c r="LZ251" s="165"/>
      <c r="MA251" s="165"/>
      <c r="MB251" s="165"/>
      <c r="MC251" s="165"/>
      <c r="MD251" s="165"/>
      <c r="ME251" s="165"/>
      <c r="MF251" s="165"/>
      <c r="MG251" s="165"/>
      <c r="MH251" s="165"/>
      <c r="MI251" s="165"/>
      <c r="MJ251" s="165"/>
      <c r="MK251" s="165"/>
      <c r="ML251" s="165"/>
      <c r="MM251" s="165"/>
      <c r="MN251" s="165"/>
      <c r="MO251" s="165"/>
      <c r="MP251" s="165"/>
      <c r="MQ251" s="165"/>
      <c r="MR251" s="165"/>
      <c r="MS251" s="165"/>
      <c r="MT251" s="165"/>
      <c r="MU251" s="165"/>
      <c r="MV251" s="165"/>
      <c r="MW251" s="165"/>
      <c r="MX251" s="165"/>
      <c r="MY251" s="165"/>
      <c r="MZ251" s="165"/>
      <c r="NA251" s="165"/>
      <c r="NB251" s="165"/>
      <c r="NC251" s="165"/>
      <c r="ND251" s="165"/>
      <c r="NE251" s="165"/>
      <c r="NF251" s="165"/>
      <c r="NG251" s="165"/>
      <c r="NH251" s="165"/>
      <c r="NI251" s="165"/>
      <c r="NJ251" s="165"/>
      <c r="NK251" s="165"/>
      <c r="NL251" s="165"/>
      <c r="NM251" s="165"/>
      <c r="NN251" s="165"/>
      <c r="NO251" s="165"/>
      <c r="NP251" s="165"/>
      <c r="NQ251" s="165"/>
      <c r="NR251" s="165"/>
      <c r="NS251" s="165"/>
      <c r="NT251" s="165"/>
      <c r="NU251" s="165"/>
      <c r="NV251" s="165"/>
      <c r="NW251" s="165"/>
      <c r="NX251" s="165"/>
      <c r="NY251" s="165"/>
      <c r="NZ251" s="165"/>
      <c r="OA251" s="165"/>
      <c r="OB251" s="165"/>
      <c r="OC251" s="165"/>
      <c r="OD251" s="165"/>
      <c r="OE251" s="165"/>
      <c r="OF251" s="165"/>
      <c r="OG251" s="165"/>
      <c r="OH251" s="165"/>
      <c r="OI251" s="165"/>
      <c r="OJ251" s="165"/>
      <c r="OK251" s="165"/>
      <c r="OL251" s="165"/>
      <c r="OM251" s="165"/>
      <c r="ON251" s="165"/>
      <c r="OO251" s="165"/>
      <c r="OP251" s="165"/>
      <c r="OQ251" s="165"/>
      <c r="OR251" s="165"/>
      <c r="OS251" s="165"/>
      <c r="OT251" s="165"/>
      <c r="OU251" s="165"/>
      <c r="OV251" s="165"/>
      <c r="OW251" s="165"/>
      <c r="OX251" s="165"/>
      <c r="OY251" s="165"/>
      <c r="OZ251" s="165"/>
      <c r="PA251" s="165"/>
      <c r="PB251" s="165"/>
      <c r="PC251" s="165"/>
      <c r="PD251" s="165"/>
      <c r="PE251" s="165"/>
      <c r="PF251" s="165"/>
      <c r="PG251" s="165"/>
      <c r="PH251" s="165"/>
      <c r="PI251" s="165"/>
      <c r="PJ251" s="165"/>
      <c r="PK251" s="165"/>
      <c r="PL251" s="165"/>
      <c r="PM251" s="165"/>
      <c r="PN251" s="165"/>
      <c r="PO251" s="165"/>
      <c r="PP251" s="165"/>
      <c r="PQ251" s="165"/>
      <c r="PR251" s="165"/>
      <c r="PS251" s="165"/>
      <c r="PT251" s="165"/>
      <c r="PU251" s="165"/>
      <c r="PV251" s="165"/>
      <c r="PW251" s="165"/>
      <c r="PX251" s="165"/>
      <c r="PY251" s="165"/>
      <c r="PZ251" s="165"/>
      <c r="QA251" s="165"/>
      <c r="QB251" s="165"/>
      <c r="QC251" s="165"/>
      <c r="QD251" s="165"/>
      <c r="QE251" s="165"/>
      <c r="QF251" s="165"/>
      <c r="QG251" s="165"/>
      <c r="QH251" s="165"/>
      <c r="QI251" s="165"/>
      <c r="QJ251" s="165"/>
      <c r="QK251" s="165"/>
      <c r="QL251" s="165"/>
      <c r="QM251" s="165"/>
      <c r="QN251" s="165"/>
      <c r="QO251" s="165"/>
      <c r="QP251" s="165"/>
      <c r="QQ251" s="165"/>
      <c r="QR251" s="165"/>
      <c r="QS251" s="165"/>
      <c r="QT251" s="165"/>
      <c r="QU251" s="165"/>
      <c r="QV251" s="165"/>
      <c r="QW251" s="165"/>
      <c r="QX251" s="165"/>
      <c r="QY251" s="165"/>
      <c r="QZ251" s="165"/>
      <c r="RA251" s="165"/>
      <c r="RB251" s="165"/>
      <c r="RC251" s="165"/>
      <c r="RD251" s="165"/>
      <c r="RE251" s="165"/>
      <c r="RF251" s="165"/>
      <c r="RG251" s="165"/>
      <c r="RH251" s="165"/>
      <c r="RI251" s="165"/>
      <c r="RJ251" s="165"/>
      <c r="RK251" s="165"/>
      <c r="RL251" s="165"/>
    </row>
    <row r="252" spans="1:480" ht="15" x14ac:dyDescent="0.25">
      <c r="A252" s="246" t="e">
        <f>'Тех. карты'!#REF!</f>
        <v>#REF!</v>
      </c>
      <c r="B252" s="354" t="s">
        <v>17</v>
      </c>
      <c r="C252" s="355"/>
      <c r="D252" s="11">
        <v>50</v>
      </c>
      <c r="E252" s="12"/>
      <c r="F252" s="13"/>
      <c r="G252" s="14">
        <v>2.5</v>
      </c>
      <c r="H252" s="15">
        <v>0.5</v>
      </c>
      <c r="I252" s="16">
        <v>21.25</v>
      </c>
      <c r="J252" s="17">
        <v>102</v>
      </c>
      <c r="K252" s="18">
        <v>0</v>
      </c>
      <c r="L252" s="30">
        <v>1</v>
      </c>
      <c r="M252" s="30">
        <v>10.1</v>
      </c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33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  <c r="AY252" s="165"/>
      <c r="AZ252" s="165"/>
      <c r="BA252" s="165"/>
      <c r="BB252" s="165"/>
      <c r="BC252" s="165"/>
      <c r="BD252" s="165"/>
      <c r="BE252" s="165"/>
      <c r="BF252" s="165"/>
      <c r="BG252" s="165"/>
      <c r="BH252" s="165"/>
      <c r="BI252" s="165"/>
      <c r="BJ252" s="165"/>
      <c r="BK252" s="165"/>
      <c r="BL252" s="165"/>
      <c r="BM252" s="165"/>
      <c r="BN252" s="165"/>
      <c r="BO252" s="165"/>
      <c r="BP252" s="165"/>
      <c r="BQ252" s="165"/>
      <c r="BR252" s="165"/>
      <c r="BS252" s="165"/>
      <c r="BT252" s="165"/>
      <c r="BU252" s="165"/>
      <c r="BV252" s="165"/>
      <c r="BW252" s="165"/>
      <c r="BX252" s="165"/>
      <c r="BY252" s="165"/>
      <c r="BZ252" s="165"/>
      <c r="CA252" s="165"/>
      <c r="CB252" s="165"/>
      <c r="CC252" s="165"/>
      <c r="CD252" s="165"/>
      <c r="CE252" s="165"/>
      <c r="CF252" s="165"/>
      <c r="CG252" s="165"/>
      <c r="CH252" s="165"/>
      <c r="CI252" s="165"/>
      <c r="CJ252" s="165"/>
      <c r="CK252" s="165"/>
      <c r="CL252" s="165"/>
      <c r="CM252" s="165"/>
      <c r="CN252" s="165"/>
      <c r="CO252" s="165"/>
      <c r="CP252" s="165"/>
      <c r="CQ252" s="165"/>
      <c r="CR252" s="165"/>
      <c r="CS252" s="165"/>
      <c r="CT252" s="165"/>
      <c r="CU252" s="165"/>
      <c r="CV252" s="165"/>
      <c r="CW252" s="165"/>
      <c r="CX252" s="165"/>
      <c r="CY252" s="165"/>
      <c r="CZ252" s="165"/>
      <c r="DA252" s="165"/>
      <c r="DB252" s="165"/>
      <c r="DC252" s="165"/>
      <c r="DD252" s="165"/>
      <c r="DE252" s="165"/>
      <c r="DF252" s="165"/>
      <c r="DG252" s="165"/>
      <c r="DH252" s="165"/>
      <c r="DI252" s="165"/>
      <c r="DJ252" s="165"/>
      <c r="DK252" s="165"/>
      <c r="DL252" s="165"/>
      <c r="DM252" s="165"/>
      <c r="DN252" s="165"/>
      <c r="DO252" s="165"/>
      <c r="DP252" s="165"/>
      <c r="DQ252" s="165"/>
      <c r="DR252" s="165"/>
      <c r="DS252" s="165"/>
      <c r="DT252" s="165"/>
      <c r="DU252" s="165"/>
      <c r="DV252" s="165"/>
      <c r="DW252" s="165"/>
      <c r="DX252" s="165"/>
      <c r="DY252" s="165"/>
      <c r="DZ252" s="165"/>
      <c r="EA252" s="165"/>
      <c r="EB252" s="165"/>
      <c r="EC252" s="165"/>
      <c r="ED252" s="165"/>
      <c r="EE252" s="165"/>
      <c r="EF252" s="165"/>
      <c r="EG252" s="165"/>
      <c r="EH252" s="165"/>
      <c r="EI252" s="165"/>
      <c r="EJ252" s="165"/>
      <c r="EK252" s="165"/>
      <c r="EL252" s="165"/>
      <c r="EM252" s="165"/>
      <c r="EN252" s="165"/>
      <c r="EO252" s="165"/>
      <c r="EP252" s="165"/>
      <c r="EQ252" s="165"/>
      <c r="ER252" s="165"/>
      <c r="ES252" s="165"/>
      <c r="ET252" s="165"/>
      <c r="EU252" s="165"/>
      <c r="EV252" s="165"/>
      <c r="EW252" s="165"/>
      <c r="EX252" s="165"/>
      <c r="EY252" s="165"/>
      <c r="EZ252" s="165"/>
      <c r="FA252" s="165"/>
      <c r="FB252" s="165"/>
      <c r="FC252" s="165"/>
      <c r="FD252" s="165"/>
      <c r="FE252" s="165"/>
      <c r="FF252" s="165"/>
      <c r="FG252" s="165"/>
      <c r="FH252" s="165"/>
      <c r="FI252" s="165"/>
      <c r="FJ252" s="165"/>
      <c r="FK252" s="165"/>
      <c r="FL252" s="165"/>
      <c r="FM252" s="165"/>
      <c r="FN252" s="165"/>
      <c r="FO252" s="165"/>
      <c r="FP252" s="165"/>
      <c r="FQ252" s="165"/>
      <c r="FR252" s="165"/>
      <c r="FS252" s="165"/>
      <c r="FT252" s="165"/>
      <c r="FU252" s="165"/>
      <c r="FV252" s="165"/>
      <c r="FW252" s="165"/>
      <c r="FX252" s="165"/>
      <c r="FY252" s="165"/>
      <c r="FZ252" s="165"/>
      <c r="GA252" s="165"/>
      <c r="GB252" s="165"/>
      <c r="GC252" s="165"/>
      <c r="GD252" s="165"/>
      <c r="GE252" s="165"/>
      <c r="GF252" s="165"/>
      <c r="GG252" s="165"/>
      <c r="GH252" s="165"/>
      <c r="GI252" s="165"/>
      <c r="GJ252" s="165"/>
      <c r="GK252" s="165"/>
      <c r="GL252" s="165"/>
      <c r="GM252" s="165"/>
      <c r="GN252" s="165"/>
      <c r="GO252" s="165"/>
      <c r="GP252" s="165"/>
      <c r="GQ252" s="165"/>
      <c r="GR252" s="165"/>
      <c r="GS252" s="165"/>
      <c r="GT252" s="165"/>
      <c r="GU252" s="165"/>
      <c r="GV252" s="165"/>
      <c r="GW252" s="165"/>
      <c r="GX252" s="165"/>
      <c r="GY252" s="165"/>
      <c r="GZ252" s="165"/>
      <c r="HA252" s="165"/>
      <c r="HB252" s="165"/>
      <c r="HC252" s="165"/>
      <c r="HD252" s="165"/>
      <c r="HE252" s="165"/>
      <c r="HF252" s="165"/>
      <c r="HG252" s="165"/>
      <c r="HH252" s="165"/>
      <c r="HI252" s="165"/>
      <c r="HJ252" s="165"/>
      <c r="HK252" s="165"/>
      <c r="HL252" s="165"/>
      <c r="HM252" s="165"/>
      <c r="HN252" s="165"/>
      <c r="HO252" s="165"/>
      <c r="HP252" s="165"/>
      <c r="HQ252" s="165"/>
      <c r="HR252" s="165"/>
      <c r="HS252" s="165"/>
      <c r="HT252" s="165"/>
      <c r="HU252" s="165"/>
      <c r="HV252" s="165"/>
      <c r="HW252" s="165"/>
      <c r="HX252" s="165"/>
      <c r="HY252" s="165"/>
      <c r="HZ252" s="165"/>
      <c r="IA252" s="165"/>
      <c r="IB252" s="165"/>
      <c r="IC252" s="165"/>
      <c r="ID252" s="165"/>
      <c r="IE252" s="165"/>
      <c r="IF252" s="165"/>
      <c r="IG252" s="165"/>
      <c r="IH252" s="165"/>
      <c r="II252" s="165"/>
      <c r="IJ252" s="165"/>
      <c r="IK252" s="165"/>
      <c r="IL252" s="165"/>
      <c r="IM252" s="165"/>
      <c r="IN252" s="165"/>
      <c r="IO252" s="165"/>
      <c r="IP252" s="165"/>
      <c r="IQ252" s="165"/>
      <c r="IR252" s="165"/>
      <c r="IS252" s="165"/>
      <c r="IT252" s="165"/>
      <c r="IU252" s="165"/>
      <c r="IV252" s="165"/>
      <c r="IW252" s="165"/>
      <c r="IX252" s="165"/>
      <c r="IY252" s="165"/>
      <c r="IZ252" s="165"/>
      <c r="JA252" s="165"/>
      <c r="JB252" s="165"/>
      <c r="JC252" s="165"/>
      <c r="JD252" s="165"/>
      <c r="JE252" s="165"/>
      <c r="JF252" s="165"/>
      <c r="JG252" s="165"/>
      <c r="JH252" s="165"/>
      <c r="JI252" s="165"/>
      <c r="JJ252" s="165"/>
      <c r="JK252" s="165"/>
      <c r="JL252" s="165"/>
      <c r="JM252" s="165"/>
      <c r="JN252" s="165"/>
      <c r="JO252" s="165"/>
      <c r="JP252" s="165"/>
      <c r="JQ252" s="165"/>
      <c r="JR252" s="165"/>
      <c r="JS252" s="165"/>
      <c r="JT252" s="165"/>
      <c r="JU252" s="165"/>
      <c r="JV252" s="165"/>
      <c r="JW252" s="165"/>
      <c r="JX252" s="165"/>
      <c r="JY252" s="165"/>
      <c r="JZ252" s="165"/>
      <c r="KA252" s="165"/>
      <c r="KB252" s="165"/>
      <c r="KC252" s="165"/>
      <c r="KD252" s="165"/>
      <c r="KE252" s="165"/>
      <c r="KF252" s="165"/>
      <c r="KG252" s="165"/>
      <c r="KH252" s="165"/>
      <c r="KI252" s="165"/>
      <c r="KJ252" s="165"/>
      <c r="KK252" s="165"/>
      <c r="KL252" s="165"/>
      <c r="KM252" s="165"/>
      <c r="KN252" s="165"/>
      <c r="KO252" s="165"/>
      <c r="KP252" s="165"/>
      <c r="KQ252" s="165"/>
      <c r="KR252" s="165"/>
      <c r="KS252" s="165"/>
      <c r="KT252" s="165"/>
      <c r="KU252" s="165"/>
      <c r="KV252" s="165"/>
      <c r="KW252" s="165"/>
      <c r="KX252" s="165"/>
      <c r="KY252" s="165"/>
      <c r="KZ252" s="165"/>
      <c r="LA252" s="165"/>
      <c r="LB252" s="165"/>
      <c r="LC252" s="165"/>
      <c r="LD252" s="165"/>
      <c r="LE252" s="165"/>
      <c r="LF252" s="165"/>
      <c r="LG252" s="165"/>
      <c r="LH252" s="165"/>
      <c r="LI252" s="165"/>
      <c r="LJ252" s="165"/>
      <c r="LK252" s="165"/>
      <c r="LL252" s="165"/>
      <c r="LM252" s="165"/>
      <c r="LN252" s="165"/>
      <c r="LO252" s="165"/>
      <c r="LP252" s="165"/>
      <c r="LQ252" s="165"/>
      <c r="LR252" s="165"/>
      <c r="LS252" s="165"/>
      <c r="LT252" s="165"/>
      <c r="LU252" s="165"/>
      <c r="LV252" s="165"/>
      <c r="LW252" s="165"/>
      <c r="LX252" s="165"/>
      <c r="LY252" s="165"/>
      <c r="LZ252" s="165"/>
      <c r="MA252" s="165"/>
      <c r="MB252" s="165"/>
      <c r="MC252" s="165"/>
      <c r="MD252" s="165"/>
      <c r="ME252" s="165"/>
      <c r="MF252" s="165"/>
      <c r="MG252" s="165"/>
      <c r="MH252" s="165"/>
      <c r="MI252" s="165"/>
      <c r="MJ252" s="165"/>
      <c r="MK252" s="165"/>
      <c r="ML252" s="165"/>
      <c r="MM252" s="165"/>
      <c r="MN252" s="165"/>
      <c r="MO252" s="165"/>
      <c r="MP252" s="165"/>
      <c r="MQ252" s="165"/>
      <c r="MR252" s="165"/>
      <c r="MS252" s="165"/>
      <c r="MT252" s="165"/>
      <c r="MU252" s="165"/>
      <c r="MV252" s="165"/>
      <c r="MW252" s="165"/>
      <c r="MX252" s="165"/>
      <c r="MY252" s="165"/>
      <c r="MZ252" s="165"/>
      <c r="NA252" s="165"/>
      <c r="NB252" s="165"/>
      <c r="NC252" s="165"/>
      <c r="ND252" s="165"/>
      <c r="NE252" s="165"/>
      <c r="NF252" s="165"/>
      <c r="NG252" s="165"/>
      <c r="NH252" s="165"/>
      <c r="NI252" s="165"/>
      <c r="NJ252" s="165"/>
      <c r="NK252" s="165"/>
      <c r="NL252" s="165"/>
      <c r="NM252" s="165"/>
      <c r="NN252" s="165"/>
      <c r="NO252" s="165"/>
      <c r="NP252" s="165"/>
      <c r="NQ252" s="165"/>
      <c r="NR252" s="165"/>
      <c r="NS252" s="165"/>
      <c r="NT252" s="165"/>
      <c r="NU252" s="165"/>
      <c r="NV252" s="165"/>
      <c r="NW252" s="165"/>
      <c r="NX252" s="165"/>
      <c r="NY252" s="165"/>
      <c r="NZ252" s="165"/>
      <c r="OA252" s="165"/>
      <c r="OB252" s="165"/>
      <c r="OC252" s="165"/>
      <c r="OD252" s="165"/>
      <c r="OE252" s="165"/>
      <c r="OF252" s="165"/>
      <c r="OG252" s="165"/>
      <c r="OH252" s="165"/>
      <c r="OI252" s="165"/>
      <c r="OJ252" s="165"/>
      <c r="OK252" s="165"/>
      <c r="OL252" s="165"/>
      <c r="OM252" s="165"/>
      <c r="ON252" s="165"/>
      <c r="OO252" s="165"/>
      <c r="OP252" s="165"/>
      <c r="OQ252" s="165"/>
      <c r="OR252" s="165"/>
      <c r="OS252" s="165"/>
      <c r="OT252" s="165"/>
      <c r="OU252" s="165"/>
      <c r="OV252" s="165"/>
      <c r="OW252" s="165"/>
      <c r="OX252" s="165"/>
      <c r="OY252" s="165"/>
      <c r="OZ252" s="165"/>
      <c r="PA252" s="165"/>
      <c r="PB252" s="165"/>
      <c r="PC252" s="165"/>
      <c r="PD252" s="165"/>
      <c r="PE252" s="165"/>
      <c r="PF252" s="165"/>
      <c r="PG252" s="165"/>
      <c r="PH252" s="165"/>
      <c r="PI252" s="165"/>
      <c r="PJ252" s="165"/>
      <c r="PK252" s="165"/>
      <c r="PL252" s="165"/>
      <c r="PM252" s="165"/>
      <c r="PN252" s="165"/>
      <c r="PO252" s="165"/>
      <c r="PP252" s="165"/>
      <c r="PQ252" s="165"/>
      <c r="PR252" s="165"/>
      <c r="PS252" s="165"/>
      <c r="PT252" s="165"/>
      <c r="PU252" s="165"/>
      <c r="PV252" s="165"/>
      <c r="PW252" s="165"/>
      <c r="PX252" s="165"/>
      <c r="PY252" s="165"/>
      <c r="PZ252" s="165"/>
      <c r="QA252" s="165"/>
      <c r="QB252" s="165"/>
      <c r="QC252" s="165"/>
      <c r="QD252" s="165"/>
      <c r="QE252" s="165"/>
      <c r="QF252" s="165"/>
      <c r="QG252" s="165"/>
      <c r="QH252" s="165"/>
      <c r="QI252" s="165"/>
      <c r="QJ252" s="165"/>
      <c r="QK252" s="165"/>
      <c r="QL252" s="165"/>
      <c r="QM252" s="165"/>
      <c r="QN252" s="165"/>
      <c r="QO252" s="165"/>
      <c r="QP252" s="165"/>
      <c r="QQ252" s="165"/>
      <c r="QR252" s="165"/>
      <c r="QS252" s="165"/>
      <c r="QT252" s="165"/>
      <c r="QU252" s="165"/>
      <c r="QV252" s="165"/>
      <c r="QW252" s="165"/>
      <c r="QX252" s="165"/>
      <c r="QY252" s="165"/>
      <c r="QZ252" s="165"/>
      <c r="RA252" s="165"/>
      <c r="RB252" s="165"/>
      <c r="RC252" s="165"/>
      <c r="RD252" s="165"/>
      <c r="RE252" s="165"/>
      <c r="RF252" s="165"/>
      <c r="RG252" s="165"/>
      <c r="RH252" s="165"/>
      <c r="RI252" s="165"/>
      <c r="RJ252" s="165"/>
      <c r="RK252" s="165"/>
      <c r="RL252" s="165"/>
    </row>
    <row r="253" spans="1:480" s="133" customFormat="1" ht="15.75" x14ac:dyDescent="0.25">
      <c r="A253" s="138"/>
      <c r="B253" s="354" t="s">
        <v>63</v>
      </c>
      <c r="C253" s="355"/>
      <c r="D253" s="11">
        <v>200</v>
      </c>
      <c r="E253" s="11">
        <f t="shared" ref="E253:F253" si="7">SUM(E246:E252)</f>
        <v>0</v>
      </c>
      <c r="F253" s="11">
        <f t="shared" si="7"/>
        <v>0</v>
      </c>
      <c r="G253" s="11">
        <v>0.44</v>
      </c>
      <c r="H253" s="11">
        <v>0.02</v>
      </c>
      <c r="I253" s="11">
        <v>27.76</v>
      </c>
      <c r="J253" s="11">
        <v>113</v>
      </c>
      <c r="K253" s="11">
        <v>0.4</v>
      </c>
      <c r="L253" s="98">
        <v>376</v>
      </c>
      <c r="M253" s="98">
        <v>11.8</v>
      </c>
      <c r="N253" s="236"/>
      <c r="O253" s="236"/>
      <c r="P253" s="236"/>
      <c r="Q253" s="236"/>
      <c r="R253" s="236"/>
      <c r="S253" s="236"/>
      <c r="T253" s="236"/>
      <c r="U253" s="236"/>
      <c r="V253" s="236"/>
      <c r="W253" s="236"/>
      <c r="X253" s="236"/>
      <c r="Y253" s="236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  <c r="BI253" s="169"/>
      <c r="BJ253" s="169"/>
      <c r="BK253" s="169"/>
      <c r="BL253" s="169"/>
      <c r="BM253" s="169"/>
      <c r="BN253" s="169"/>
      <c r="BO253" s="169"/>
      <c r="BP253" s="169"/>
      <c r="BQ253" s="169"/>
      <c r="BR253" s="169"/>
      <c r="BS253" s="169"/>
      <c r="BT253" s="169"/>
      <c r="BU253" s="169"/>
      <c r="BV253" s="169"/>
      <c r="BW253" s="169"/>
      <c r="BX253" s="169"/>
      <c r="BY253" s="169"/>
      <c r="BZ253" s="169"/>
      <c r="CA253" s="169"/>
      <c r="CB253" s="169"/>
      <c r="CC253" s="169"/>
      <c r="CD253" s="169"/>
      <c r="CE253" s="169"/>
      <c r="CF253" s="169"/>
      <c r="CG253" s="169"/>
      <c r="CH253" s="169"/>
      <c r="CI253" s="169"/>
      <c r="CJ253" s="169"/>
      <c r="CK253" s="169"/>
      <c r="CL253" s="169"/>
      <c r="CM253" s="169"/>
      <c r="CN253" s="169"/>
      <c r="CO253" s="169"/>
      <c r="CP253" s="169"/>
      <c r="CQ253" s="169"/>
      <c r="CR253" s="169"/>
      <c r="CS253" s="169"/>
      <c r="CT253" s="169"/>
      <c r="CU253" s="169"/>
      <c r="CV253" s="169"/>
      <c r="CW253" s="169"/>
      <c r="CX253" s="169"/>
      <c r="CY253" s="169"/>
      <c r="CZ253" s="169"/>
      <c r="DA253" s="169"/>
      <c r="DB253" s="169"/>
      <c r="DC253" s="169"/>
      <c r="DD253" s="169"/>
      <c r="DE253" s="169"/>
      <c r="DF253" s="169"/>
      <c r="DG253" s="169"/>
      <c r="DH253" s="169"/>
      <c r="DI253" s="169"/>
      <c r="DJ253" s="169"/>
      <c r="DK253" s="169"/>
      <c r="DL253" s="169"/>
      <c r="DM253" s="169"/>
      <c r="DN253" s="169"/>
      <c r="DO253" s="169"/>
      <c r="DP253" s="169"/>
      <c r="DQ253" s="169"/>
      <c r="DR253" s="169"/>
      <c r="DS253" s="169"/>
      <c r="DT253" s="169"/>
      <c r="DU253" s="169"/>
      <c r="DV253" s="169"/>
      <c r="DW253" s="169"/>
      <c r="DX253" s="169"/>
      <c r="DY253" s="169"/>
      <c r="DZ253" s="169"/>
      <c r="EA253" s="169"/>
      <c r="EB253" s="169"/>
      <c r="EC253" s="169"/>
      <c r="ED253" s="169"/>
      <c r="EE253" s="169"/>
      <c r="EF253" s="169"/>
      <c r="EG253" s="169"/>
      <c r="EH253" s="169"/>
      <c r="EI253" s="169"/>
      <c r="EJ253" s="169"/>
      <c r="EK253" s="169"/>
      <c r="EL253" s="169"/>
      <c r="EM253" s="169"/>
      <c r="EN253" s="169"/>
      <c r="EO253" s="169"/>
      <c r="EP253" s="169"/>
      <c r="EQ253" s="169"/>
      <c r="ER253" s="169"/>
      <c r="ES253" s="169"/>
      <c r="ET253" s="169"/>
      <c r="EU253" s="169"/>
      <c r="EV253" s="169"/>
      <c r="EW253" s="169"/>
      <c r="EX253" s="169"/>
      <c r="EY253" s="169"/>
      <c r="EZ253" s="169"/>
      <c r="FA253" s="169"/>
      <c r="FB253" s="169"/>
      <c r="FC253" s="169"/>
      <c r="FD253" s="169"/>
      <c r="FE253" s="169"/>
      <c r="FF253" s="169"/>
      <c r="FG253" s="169"/>
      <c r="FH253" s="169"/>
      <c r="FI253" s="169"/>
      <c r="FJ253" s="169"/>
      <c r="FK253" s="169"/>
      <c r="FL253" s="169"/>
      <c r="FM253" s="169"/>
      <c r="FN253" s="169"/>
      <c r="FO253" s="169"/>
      <c r="FP253" s="169"/>
      <c r="FQ253" s="169"/>
      <c r="FR253" s="169"/>
      <c r="FS253" s="169"/>
      <c r="FT253" s="169"/>
      <c r="FU253" s="169"/>
      <c r="FV253" s="169"/>
      <c r="FW253" s="169"/>
      <c r="FX253" s="169"/>
      <c r="FY253" s="169"/>
      <c r="FZ253" s="169"/>
      <c r="GA253" s="169"/>
      <c r="GB253" s="169"/>
      <c r="GC253" s="169"/>
      <c r="GD253" s="169"/>
      <c r="GE253" s="169"/>
      <c r="GF253" s="169"/>
      <c r="GG253" s="169"/>
      <c r="GH253" s="169"/>
      <c r="GI253" s="169"/>
      <c r="GJ253" s="169"/>
      <c r="GK253" s="169"/>
      <c r="GL253" s="169"/>
      <c r="GM253" s="169"/>
      <c r="GN253" s="169"/>
      <c r="GO253" s="169"/>
      <c r="GP253" s="169"/>
      <c r="GQ253" s="169"/>
      <c r="GR253" s="169"/>
      <c r="GS253" s="169"/>
      <c r="GT253" s="169"/>
      <c r="GU253" s="169"/>
      <c r="GV253" s="169"/>
      <c r="GW253" s="169"/>
      <c r="GX253" s="169"/>
      <c r="GY253" s="169"/>
      <c r="GZ253" s="169"/>
      <c r="HA253" s="169"/>
      <c r="HB253" s="169"/>
      <c r="HC253" s="169"/>
      <c r="HD253" s="169"/>
      <c r="HE253" s="169"/>
      <c r="HF253" s="169"/>
      <c r="HG253" s="169"/>
      <c r="HH253" s="169"/>
      <c r="HI253" s="169"/>
      <c r="HJ253" s="169"/>
      <c r="HK253" s="169"/>
      <c r="HL253" s="169"/>
      <c r="HM253" s="169"/>
      <c r="HN253" s="169"/>
      <c r="HO253" s="169"/>
      <c r="HP253" s="169"/>
      <c r="HQ253" s="169"/>
      <c r="HR253" s="169"/>
      <c r="HS253" s="169"/>
      <c r="HT253" s="169"/>
      <c r="HU253" s="169"/>
      <c r="HV253" s="169"/>
      <c r="HW253" s="169"/>
      <c r="HX253" s="169"/>
      <c r="HY253" s="169"/>
      <c r="HZ253" s="169"/>
      <c r="IA253" s="169"/>
      <c r="IB253" s="169"/>
      <c r="IC253" s="169"/>
      <c r="ID253" s="169"/>
      <c r="IE253" s="169"/>
      <c r="IF253" s="169"/>
      <c r="IG253" s="169"/>
      <c r="IH253" s="169"/>
      <c r="II253" s="169"/>
      <c r="IJ253" s="169"/>
      <c r="IK253" s="169"/>
      <c r="IL253" s="169"/>
      <c r="IM253" s="169"/>
      <c r="IN253" s="169"/>
      <c r="IO253" s="169"/>
      <c r="IP253" s="169"/>
      <c r="IQ253" s="169"/>
      <c r="IR253" s="169"/>
      <c r="IS253" s="169"/>
      <c r="IT253" s="169"/>
      <c r="IU253" s="169"/>
      <c r="IV253" s="169"/>
      <c r="IW253" s="169"/>
      <c r="IX253" s="169"/>
      <c r="IY253" s="169"/>
      <c r="IZ253" s="169"/>
      <c r="JA253" s="169"/>
      <c r="JB253" s="169"/>
      <c r="JC253" s="169"/>
      <c r="JD253" s="169"/>
      <c r="JE253" s="169"/>
      <c r="JF253" s="169"/>
      <c r="JG253" s="169"/>
      <c r="JH253" s="169"/>
      <c r="JI253" s="169"/>
      <c r="JJ253" s="169"/>
      <c r="JK253" s="169"/>
      <c r="JL253" s="169"/>
      <c r="JM253" s="169"/>
      <c r="JN253" s="169"/>
      <c r="JO253" s="169"/>
      <c r="JP253" s="169"/>
      <c r="JQ253" s="169"/>
      <c r="JR253" s="169"/>
      <c r="JS253" s="169"/>
      <c r="JT253" s="169"/>
      <c r="JU253" s="169"/>
      <c r="JV253" s="169"/>
      <c r="JW253" s="169"/>
      <c r="JX253" s="169"/>
      <c r="JY253" s="169"/>
      <c r="JZ253" s="169"/>
      <c r="KA253" s="169"/>
      <c r="KB253" s="169"/>
      <c r="KC253" s="169"/>
      <c r="KD253" s="169"/>
      <c r="KE253" s="169"/>
      <c r="KF253" s="169"/>
      <c r="KG253" s="169"/>
      <c r="KH253" s="169"/>
      <c r="KI253" s="169"/>
      <c r="KJ253" s="169"/>
      <c r="KK253" s="169"/>
      <c r="KL253" s="169"/>
      <c r="KM253" s="169"/>
      <c r="KN253" s="169"/>
      <c r="KO253" s="169"/>
      <c r="KP253" s="169"/>
      <c r="KQ253" s="169"/>
      <c r="KR253" s="169"/>
      <c r="KS253" s="169"/>
      <c r="KT253" s="169"/>
      <c r="KU253" s="169"/>
      <c r="KV253" s="169"/>
      <c r="KW253" s="169"/>
      <c r="KX253" s="169"/>
      <c r="KY253" s="169"/>
      <c r="KZ253" s="169"/>
      <c r="LA253" s="169"/>
      <c r="LB253" s="169"/>
      <c r="LC253" s="169"/>
      <c r="LD253" s="169"/>
      <c r="LE253" s="169"/>
      <c r="LF253" s="169"/>
      <c r="LG253" s="169"/>
      <c r="LH253" s="169"/>
      <c r="LI253" s="169"/>
      <c r="LJ253" s="169"/>
      <c r="LK253" s="169"/>
      <c r="LL253" s="169"/>
      <c r="LM253" s="169"/>
      <c r="LN253" s="169"/>
      <c r="LO253" s="169"/>
      <c r="LP253" s="169"/>
      <c r="LQ253" s="169"/>
      <c r="LR253" s="169"/>
      <c r="LS253" s="169"/>
      <c r="LT253" s="169"/>
      <c r="LU253" s="169"/>
      <c r="LV253" s="169"/>
      <c r="LW253" s="169"/>
      <c r="LX253" s="169"/>
      <c r="LY253" s="169"/>
      <c r="LZ253" s="169"/>
      <c r="MA253" s="169"/>
      <c r="MB253" s="169"/>
      <c r="MC253" s="169"/>
      <c r="MD253" s="169"/>
      <c r="ME253" s="169"/>
      <c r="MF253" s="169"/>
      <c r="MG253" s="169"/>
      <c r="MH253" s="169"/>
      <c r="MI253" s="169"/>
      <c r="MJ253" s="169"/>
      <c r="MK253" s="169"/>
      <c r="ML253" s="169"/>
      <c r="MM253" s="169"/>
      <c r="MN253" s="169"/>
      <c r="MO253" s="169"/>
      <c r="MP253" s="169"/>
      <c r="MQ253" s="169"/>
      <c r="MR253" s="169"/>
      <c r="MS253" s="169"/>
      <c r="MT253" s="169"/>
      <c r="MU253" s="169"/>
      <c r="MV253" s="169"/>
      <c r="MW253" s="169"/>
      <c r="MX253" s="169"/>
      <c r="MY253" s="169"/>
      <c r="MZ253" s="169"/>
      <c r="NA253" s="169"/>
      <c r="NB253" s="169"/>
      <c r="NC253" s="169"/>
      <c r="ND253" s="169"/>
      <c r="NE253" s="169"/>
      <c r="NF253" s="169"/>
      <c r="NG253" s="169"/>
      <c r="NH253" s="169"/>
      <c r="NI253" s="169"/>
      <c r="NJ253" s="169"/>
      <c r="NK253" s="169"/>
      <c r="NL253" s="169"/>
      <c r="NM253" s="169"/>
      <c r="NN253" s="169"/>
      <c r="NO253" s="169"/>
      <c r="NP253" s="169"/>
      <c r="NQ253" s="169"/>
      <c r="NR253" s="169"/>
      <c r="NS253" s="169"/>
      <c r="NT253" s="169"/>
      <c r="NU253" s="169"/>
      <c r="NV253" s="169"/>
      <c r="NW253" s="169"/>
      <c r="NX253" s="169"/>
      <c r="NY253" s="169"/>
      <c r="NZ253" s="169"/>
      <c r="OA253" s="169"/>
      <c r="OB253" s="169"/>
      <c r="OC253" s="169"/>
      <c r="OD253" s="169"/>
      <c r="OE253" s="169"/>
      <c r="OF253" s="169"/>
      <c r="OG253" s="169"/>
      <c r="OH253" s="169"/>
      <c r="OI253" s="169"/>
      <c r="OJ253" s="169"/>
      <c r="OK253" s="169"/>
      <c r="OL253" s="169"/>
      <c r="OM253" s="169"/>
      <c r="ON253" s="169"/>
      <c r="OO253" s="169"/>
      <c r="OP253" s="169"/>
      <c r="OQ253" s="169"/>
      <c r="OR253" s="169"/>
      <c r="OS253" s="169"/>
      <c r="OT253" s="169"/>
      <c r="OU253" s="169"/>
      <c r="OV253" s="169"/>
      <c r="OW253" s="169"/>
      <c r="OX253" s="169"/>
      <c r="OY253" s="169"/>
      <c r="OZ253" s="169"/>
      <c r="PA253" s="169"/>
      <c r="PB253" s="169"/>
      <c r="PC253" s="169"/>
      <c r="PD253" s="169"/>
      <c r="PE253" s="169"/>
      <c r="PF253" s="169"/>
      <c r="PG253" s="169"/>
      <c r="PH253" s="169"/>
      <c r="PI253" s="169"/>
      <c r="PJ253" s="169"/>
      <c r="PK253" s="169"/>
      <c r="PL253" s="169"/>
      <c r="PM253" s="169"/>
      <c r="PN253" s="169"/>
      <c r="PO253" s="169"/>
      <c r="PP253" s="169"/>
      <c r="PQ253" s="169"/>
      <c r="PR253" s="169"/>
      <c r="PS253" s="169"/>
      <c r="PT253" s="169"/>
      <c r="PU253" s="169"/>
      <c r="PV253" s="169"/>
      <c r="PW253" s="169"/>
      <c r="PX253" s="169"/>
      <c r="PY253" s="169"/>
      <c r="PZ253" s="169"/>
      <c r="QA253" s="169"/>
      <c r="QB253" s="169"/>
      <c r="QC253" s="169"/>
      <c r="QD253" s="169"/>
      <c r="QE253" s="169"/>
      <c r="QF253" s="169"/>
      <c r="QG253" s="169"/>
      <c r="QH253" s="169"/>
      <c r="QI253" s="169"/>
      <c r="QJ253" s="169"/>
      <c r="QK253" s="169"/>
      <c r="QL253" s="169"/>
      <c r="QM253" s="169"/>
      <c r="QN253" s="169"/>
      <c r="QO253" s="169"/>
      <c r="QP253" s="169"/>
      <c r="QQ253" s="169"/>
      <c r="QR253" s="169"/>
      <c r="QS253" s="169"/>
      <c r="QT253" s="169"/>
      <c r="QU253" s="169"/>
      <c r="QV253" s="169"/>
      <c r="QW253" s="169"/>
      <c r="QX253" s="169"/>
      <c r="QY253" s="169"/>
      <c r="QZ253" s="169"/>
      <c r="RA253" s="169"/>
      <c r="RB253" s="169"/>
      <c r="RC253" s="169"/>
      <c r="RD253" s="169"/>
      <c r="RE253" s="169"/>
      <c r="RF253" s="169"/>
      <c r="RG253" s="169"/>
      <c r="RH253" s="169"/>
      <c r="RI253" s="169"/>
      <c r="RJ253" s="169"/>
      <c r="RK253" s="169"/>
      <c r="RL253" s="169"/>
    </row>
    <row r="254" spans="1:480" ht="15.75" x14ac:dyDescent="0.25">
      <c r="A254" s="120"/>
      <c r="B254" s="348" t="s">
        <v>19</v>
      </c>
      <c r="C254" s="348"/>
      <c r="D254" s="122">
        <f>SUM(D247,D248,D249,D250,D251,D252,D253)</f>
        <v>816</v>
      </c>
      <c r="E254" s="123"/>
      <c r="F254" s="124"/>
      <c r="G254" s="125">
        <f>SUM(G247,G248,G249,G250,G251,G252,G253)</f>
        <v>26.31</v>
      </c>
      <c r="H254" s="126">
        <f>SUM(H247,H248,H249,H250,H251,H252,H253)</f>
        <v>19.61</v>
      </c>
      <c r="I254" s="127">
        <f>SUM(I247,I248,I249,I250,I251,I252,I253)</f>
        <v>97.910000000000011</v>
      </c>
      <c r="J254" s="128">
        <f>SUM(J247,J248,J249,J250,J251,J252,J253)</f>
        <v>682.1</v>
      </c>
      <c r="K254" s="129">
        <f>SUM(K247,K248,K249,K250,K251,K252,K253)</f>
        <v>36.330000000000005</v>
      </c>
      <c r="L254" s="130"/>
      <c r="M254" s="130"/>
      <c r="N254" s="233"/>
      <c r="O254" s="233"/>
      <c r="P254" s="233"/>
      <c r="Q254" s="233"/>
      <c r="R254" s="233"/>
      <c r="S254" s="233"/>
      <c r="T254" s="233"/>
      <c r="U254" s="233"/>
      <c r="V254" s="233"/>
      <c r="W254" s="233"/>
      <c r="X254" s="233"/>
      <c r="Y254" s="233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  <c r="AY254" s="165"/>
      <c r="AZ254" s="165"/>
      <c r="BA254" s="165"/>
      <c r="BB254" s="165"/>
      <c r="BC254" s="165"/>
      <c r="BD254" s="165"/>
      <c r="BE254" s="165"/>
      <c r="BF254" s="165"/>
      <c r="BG254" s="165"/>
      <c r="BH254" s="165"/>
      <c r="BI254" s="165"/>
      <c r="BJ254" s="165"/>
      <c r="BK254" s="165"/>
      <c r="BL254" s="165"/>
      <c r="BM254" s="165"/>
      <c r="BN254" s="165"/>
      <c r="BO254" s="165"/>
      <c r="BP254" s="165"/>
      <c r="BQ254" s="165"/>
      <c r="BR254" s="165"/>
      <c r="BS254" s="165"/>
      <c r="BT254" s="165"/>
      <c r="BU254" s="165"/>
      <c r="BV254" s="165"/>
      <c r="BW254" s="165"/>
      <c r="BX254" s="165"/>
      <c r="BY254" s="165"/>
      <c r="BZ254" s="165"/>
      <c r="CA254" s="165"/>
      <c r="CB254" s="165"/>
      <c r="CC254" s="165"/>
      <c r="CD254" s="165"/>
      <c r="CE254" s="165"/>
      <c r="CF254" s="165"/>
      <c r="CG254" s="165"/>
      <c r="CH254" s="165"/>
      <c r="CI254" s="165"/>
      <c r="CJ254" s="165"/>
      <c r="CK254" s="165"/>
      <c r="CL254" s="165"/>
      <c r="CM254" s="165"/>
      <c r="CN254" s="165"/>
      <c r="CO254" s="165"/>
      <c r="CP254" s="165"/>
      <c r="CQ254" s="165"/>
      <c r="CR254" s="165"/>
      <c r="CS254" s="165"/>
      <c r="CT254" s="165"/>
      <c r="CU254" s="165"/>
      <c r="CV254" s="165"/>
      <c r="CW254" s="165"/>
      <c r="CX254" s="165"/>
      <c r="CY254" s="165"/>
      <c r="CZ254" s="165"/>
      <c r="DA254" s="165"/>
      <c r="DB254" s="165"/>
      <c r="DC254" s="165"/>
      <c r="DD254" s="165"/>
      <c r="DE254" s="165"/>
      <c r="DF254" s="165"/>
      <c r="DG254" s="165"/>
      <c r="DH254" s="165"/>
      <c r="DI254" s="165"/>
      <c r="DJ254" s="165"/>
      <c r="DK254" s="165"/>
      <c r="DL254" s="165"/>
      <c r="DM254" s="165"/>
      <c r="DN254" s="165"/>
      <c r="DO254" s="165"/>
      <c r="DP254" s="165"/>
      <c r="DQ254" s="165"/>
      <c r="DR254" s="165"/>
      <c r="DS254" s="165"/>
      <c r="DT254" s="165"/>
      <c r="DU254" s="165"/>
      <c r="DV254" s="165"/>
      <c r="DW254" s="165"/>
      <c r="DX254" s="165"/>
      <c r="DY254" s="165"/>
      <c r="DZ254" s="165"/>
      <c r="EA254" s="165"/>
      <c r="EB254" s="165"/>
      <c r="EC254" s="165"/>
      <c r="ED254" s="165"/>
      <c r="EE254" s="165"/>
      <c r="EF254" s="165"/>
      <c r="EG254" s="165"/>
      <c r="EH254" s="165"/>
      <c r="EI254" s="165"/>
      <c r="EJ254" s="165"/>
      <c r="EK254" s="165"/>
      <c r="EL254" s="165"/>
      <c r="EM254" s="165"/>
      <c r="EN254" s="165"/>
      <c r="EO254" s="165"/>
      <c r="EP254" s="165"/>
      <c r="EQ254" s="165"/>
      <c r="ER254" s="165"/>
      <c r="ES254" s="165"/>
      <c r="ET254" s="165"/>
      <c r="EU254" s="165"/>
      <c r="EV254" s="165"/>
      <c r="EW254" s="165"/>
      <c r="EX254" s="165"/>
      <c r="EY254" s="165"/>
      <c r="EZ254" s="165"/>
      <c r="FA254" s="165"/>
      <c r="FB254" s="165"/>
      <c r="FC254" s="165"/>
      <c r="FD254" s="165"/>
      <c r="FE254" s="165"/>
      <c r="FF254" s="165"/>
      <c r="FG254" s="165"/>
      <c r="FH254" s="165"/>
      <c r="FI254" s="165"/>
      <c r="FJ254" s="165"/>
      <c r="FK254" s="165"/>
      <c r="FL254" s="165"/>
      <c r="FM254" s="165"/>
      <c r="FN254" s="165"/>
      <c r="FO254" s="165"/>
      <c r="FP254" s="165"/>
      <c r="FQ254" s="165"/>
      <c r="FR254" s="165"/>
      <c r="FS254" s="165"/>
      <c r="FT254" s="165"/>
      <c r="FU254" s="165"/>
      <c r="FV254" s="165"/>
      <c r="FW254" s="165"/>
      <c r="FX254" s="165"/>
      <c r="FY254" s="165"/>
      <c r="FZ254" s="165"/>
      <c r="GA254" s="165"/>
      <c r="GB254" s="165"/>
      <c r="GC254" s="165"/>
      <c r="GD254" s="165"/>
      <c r="GE254" s="165"/>
      <c r="GF254" s="165"/>
      <c r="GG254" s="165"/>
      <c r="GH254" s="165"/>
      <c r="GI254" s="165"/>
      <c r="GJ254" s="165"/>
      <c r="GK254" s="165"/>
      <c r="GL254" s="165"/>
      <c r="GM254" s="165"/>
      <c r="GN254" s="165"/>
      <c r="GO254" s="165"/>
      <c r="GP254" s="165"/>
      <c r="GQ254" s="165"/>
      <c r="GR254" s="165"/>
      <c r="GS254" s="165"/>
      <c r="GT254" s="165"/>
      <c r="GU254" s="165"/>
      <c r="GV254" s="165"/>
      <c r="GW254" s="165"/>
      <c r="GX254" s="165"/>
      <c r="GY254" s="165"/>
      <c r="GZ254" s="165"/>
      <c r="HA254" s="165"/>
      <c r="HB254" s="165"/>
      <c r="HC254" s="165"/>
      <c r="HD254" s="165"/>
      <c r="HE254" s="165"/>
      <c r="HF254" s="165"/>
      <c r="HG254" s="165"/>
      <c r="HH254" s="165"/>
      <c r="HI254" s="165"/>
      <c r="HJ254" s="165"/>
      <c r="HK254" s="165"/>
      <c r="HL254" s="165"/>
      <c r="HM254" s="165"/>
      <c r="HN254" s="165"/>
      <c r="HO254" s="165"/>
      <c r="HP254" s="165"/>
      <c r="HQ254" s="165"/>
      <c r="HR254" s="165"/>
      <c r="HS254" s="165"/>
      <c r="HT254" s="165"/>
      <c r="HU254" s="165"/>
      <c r="HV254" s="165"/>
      <c r="HW254" s="165"/>
      <c r="HX254" s="165"/>
      <c r="HY254" s="165"/>
      <c r="HZ254" s="165"/>
      <c r="IA254" s="165"/>
      <c r="IB254" s="165"/>
      <c r="IC254" s="165"/>
      <c r="ID254" s="165"/>
      <c r="IE254" s="165"/>
      <c r="IF254" s="165"/>
      <c r="IG254" s="165"/>
      <c r="IH254" s="165"/>
      <c r="II254" s="165"/>
      <c r="IJ254" s="165"/>
      <c r="IK254" s="165"/>
      <c r="IL254" s="165"/>
      <c r="IM254" s="165"/>
      <c r="IN254" s="165"/>
      <c r="IO254" s="165"/>
      <c r="IP254" s="165"/>
      <c r="IQ254" s="165"/>
      <c r="IR254" s="165"/>
      <c r="IS254" s="165"/>
      <c r="IT254" s="165"/>
      <c r="IU254" s="165"/>
      <c r="IV254" s="165"/>
      <c r="IW254" s="165"/>
      <c r="IX254" s="165"/>
      <c r="IY254" s="165"/>
      <c r="IZ254" s="165"/>
      <c r="JA254" s="165"/>
      <c r="JB254" s="165"/>
      <c r="JC254" s="165"/>
      <c r="JD254" s="165"/>
      <c r="JE254" s="165"/>
      <c r="JF254" s="165"/>
      <c r="JG254" s="165"/>
      <c r="JH254" s="165"/>
      <c r="JI254" s="165"/>
      <c r="JJ254" s="165"/>
      <c r="JK254" s="165"/>
      <c r="JL254" s="165"/>
      <c r="JM254" s="165"/>
      <c r="JN254" s="165"/>
      <c r="JO254" s="165"/>
      <c r="JP254" s="165"/>
      <c r="JQ254" s="165"/>
      <c r="JR254" s="165"/>
      <c r="JS254" s="165"/>
      <c r="JT254" s="165"/>
      <c r="JU254" s="165"/>
      <c r="JV254" s="165"/>
      <c r="JW254" s="165"/>
      <c r="JX254" s="165"/>
      <c r="JY254" s="165"/>
      <c r="JZ254" s="165"/>
      <c r="KA254" s="165"/>
      <c r="KB254" s="165"/>
      <c r="KC254" s="165"/>
      <c r="KD254" s="165"/>
      <c r="KE254" s="165"/>
      <c r="KF254" s="165"/>
      <c r="KG254" s="165"/>
      <c r="KH254" s="165"/>
      <c r="KI254" s="165"/>
      <c r="KJ254" s="165"/>
      <c r="KK254" s="165"/>
      <c r="KL254" s="165"/>
      <c r="KM254" s="165"/>
      <c r="KN254" s="165"/>
      <c r="KO254" s="165"/>
      <c r="KP254" s="165"/>
      <c r="KQ254" s="165"/>
      <c r="KR254" s="165"/>
      <c r="KS254" s="165"/>
      <c r="KT254" s="165"/>
      <c r="KU254" s="165"/>
      <c r="KV254" s="165"/>
      <c r="KW254" s="165"/>
      <c r="KX254" s="165"/>
      <c r="KY254" s="165"/>
      <c r="KZ254" s="165"/>
      <c r="LA254" s="165"/>
      <c r="LB254" s="165"/>
      <c r="LC254" s="165"/>
      <c r="LD254" s="165"/>
      <c r="LE254" s="165"/>
      <c r="LF254" s="165"/>
      <c r="LG254" s="165"/>
      <c r="LH254" s="165"/>
      <c r="LI254" s="165"/>
      <c r="LJ254" s="165"/>
      <c r="LK254" s="165"/>
      <c r="LL254" s="165"/>
      <c r="LM254" s="165"/>
      <c r="LN254" s="165"/>
      <c r="LO254" s="165"/>
      <c r="LP254" s="165"/>
      <c r="LQ254" s="165"/>
      <c r="LR254" s="165"/>
      <c r="LS254" s="165"/>
      <c r="LT254" s="165"/>
      <c r="LU254" s="165"/>
      <c r="LV254" s="165"/>
      <c r="LW254" s="165"/>
      <c r="LX254" s="165"/>
      <c r="LY254" s="165"/>
      <c r="LZ254" s="165"/>
      <c r="MA254" s="165"/>
      <c r="MB254" s="165"/>
      <c r="MC254" s="165"/>
      <c r="MD254" s="165"/>
      <c r="ME254" s="165"/>
      <c r="MF254" s="165"/>
      <c r="MG254" s="165"/>
      <c r="MH254" s="165"/>
      <c r="MI254" s="165"/>
      <c r="MJ254" s="165"/>
      <c r="MK254" s="165"/>
      <c r="ML254" s="165"/>
      <c r="MM254" s="165"/>
      <c r="MN254" s="165"/>
      <c r="MO254" s="165"/>
      <c r="MP254" s="165"/>
      <c r="MQ254" s="165"/>
      <c r="MR254" s="165"/>
      <c r="MS254" s="165"/>
      <c r="MT254" s="165"/>
      <c r="MU254" s="165"/>
      <c r="MV254" s="165"/>
      <c r="MW254" s="165"/>
      <c r="MX254" s="165"/>
      <c r="MY254" s="165"/>
      <c r="MZ254" s="165"/>
      <c r="NA254" s="165"/>
      <c r="NB254" s="165"/>
      <c r="NC254" s="165"/>
      <c r="ND254" s="165"/>
      <c r="NE254" s="165"/>
      <c r="NF254" s="165"/>
      <c r="NG254" s="165"/>
      <c r="NH254" s="165"/>
      <c r="NI254" s="165"/>
      <c r="NJ254" s="165"/>
      <c r="NK254" s="165"/>
      <c r="NL254" s="165"/>
      <c r="NM254" s="165"/>
      <c r="NN254" s="165"/>
      <c r="NO254" s="165"/>
      <c r="NP254" s="165"/>
      <c r="NQ254" s="165"/>
      <c r="NR254" s="165"/>
      <c r="NS254" s="165"/>
      <c r="NT254" s="165"/>
      <c r="NU254" s="165"/>
      <c r="NV254" s="165"/>
      <c r="NW254" s="165"/>
      <c r="NX254" s="165"/>
      <c r="NY254" s="165"/>
      <c r="NZ254" s="165"/>
      <c r="OA254" s="165"/>
      <c r="OB254" s="165"/>
      <c r="OC254" s="165"/>
      <c r="OD254" s="165"/>
      <c r="OE254" s="165"/>
      <c r="OF254" s="165"/>
      <c r="OG254" s="165"/>
      <c r="OH254" s="165"/>
      <c r="OI254" s="165"/>
      <c r="OJ254" s="165"/>
      <c r="OK254" s="165"/>
      <c r="OL254" s="165"/>
      <c r="OM254" s="165"/>
      <c r="ON254" s="165"/>
      <c r="OO254" s="165"/>
      <c r="OP254" s="165"/>
      <c r="OQ254" s="165"/>
      <c r="OR254" s="165"/>
      <c r="OS254" s="165"/>
      <c r="OT254" s="165"/>
      <c r="OU254" s="165"/>
      <c r="OV254" s="165"/>
      <c r="OW254" s="165"/>
      <c r="OX254" s="165"/>
      <c r="OY254" s="165"/>
      <c r="OZ254" s="165"/>
      <c r="PA254" s="165"/>
      <c r="PB254" s="165"/>
      <c r="PC254" s="165"/>
      <c r="PD254" s="165"/>
      <c r="PE254" s="165"/>
      <c r="PF254" s="165"/>
      <c r="PG254" s="165"/>
      <c r="PH254" s="165"/>
      <c r="PI254" s="165"/>
      <c r="PJ254" s="165"/>
      <c r="PK254" s="165"/>
      <c r="PL254" s="165"/>
      <c r="PM254" s="165"/>
      <c r="PN254" s="165"/>
      <c r="PO254" s="165"/>
      <c r="PP254" s="165"/>
      <c r="PQ254" s="165"/>
      <c r="PR254" s="165"/>
      <c r="PS254" s="165"/>
      <c r="PT254" s="165"/>
      <c r="PU254" s="165"/>
      <c r="PV254" s="165"/>
      <c r="PW254" s="165"/>
      <c r="PX254" s="165"/>
      <c r="PY254" s="165"/>
      <c r="PZ254" s="165"/>
      <c r="QA254" s="165"/>
      <c r="QB254" s="165"/>
      <c r="QC254" s="165"/>
      <c r="QD254" s="165"/>
      <c r="QE254" s="165"/>
      <c r="QF254" s="165"/>
      <c r="QG254" s="165"/>
      <c r="QH254" s="165"/>
      <c r="QI254" s="165"/>
      <c r="QJ254" s="165"/>
      <c r="QK254" s="165"/>
      <c r="QL254" s="165"/>
      <c r="QM254" s="165"/>
      <c r="QN254" s="165"/>
      <c r="QO254" s="165"/>
      <c r="QP254" s="165"/>
      <c r="QQ254" s="165"/>
      <c r="QR254" s="165"/>
      <c r="QS254" s="165"/>
      <c r="QT254" s="165"/>
      <c r="QU254" s="165"/>
      <c r="QV254" s="165"/>
      <c r="QW254" s="165"/>
      <c r="QX254" s="165"/>
      <c r="QY254" s="165"/>
      <c r="QZ254" s="165"/>
      <c r="RA254" s="165"/>
      <c r="RB254" s="165"/>
      <c r="RC254" s="165"/>
      <c r="RD254" s="165"/>
      <c r="RE254" s="165"/>
      <c r="RF254" s="165"/>
      <c r="RG254" s="165"/>
      <c r="RH254" s="165"/>
      <c r="RI254" s="165"/>
      <c r="RJ254" s="165"/>
      <c r="RK254" s="165"/>
      <c r="RL254" s="165"/>
    </row>
    <row r="255" spans="1:480" s="119" customFormat="1" ht="15.75" x14ac:dyDescent="0.25">
      <c r="A255" s="138"/>
      <c r="B255" s="356" t="s">
        <v>20</v>
      </c>
      <c r="C255" s="357"/>
      <c r="D255" s="357"/>
      <c r="E255" s="357"/>
      <c r="F255" s="357"/>
      <c r="G255" s="357"/>
      <c r="H255" s="357"/>
      <c r="I255" s="357"/>
      <c r="J255" s="357"/>
      <c r="K255" s="357"/>
      <c r="L255" s="358"/>
      <c r="M255" s="253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33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5"/>
      <c r="AX255" s="165"/>
      <c r="AY255" s="165"/>
      <c r="AZ255" s="165"/>
      <c r="BA255" s="165"/>
      <c r="BB255" s="165"/>
      <c r="BC255" s="165"/>
      <c r="BD255" s="165"/>
      <c r="BE255" s="165"/>
      <c r="BF255" s="165"/>
      <c r="BG255" s="165"/>
      <c r="BH255" s="165"/>
      <c r="BI255" s="165"/>
      <c r="BJ255" s="165"/>
      <c r="BK255" s="165"/>
      <c r="BL255" s="165"/>
      <c r="BM255" s="165"/>
      <c r="BN255" s="165"/>
      <c r="BO255" s="165"/>
      <c r="BP255" s="165"/>
      <c r="BQ255" s="165"/>
      <c r="BR255" s="165"/>
      <c r="BS255" s="165"/>
      <c r="BT255" s="165"/>
      <c r="BU255" s="165"/>
      <c r="BV255" s="165"/>
      <c r="BW255" s="165"/>
      <c r="BX255" s="165"/>
      <c r="BY255" s="165"/>
      <c r="BZ255" s="165"/>
      <c r="CA255" s="165"/>
      <c r="CB255" s="165"/>
      <c r="CC255" s="165"/>
      <c r="CD255" s="165"/>
      <c r="CE255" s="165"/>
      <c r="CF255" s="165"/>
      <c r="CG255" s="165"/>
      <c r="CH255" s="165"/>
      <c r="CI255" s="165"/>
      <c r="CJ255" s="165"/>
      <c r="CK255" s="165"/>
      <c r="CL255" s="165"/>
      <c r="CM255" s="165"/>
      <c r="CN255" s="165"/>
      <c r="CO255" s="165"/>
      <c r="CP255" s="165"/>
      <c r="CQ255" s="165"/>
      <c r="CR255" s="165"/>
      <c r="CS255" s="165"/>
      <c r="CT255" s="165"/>
      <c r="CU255" s="165"/>
      <c r="CV255" s="165"/>
      <c r="CW255" s="165"/>
      <c r="CX255" s="165"/>
      <c r="CY255" s="165"/>
      <c r="CZ255" s="165"/>
      <c r="DA255" s="165"/>
      <c r="DB255" s="165"/>
      <c r="DC255" s="165"/>
      <c r="DD255" s="165"/>
      <c r="DE255" s="165"/>
      <c r="DF255" s="165"/>
      <c r="DG255" s="165"/>
      <c r="DH255" s="165"/>
      <c r="DI255" s="165"/>
      <c r="DJ255" s="165"/>
      <c r="DK255" s="165"/>
      <c r="DL255" s="165"/>
      <c r="DM255" s="165"/>
      <c r="DN255" s="165"/>
      <c r="DO255" s="165"/>
      <c r="DP255" s="165"/>
      <c r="DQ255" s="165"/>
      <c r="DR255" s="165"/>
      <c r="DS255" s="165"/>
      <c r="DT255" s="165"/>
      <c r="DU255" s="165"/>
      <c r="DV255" s="165"/>
      <c r="DW255" s="165"/>
      <c r="DX255" s="165"/>
      <c r="DY255" s="165"/>
      <c r="DZ255" s="165"/>
      <c r="EA255" s="165"/>
      <c r="EB255" s="165"/>
      <c r="EC255" s="165"/>
      <c r="ED255" s="165"/>
      <c r="EE255" s="165"/>
      <c r="EF255" s="165"/>
      <c r="EG255" s="165"/>
      <c r="EH255" s="165"/>
      <c r="EI255" s="165"/>
      <c r="EJ255" s="165"/>
      <c r="EK255" s="165"/>
      <c r="EL255" s="165"/>
      <c r="EM255" s="165"/>
      <c r="EN255" s="165"/>
      <c r="EO255" s="165"/>
      <c r="EP255" s="165"/>
      <c r="EQ255" s="165"/>
      <c r="ER255" s="165"/>
      <c r="ES255" s="165"/>
      <c r="ET255" s="165"/>
      <c r="EU255" s="165"/>
      <c r="EV255" s="165"/>
      <c r="EW255" s="165"/>
      <c r="EX255" s="165"/>
      <c r="EY255" s="165"/>
      <c r="EZ255" s="165"/>
      <c r="FA255" s="165"/>
      <c r="FB255" s="165"/>
      <c r="FC255" s="165"/>
      <c r="FD255" s="165"/>
      <c r="FE255" s="165"/>
      <c r="FF255" s="165"/>
      <c r="FG255" s="165"/>
      <c r="FH255" s="165"/>
      <c r="FI255" s="165"/>
      <c r="FJ255" s="165"/>
      <c r="FK255" s="165"/>
      <c r="FL255" s="165"/>
      <c r="FM255" s="165"/>
      <c r="FN255" s="165"/>
      <c r="FO255" s="165"/>
      <c r="FP255" s="165"/>
      <c r="FQ255" s="165"/>
      <c r="FR255" s="165"/>
      <c r="FS255" s="165"/>
      <c r="FT255" s="165"/>
      <c r="FU255" s="165"/>
      <c r="FV255" s="165"/>
      <c r="FW255" s="165"/>
      <c r="FX255" s="165"/>
      <c r="FY255" s="165"/>
      <c r="FZ255" s="165"/>
      <c r="GA255" s="165"/>
      <c r="GB255" s="165"/>
      <c r="GC255" s="165"/>
      <c r="GD255" s="165"/>
      <c r="GE255" s="165"/>
      <c r="GF255" s="165"/>
      <c r="GG255" s="165"/>
      <c r="GH255" s="165"/>
      <c r="GI255" s="165"/>
      <c r="GJ255" s="165"/>
      <c r="GK255" s="165"/>
      <c r="GL255" s="165"/>
      <c r="GM255" s="165"/>
      <c r="GN255" s="165"/>
      <c r="GO255" s="165"/>
      <c r="GP255" s="165"/>
      <c r="GQ255" s="165"/>
      <c r="GR255" s="165"/>
      <c r="GS255" s="165"/>
      <c r="GT255" s="165"/>
      <c r="GU255" s="165"/>
      <c r="GV255" s="165"/>
      <c r="GW255" s="165"/>
      <c r="GX255" s="165"/>
      <c r="GY255" s="165"/>
      <c r="GZ255" s="165"/>
      <c r="HA255" s="165"/>
      <c r="HB255" s="165"/>
      <c r="HC255" s="165"/>
      <c r="HD255" s="165"/>
      <c r="HE255" s="165"/>
      <c r="HF255" s="165"/>
      <c r="HG255" s="165"/>
      <c r="HH255" s="165"/>
      <c r="HI255" s="165"/>
      <c r="HJ255" s="165"/>
      <c r="HK255" s="165"/>
      <c r="HL255" s="165"/>
      <c r="HM255" s="165"/>
      <c r="HN255" s="165"/>
      <c r="HO255" s="165"/>
      <c r="HP255" s="165"/>
      <c r="HQ255" s="165"/>
      <c r="HR255" s="165"/>
      <c r="HS255" s="165"/>
      <c r="HT255" s="165"/>
      <c r="HU255" s="165"/>
      <c r="HV255" s="165"/>
      <c r="HW255" s="165"/>
      <c r="HX255" s="165"/>
      <c r="HY255" s="165"/>
      <c r="HZ255" s="165"/>
      <c r="IA255" s="165"/>
      <c r="IB255" s="165"/>
      <c r="IC255" s="165"/>
      <c r="ID255" s="165"/>
      <c r="IE255" s="165"/>
      <c r="IF255" s="165"/>
      <c r="IG255" s="165"/>
      <c r="IH255" s="165"/>
      <c r="II255" s="165"/>
      <c r="IJ255" s="165"/>
      <c r="IK255" s="165"/>
      <c r="IL255" s="165"/>
      <c r="IM255" s="165"/>
      <c r="IN255" s="165"/>
      <c r="IO255" s="165"/>
      <c r="IP255" s="165"/>
      <c r="IQ255" s="165"/>
      <c r="IR255" s="165"/>
      <c r="IS255" s="165"/>
      <c r="IT255" s="165"/>
      <c r="IU255" s="165"/>
      <c r="IV255" s="165"/>
      <c r="IW255" s="165"/>
      <c r="IX255" s="165"/>
      <c r="IY255" s="165"/>
      <c r="IZ255" s="165"/>
      <c r="JA255" s="165"/>
      <c r="JB255" s="165"/>
      <c r="JC255" s="165"/>
      <c r="JD255" s="165"/>
      <c r="JE255" s="165"/>
      <c r="JF255" s="165"/>
      <c r="JG255" s="165"/>
      <c r="JH255" s="165"/>
      <c r="JI255" s="165"/>
      <c r="JJ255" s="165"/>
      <c r="JK255" s="165"/>
      <c r="JL255" s="165"/>
      <c r="JM255" s="165"/>
      <c r="JN255" s="165"/>
      <c r="JO255" s="165"/>
      <c r="JP255" s="165"/>
      <c r="JQ255" s="165"/>
      <c r="JR255" s="165"/>
      <c r="JS255" s="165"/>
      <c r="JT255" s="165"/>
      <c r="JU255" s="165"/>
      <c r="JV255" s="165"/>
      <c r="JW255" s="165"/>
      <c r="JX255" s="165"/>
      <c r="JY255" s="165"/>
      <c r="JZ255" s="165"/>
      <c r="KA255" s="165"/>
      <c r="KB255" s="165"/>
      <c r="KC255" s="165"/>
      <c r="KD255" s="165"/>
      <c r="KE255" s="165"/>
      <c r="KF255" s="165"/>
      <c r="KG255" s="165"/>
      <c r="KH255" s="165"/>
      <c r="KI255" s="165"/>
      <c r="KJ255" s="165"/>
      <c r="KK255" s="165"/>
      <c r="KL255" s="165"/>
      <c r="KM255" s="165"/>
      <c r="KN255" s="165"/>
      <c r="KO255" s="165"/>
      <c r="KP255" s="165"/>
      <c r="KQ255" s="165"/>
      <c r="KR255" s="165"/>
      <c r="KS255" s="165"/>
      <c r="KT255" s="165"/>
      <c r="KU255" s="165"/>
      <c r="KV255" s="165"/>
      <c r="KW255" s="165"/>
      <c r="KX255" s="165"/>
      <c r="KY255" s="165"/>
      <c r="KZ255" s="165"/>
      <c r="LA255" s="165"/>
      <c r="LB255" s="165"/>
      <c r="LC255" s="165"/>
      <c r="LD255" s="165"/>
      <c r="LE255" s="165"/>
      <c r="LF255" s="165"/>
      <c r="LG255" s="165"/>
      <c r="LH255" s="165"/>
      <c r="LI255" s="165"/>
      <c r="LJ255" s="165"/>
      <c r="LK255" s="165"/>
      <c r="LL255" s="165"/>
      <c r="LM255" s="165"/>
      <c r="LN255" s="165"/>
      <c r="LO255" s="165"/>
      <c r="LP255" s="165"/>
      <c r="LQ255" s="165"/>
      <c r="LR255" s="165"/>
      <c r="LS255" s="165"/>
      <c r="LT255" s="165"/>
      <c r="LU255" s="165"/>
      <c r="LV255" s="165"/>
      <c r="LW255" s="165"/>
      <c r="LX255" s="165"/>
      <c r="LY255" s="165"/>
      <c r="LZ255" s="165"/>
      <c r="MA255" s="165"/>
      <c r="MB255" s="165"/>
      <c r="MC255" s="165"/>
      <c r="MD255" s="165"/>
      <c r="ME255" s="165"/>
      <c r="MF255" s="165"/>
      <c r="MG255" s="165"/>
      <c r="MH255" s="165"/>
      <c r="MI255" s="165"/>
      <c r="MJ255" s="165"/>
      <c r="MK255" s="165"/>
      <c r="ML255" s="165"/>
      <c r="MM255" s="165"/>
      <c r="MN255" s="165"/>
      <c r="MO255" s="165"/>
      <c r="MP255" s="165"/>
      <c r="MQ255" s="165"/>
      <c r="MR255" s="165"/>
      <c r="MS255" s="165"/>
      <c r="MT255" s="165"/>
      <c r="MU255" s="165"/>
      <c r="MV255" s="165"/>
      <c r="MW255" s="165"/>
      <c r="MX255" s="165"/>
      <c r="MY255" s="165"/>
      <c r="MZ255" s="165"/>
      <c r="NA255" s="165"/>
      <c r="NB255" s="165"/>
      <c r="NC255" s="165"/>
      <c r="ND255" s="165"/>
      <c r="NE255" s="165"/>
      <c r="NF255" s="165"/>
      <c r="NG255" s="165"/>
      <c r="NH255" s="165"/>
      <c r="NI255" s="165"/>
      <c r="NJ255" s="165"/>
      <c r="NK255" s="165"/>
      <c r="NL255" s="165"/>
      <c r="NM255" s="165"/>
      <c r="NN255" s="165"/>
      <c r="NO255" s="165"/>
      <c r="NP255" s="165"/>
      <c r="NQ255" s="165"/>
      <c r="NR255" s="165"/>
      <c r="NS255" s="165"/>
      <c r="NT255" s="165"/>
      <c r="NU255" s="165"/>
      <c r="NV255" s="165"/>
      <c r="NW255" s="165"/>
      <c r="NX255" s="165"/>
      <c r="NY255" s="165"/>
      <c r="NZ255" s="165"/>
      <c r="OA255" s="165"/>
      <c r="OB255" s="165"/>
      <c r="OC255" s="165"/>
      <c r="OD255" s="165"/>
      <c r="OE255" s="165"/>
      <c r="OF255" s="165"/>
      <c r="OG255" s="165"/>
      <c r="OH255" s="165"/>
      <c r="OI255" s="165"/>
      <c r="OJ255" s="165"/>
      <c r="OK255" s="165"/>
      <c r="OL255" s="165"/>
      <c r="OM255" s="165"/>
      <c r="ON255" s="165"/>
      <c r="OO255" s="165"/>
      <c r="OP255" s="165"/>
      <c r="OQ255" s="165"/>
      <c r="OR255" s="165"/>
      <c r="OS255" s="165"/>
      <c r="OT255" s="165"/>
      <c r="OU255" s="165"/>
      <c r="OV255" s="165"/>
      <c r="OW255" s="165"/>
      <c r="OX255" s="165"/>
      <c r="OY255" s="165"/>
      <c r="OZ255" s="165"/>
      <c r="PA255" s="165"/>
      <c r="PB255" s="165"/>
      <c r="PC255" s="165"/>
      <c r="PD255" s="165"/>
      <c r="PE255" s="165"/>
      <c r="PF255" s="165"/>
      <c r="PG255" s="165"/>
      <c r="PH255" s="165"/>
      <c r="PI255" s="165"/>
      <c r="PJ255" s="165"/>
      <c r="PK255" s="165"/>
      <c r="PL255" s="165"/>
      <c r="PM255" s="165"/>
      <c r="PN255" s="165"/>
      <c r="PO255" s="165"/>
      <c r="PP255" s="165"/>
      <c r="PQ255" s="165"/>
      <c r="PR255" s="165"/>
      <c r="PS255" s="165"/>
      <c r="PT255" s="165"/>
      <c r="PU255" s="165"/>
      <c r="PV255" s="165"/>
      <c r="PW255" s="165"/>
      <c r="PX255" s="165"/>
      <c r="PY255" s="165"/>
      <c r="PZ255" s="165"/>
      <c r="QA255" s="165"/>
      <c r="QB255" s="165"/>
      <c r="QC255" s="165"/>
      <c r="QD255" s="165"/>
      <c r="QE255" s="165"/>
      <c r="QF255" s="165"/>
      <c r="QG255" s="165"/>
      <c r="QH255" s="165"/>
      <c r="QI255" s="165"/>
      <c r="QJ255" s="165"/>
      <c r="QK255" s="165"/>
      <c r="QL255" s="165"/>
      <c r="QM255" s="165"/>
      <c r="QN255" s="165"/>
      <c r="QO255" s="165"/>
      <c r="QP255" s="165"/>
      <c r="QQ255" s="165"/>
      <c r="QR255" s="165"/>
      <c r="QS255" s="165"/>
      <c r="QT255" s="165"/>
      <c r="QU255" s="165"/>
      <c r="QV255" s="165"/>
      <c r="QW255" s="165"/>
      <c r="QX255" s="165"/>
      <c r="QY255" s="165"/>
      <c r="QZ255" s="165"/>
      <c r="RA255" s="165"/>
      <c r="RB255" s="165"/>
      <c r="RC255" s="165"/>
      <c r="RD255" s="165"/>
      <c r="RE255" s="165"/>
      <c r="RF255" s="165"/>
      <c r="RG255" s="165"/>
      <c r="RH255" s="165"/>
      <c r="RI255" s="165"/>
      <c r="RJ255" s="165"/>
      <c r="RK255" s="165"/>
      <c r="RL255" s="165"/>
    </row>
    <row r="256" spans="1:480" ht="15.75" x14ac:dyDescent="0.25">
      <c r="A256" s="246" t="e">
        <f>'Тех. карты'!#REF!</f>
        <v>#REF!</v>
      </c>
      <c r="B256" s="353" t="s">
        <v>87</v>
      </c>
      <c r="C256" s="353"/>
      <c r="D256" s="11">
        <v>150</v>
      </c>
      <c r="E256" s="12"/>
      <c r="F256" s="13"/>
      <c r="G256" s="14">
        <v>6.06</v>
      </c>
      <c r="H256" s="15">
        <v>6.69</v>
      </c>
      <c r="I256" s="16">
        <v>8.36</v>
      </c>
      <c r="J256" s="17">
        <v>123.31</v>
      </c>
      <c r="K256" s="18">
        <v>1.46</v>
      </c>
      <c r="L256" s="30">
        <v>251</v>
      </c>
      <c r="M256" s="30">
        <v>6.4</v>
      </c>
      <c r="N256" s="233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3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  <c r="AY256" s="165"/>
      <c r="AZ256" s="165"/>
      <c r="BA256" s="165"/>
      <c r="BB256" s="165"/>
      <c r="BC256" s="165"/>
      <c r="BD256" s="165"/>
      <c r="BE256" s="165"/>
      <c r="BF256" s="165"/>
      <c r="BG256" s="165"/>
      <c r="BH256" s="165"/>
      <c r="BI256" s="165"/>
      <c r="BJ256" s="165"/>
      <c r="BK256" s="165"/>
      <c r="BL256" s="165"/>
      <c r="BM256" s="165"/>
      <c r="BN256" s="165"/>
      <c r="BO256" s="165"/>
      <c r="BP256" s="165"/>
      <c r="BQ256" s="165"/>
      <c r="BR256" s="165"/>
      <c r="BS256" s="165"/>
      <c r="BT256" s="165"/>
      <c r="BU256" s="165"/>
      <c r="BV256" s="165"/>
      <c r="BW256" s="165"/>
      <c r="BX256" s="165"/>
      <c r="BY256" s="165"/>
      <c r="BZ256" s="165"/>
      <c r="CA256" s="165"/>
      <c r="CB256" s="165"/>
      <c r="CC256" s="165"/>
      <c r="CD256" s="165"/>
      <c r="CE256" s="165"/>
      <c r="CF256" s="165"/>
      <c r="CG256" s="165"/>
      <c r="CH256" s="165"/>
      <c r="CI256" s="165"/>
      <c r="CJ256" s="165"/>
      <c r="CK256" s="165"/>
      <c r="CL256" s="165"/>
      <c r="CM256" s="165"/>
      <c r="CN256" s="165"/>
      <c r="CO256" s="165"/>
      <c r="CP256" s="165"/>
      <c r="CQ256" s="165"/>
      <c r="CR256" s="165"/>
      <c r="CS256" s="165"/>
      <c r="CT256" s="165"/>
      <c r="CU256" s="165"/>
      <c r="CV256" s="165"/>
      <c r="CW256" s="165"/>
      <c r="CX256" s="165"/>
      <c r="CY256" s="165"/>
      <c r="CZ256" s="165"/>
      <c r="DA256" s="165"/>
      <c r="DB256" s="165"/>
      <c r="DC256" s="165"/>
      <c r="DD256" s="165"/>
      <c r="DE256" s="165"/>
      <c r="DF256" s="165"/>
      <c r="DG256" s="165"/>
      <c r="DH256" s="165"/>
      <c r="DI256" s="165"/>
      <c r="DJ256" s="165"/>
      <c r="DK256" s="165"/>
      <c r="DL256" s="165"/>
      <c r="DM256" s="165"/>
      <c r="DN256" s="165"/>
      <c r="DO256" s="165"/>
      <c r="DP256" s="165"/>
      <c r="DQ256" s="165"/>
      <c r="DR256" s="165"/>
      <c r="DS256" s="165"/>
      <c r="DT256" s="165"/>
      <c r="DU256" s="165"/>
      <c r="DV256" s="165"/>
      <c r="DW256" s="165"/>
      <c r="DX256" s="165"/>
      <c r="DY256" s="165"/>
      <c r="DZ256" s="165"/>
      <c r="EA256" s="165"/>
      <c r="EB256" s="165"/>
      <c r="EC256" s="165"/>
      <c r="ED256" s="165"/>
      <c r="EE256" s="165"/>
      <c r="EF256" s="165"/>
      <c r="EG256" s="165"/>
      <c r="EH256" s="165"/>
      <c r="EI256" s="165"/>
      <c r="EJ256" s="165"/>
      <c r="EK256" s="165"/>
      <c r="EL256" s="165"/>
      <c r="EM256" s="165"/>
      <c r="EN256" s="165"/>
      <c r="EO256" s="165"/>
      <c r="EP256" s="165"/>
      <c r="EQ256" s="165"/>
      <c r="ER256" s="165"/>
      <c r="ES256" s="165"/>
      <c r="ET256" s="165"/>
      <c r="EU256" s="165"/>
      <c r="EV256" s="165"/>
      <c r="EW256" s="165"/>
      <c r="EX256" s="165"/>
      <c r="EY256" s="165"/>
      <c r="EZ256" s="165"/>
      <c r="FA256" s="165"/>
      <c r="FB256" s="165"/>
      <c r="FC256" s="165"/>
      <c r="FD256" s="165"/>
      <c r="FE256" s="165"/>
      <c r="FF256" s="165"/>
      <c r="FG256" s="165"/>
      <c r="FH256" s="165"/>
      <c r="FI256" s="165"/>
      <c r="FJ256" s="165"/>
      <c r="FK256" s="165"/>
      <c r="FL256" s="165"/>
      <c r="FM256" s="165"/>
      <c r="FN256" s="165"/>
      <c r="FO256" s="165"/>
      <c r="FP256" s="165"/>
      <c r="FQ256" s="165"/>
      <c r="FR256" s="165"/>
      <c r="FS256" s="165"/>
      <c r="FT256" s="165"/>
      <c r="FU256" s="165"/>
      <c r="FV256" s="165"/>
      <c r="FW256" s="165"/>
      <c r="FX256" s="165"/>
      <c r="FY256" s="165"/>
      <c r="FZ256" s="165"/>
      <c r="GA256" s="165"/>
      <c r="GB256" s="165"/>
      <c r="GC256" s="165"/>
      <c r="GD256" s="165"/>
      <c r="GE256" s="165"/>
      <c r="GF256" s="165"/>
      <c r="GG256" s="165"/>
      <c r="GH256" s="165"/>
      <c r="GI256" s="165"/>
      <c r="GJ256" s="165"/>
      <c r="GK256" s="165"/>
      <c r="GL256" s="165"/>
      <c r="GM256" s="165"/>
      <c r="GN256" s="165"/>
      <c r="GO256" s="165"/>
      <c r="GP256" s="165"/>
      <c r="GQ256" s="165"/>
      <c r="GR256" s="165"/>
      <c r="GS256" s="165"/>
      <c r="GT256" s="165"/>
      <c r="GU256" s="165"/>
      <c r="GV256" s="165"/>
      <c r="GW256" s="165"/>
      <c r="GX256" s="165"/>
      <c r="GY256" s="165"/>
      <c r="GZ256" s="165"/>
      <c r="HA256" s="165"/>
      <c r="HB256" s="165"/>
      <c r="HC256" s="165"/>
      <c r="HD256" s="165"/>
      <c r="HE256" s="165"/>
      <c r="HF256" s="165"/>
      <c r="HG256" s="165"/>
      <c r="HH256" s="165"/>
      <c r="HI256" s="165"/>
      <c r="HJ256" s="165"/>
      <c r="HK256" s="165"/>
      <c r="HL256" s="165"/>
      <c r="HM256" s="165"/>
      <c r="HN256" s="165"/>
      <c r="HO256" s="165"/>
      <c r="HP256" s="165"/>
      <c r="HQ256" s="165"/>
      <c r="HR256" s="165"/>
      <c r="HS256" s="165"/>
      <c r="HT256" s="165"/>
      <c r="HU256" s="165"/>
      <c r="HV256" s="165"/>
      <c r="HW256" s="165"/>
      <c r="HX256" s="165"/>
      <c r="HY256" s="165"/>
      <c r="HZ256" s="165"/>
      <c r="IA256" s="165"/>
      <c r="IB256" s="165"/>
      <c r="IC256" s="165"/>
      <c r="ID256" s="165"/>
      <c r="IE256" s="165"/>
      <c r="IF256" s="165"/>
      <c r="IG256" s="165"/>
      <c r="IH256" s="165"/>
      <c r="II256" s="165"/>
      <c r="IJ256" s="165"/>
      <c r="IK256" s="165"/>
      <c r="IL256" s="165"/>
      <c r="IM256" s="165"/>
      <c r="IN256" s="165"/>
      <c r="IO256" s="165"/>
      <c r="IP256" s="165"/>
      <c r="IQ256" s="165"/>
      <c r="IR256" s="165"/>
      <c r="IS256" s="165"/>
      <c r="IT256" s="165"/>
      <c r="IU256" s="165"/>
      <c r="IV256" s="165"/>
      <c r="IW256" s="165"/>
      <c r="IX256" s="165"/>
      <c r="IY256" s="165"/>
      <c r="IZ256" s="165"/>
      <c r="JA256" s="165"/>
      <c r="JB256" s="165"/>
      <c r="JC256" s="165"/>
      <c r="JD256" s="165"/>
      <c r="JE256" s="165"/>
      <c r="JF256" s="165"/>
      <c r="JG256" s="165"/>
      <c r="JH256" s="165"/>
      <c r="JI256" s="165"/>
      <c r="JJ256" s="165"/>
      <c r="JK256" s="165"/>
      <c r="JL256" s="165"/>
      <c r="JM256" s="165"/>
      <c r="JN256" s="165"/>
      <c r="JO256" s="165"/>
      <c r="JP256" s="165"/>
      <c r="JQ256" s="165"/>
      <c r="JR256" s="165"/>
      <c r="JS256" s="165"/>
      <c r="JT256" s="165"/>
      <c r="JU256" s="165"/>
      <c r="JV256" s="165"/>
      <c r="JW256" s="165"/>
      <c r="JX256" s="165"/>
      <c r="JY256" s="165"/>
      <c r="JZ256" s="165"/>
      <c r="KA256" s="165"/>
      <c r="KB256" s="165"/>
      <c r="KC256" s="165"/>
      <c r="KD256" s="165"/>
      <c r="KE256" s="165"/>
      <c r="KF256" s="165"/>
      <c r="KG256" s="165"/>
      <c r="KH256" s="165"/>
      <c r="KI256" s="165"/>
      <c r="KJ256" s="165"/>
      <c r="KK256" s="165"/>
      <c r="KL256" s="165"/>
      <c r="KM256" s="165"/>
      <c r="KN256" s="165"/>
      <c r="KO256" s="165"/>
      <c r="KP256" s="165"/>
      <c r="KQ256" s="165"/>
      <c r="KR256" s="165"/>
      <c r="KS256" s="165"/>
      <c r="KT256" s="165"/>
      <c r="KU256" s="165"/>
      <c r="KV256" s="165"/>
      <c r="KW256" s="165"/>
      <c r="KX256" s="165"/>
      <c r="KY256" s="165"/>
      <c r="KZ256" s="165"/>
      <c r="LA256" s="165"/>
      <c r="LB256" s="165"/>
      <c r="LC256" s="165"/>
      <c r="LD256" s="165"/>
      <c r="LE256" s="165"/>
      <c r="LF256" s="165"/>
      <c r="LG256" s="165"/>
      <c r="LH256" s="165"/>
      <c r="LI256" s="165"/>
      <c r="LJ256" s="165"/>
      <c r="LK256" s="165"/>
      <c r="LL256" s="165"/>
      <c r="LM256" s="165"/>
      <c r="LN256" s="165"/>
      <c r="LO256" s="165"/>
      <c r="LP256" s="165"/>
      <c r="LQ256" s="165"/>
      <c r="LR256" s="165"/>
      <c r="LS256" s="165"/>
      <c r="LT256" s="165"/>
      <c r="LU256" s="165"/>
      <c r="LV256" s="165"/>
      <c r="LW256" s="165"/>
      <c r="LX256" s="165"/>
      <c r="LY256" s="165"/>
      <c r="LZ256" s="165"/>
      <c r="MA256" s="165"/>
      <c r="MB256" s="165"/>
      <c r="MC256" s="165"/>
      <c r="MD256" s="165"/>
      <c r="ME256" s="165"/>
      <c r="MF256" s="165"/>
      <c r="MG256" s="165"/>
      <c r="MH256" s="165"/>
      <c r="MI256" s="165"/>
      <c r="MJ256" s="165"/>
      <c r="MK256" s="165"/>
      <c r="ML256" s="165"/>
      <c r="MM256" s="165"/>
      <c r="MN256" s="165"/>
      <c r="MO256" s="165"/>
      <c r="MP256" s="165"/>
      <c r="MQ256" s="165"/>
      <c r="MR256" s="165"/>
      <c r="MS256" s="165"/>
      <c r="MT256" s="165"/>
      <c r="MU256" s="165"/>
      <c r="MV256" s="165"/>
      <c r="MW256" s="165"/>
      <c r="MX256" s="165"/>
      <c r="MY256" s="165"/>
      <c r="MZ256" s="165"/>
      <c r="NA256" s="165"/>
      <c r="NB256" s="165"/>
      <c r="NC256" s="165"/>
      <c r="ND256" s="165"/>
      <c r="NE256" s="165"/>
      <c r="NF256" s="165"/>
      <c r="NG256" s="165"/>
      <c r="NH256" s="165"/>
      <c r="NI256" s="165"/>
      <c r="NJ256" s="165"/>
      <c r="NK256" s="165"/>
      <c r="NL256" s="165"/>
      <c r="NM256" s="165"/>
      <c r="NN256" s="165"/>
      <c r="NO256" s="165"/>
      <c r="NP256" s="165"/>
      <c r="NQ256" s="165"/>
      <c r="NR256" s="165"/>
      <c r="NS256" s="165"/>
      <c r="NT256" s="165"/>
      <c r="NU256" s="165"/>
      <c r="NV256" s="165"/>
      <c r="NW256" s="165"/>
      <c r="NX256" s="165"/>
      <c r="NY256" s="165"/>
      <c r="NZ256" s="165"/>
      <c r="OA256" s="165"/>
      <c r="OB256" s="165"/>
      <c r="OC256" s="165"/>
      <c r="OD256" s="165"/>
      <c r="OE256" s="165"/>
      <c r="OF256" s="165"/>
      <c r="OG256" s="165"/>
      <c r="OH256" s="165"/>
      <c r="OI256" s="165"/>
      <c r="OJ256" s="165"/>
      <c r="OK256" s="165"/>
      <c r="OL256" s="165"/>
      <c r="OM256" s="165"/>
      <c r="ON256" s="165"/>
      <c r="OO256" s="165"/>
      <c r="OP256" s="165"/>
      <c r="OQ256" s="165"/>
      <c r="OR256" s="165"/>
      <c r="OS256" s="165"/>
      <c r="OT256" s="165"/>
      <c r="OU256" s="165"/>
      <c r="OV256" s="165"/>
      <c r="OW256" s="165"/>
      <c r="OX256" s="165"/>
      <c r="OY256" s="165"/>
      <c r="OZ256" s="165"/>
      <c r="PA256" s="165"/>
      <c r="PB256" s="165"/>
      <c r="PC256" s="165"/>
      <c r="PD256" s="165"/>
      <c r="PE256" s="165"/>
      <c r="PF256" s="165"/>
      <c r="PG256" s="165"/>
      <c r="PH256" s="165"/>
      <c r="PI256" s="165"/>
      <c r="PJ256" s="165"/>
      <c r="PK256" s="165"/>
      <c r="PL256" s="165"/>
      <c r="PM256" s="165"/>
      <c r="PN256" s="165"/>
      <c r="PO256" s="165"/>
      <c r="PP256" s="165"/>
      <c r="PQ256" s="165"/>
      <c r="PR256" s="165"/>
      <c r="PS256" s="165"/>
      <c r="PT256" s="165"/>
      <c r="PU256" s="165"/>
      <c r="PV256" s="165"/>
      <c r="PW256" s="165"/>
      <c r="PX256" s="165"/>
      <c r="PY256" s="165"/>
      <c r="PZ256" s="165"/>
      <c r="QA256" s="165"/>
      <c r="QB256" s="165"/>
      <c r="QC256" s="165"/>
      <c r="QD256" s="165"/>
      <c r="QE256" s="165"/>
      <c r="QF256" s="165"/>
      <c r="QG256" s="165"/>
      <c r="QH256" s="165"/>
      <c r="QI256" s="165"/>
      <c r="QJ256" s="165"/>
      <c r="QK256" s="165"/>
      <c r="QL256" s="165"/>
      <c r="QM256" s="165"/>
      <c r="QN256" s="165"/>
      <c r="QO256" s="165"/>
      <c r="QP256" s="165"/>
      <c r="QQ256" s="165"/>
      <c r="QR256" s="165"/>
      <c r="QS256" s="165"/>
      <c r="QT256" s="165"/>
      <c r="QU256" s="165"/>
      <c r="QV256" s="165"/>
      <c r="QW256" s="165"/>
      <c r="QX256" s="165"/>
      <c r="QY256" s="165"/>
      <c r="QZ256" s="165"/>
      <c r="RA256" s="165"/>
      <c r="RB256" s="165"/>
      <c r="RC256" s="165"/>
      <c r="RD256" s="165"/>
      <c r="RE256" s="165"/>
      <c r="RF256" s="165"/>
      <c r="RG256" s="165"/>
      <c r="RH256" s="165"/>
      <c r="RI256" s="165"/>
      <c r="RJ256" s="165"/>
      <c r="RK256" s="165"/>
      <c r="RL256" s="165"/>
    </row>
    <row r="257" spans="1:480" ht="15.75" x14ac:dyDescent="0.25">
      <c r="A257" s="20"/>
      <c r="B257" s="353" t="s">
        <v>121</v>
      </c>
      <c r="C257" s="353"/>
      <c r="D257" s="21">
        <v>20</v>
      </c>
      <c r="E257" s="21"/>
      <c r="F257" s="21"/>
      <c r="G257" s="21">
        <v>0.01</v>
      </c>
      <c r="H257" s="21">
        <v>0</v>
      </c>
      <c r="I257" s="21">
        <v>10.43</v>
      </c>
      <c r="J257" s="21">
        <v>43.42</v>
      </c>
      <c r="K257" s="21">
        <v>0</v>
      </c>
      <c r="L257" s="28" t="s">
        <v>84</v>
      </c>
      <c r="M257" s="28">
        <v>9.4</v>
      </c>
      <c r="N257" s="233"/>
      <c r="O257" s="233"/>
      <c r="P257" s="233"/>
      <c r="Q257" s="233"/>
      <c r="R257" s="233"/>
      <c r="S257" s="233"/>
      <c r="T257" s="233"/>
      <c r="U257" s="233"/>
      <c r="V257" s="233"/>
      <c r="W257" s="233"/>
      <c r="X257" s="233"/>
      <c r="Y257" s="233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5"/>
      <c r="AX257" s="165"/>
      <c r="AY257" s="165"/>
      <c r="AZ257" s="165"/>
      <c r="BA257" s="165"/>
      <c r="BB257" s="165"/>
      <c r="BC257" s="165"/>
      <c r="BD257" s="165"/>
      <c r="BE257" s="165"/>
      <c r="BF257" s="165"/>
      <c r="BG257" s="165"/>
      <c r="BH257" s="165"/>
      <c r="BI257" s="165"/>
      <c r="BJ257" s="165"/>
      <c r="BK257" s="165"/>
      <c r="BL257" s="165"/>
      <c r="BM257" s="165"/>
      <c r="BN257" s="165"/>
      <c r="BO257" s="165"/>
      <c r="BP257" s="165"/>
      <c r="BQ257" s="165"/>
      <c r="BR257" s="165"/>
      <c r="BS257" s="165"/>
      <c r="BT257" s="165"/>
      <c r="BU257" s="165"/>
      <c r="BV257" s="165"/>
      <c r="BW257" s="165"/>
      <c r="BX257" s="165"/>
      <c r="BY257" s="165"/>
      <c r="BZ257" s="165"/>
      <c r="CA257" s="165"/>
      <c r="CB257" s="165"/>
      <c r="CC257" s="165"/>
      <c r="CD257" s="165"/>
      <c r="CE257" s="165"/>
      <c r="CF257" s="165"/>
      <c r="CG257" s="165"/>
      <c r="CH257" s="165"/>
      <c r="CI257" s="165"/>
      <c r="CJ257" s="165"/>
      <c r="CK257" s="165"/>
      <c r="CL257" s="165"/>
      <c r="CM257" s="165"/>
      <c r="CN257" s="165"/>
      <c r="CO257" s="165"/>
      <c r="CP257" s="165"/>
      <c r="CQ257" s="165"/>
      <c r="CR257" s="165"/>
      <c r="CS257" s="165"/>
      <c r="CT257" s="165"/>
      <c r="CU257" s="165"/>
      <c r="CV257" s="165"/>
      <c r="CW257" s="165"/>
      <c r="CX257" s="165"/>
      <c r="CY257" s="165"/>
      <c r="CZ257" s="165"/>
      <c r="DA257" s="165"/>
      <c r="DB257" s="165"/>
      <c r="DC257" s="165"/>
      <c r="DD257" s="165"/>
      <c r="DE257" s="165"/>
      <c r="DF257" s="165"/>
      <c r="DG257" s="165"/>
      <c r="DH257" s="165"/>
      <c r="DI257" s="165"/>
      <c r="DJ257" s="165"/>
      <c r="DK257" s="165"/>
      <c r="DL257" s="165"/>
      <c r="DM257" s="165"/>
      <c r="DN257" s="165"/>
      <c r="DO257" s="165"/>
      <c r="DP257" s="165"/>
      <c r="DQ257" s="165"/>
      <c r="DR257" s="165"/>
      <c r="DS257" s="165"/>
      <c r="DT257" s="165"/>
      <c r="DU257" s="165"/>
      <c r="DV257" s="165"/>
      <c r="DW257" s="165"/>
      <c r="DX257" s="165"/>
      <c r="DY257" s="165"/>
      <c r="DZ257" s="165"/>
      <c r="EA257" s="165"/>
      <c r="EB257" s="165"/>
      <c r="EC257" s="165"/>
      <c r="ED257" s="165"/>
      <c r="EE257" s="165"/>
      <c r="EF257" s="165"/>
      <c r="EG257" s="165"/>
      <c r="EH257" s="165"/>
      <c r="EI257" s="165"/>
      <c r="EJ257" s="165"/>
      <c r="EK257" s="165"/>
      <c r="EL257" s="165"/>
      <c r="EM257" s="165"/>
      <c r="EN257" s="165"/>
      <c r="EO257" s="165"/>
      <c r="EP257" s="165"/>
      <c r="EQ257" s="165"/>
      <c r="ER257" s="165"/>
      <c r="ES257" s="165"/>
      <c r="ET257" s="165"/>
      <c r="EU257" s="165"/>
      <c r="EV257" s="165"/>
      <c r="EW257" s="165"/>
      <c r="EX257" s="165"/>
      <c r="EY257" s="165"/>
      <c r="EZ257" s="165"/>
      <c r="FA257" s="165"/>
      <c r="FB257" s="165"/>
      <c r="FC257" s="165"/>
      <c r="FD257" s="165"/>
      <c r="FE257" s="165"/>
      <c r="FF257" s="165"/>
      <c r="FG257" s="165"/>
      <c r="FH257" s="165"/>
      <c r="FI257" s="165"/>
      <c r="FJ257" s="165"/>
      <c r="FK257" s="165"/>
      <c r="FL257" s="165"/>
      <c r="FM257" s="165"/>
      <c r="FN257" s="165"/>
      <c r="FO257" s="165"/>
      <c r="FP257" s="165"/>
      <c r="FQ257" s="165"/>
      <c r="FR257" s="165"/>
      <c r="FS257" s="165"/>
      <c r="FT257" s="165"/>
      <c r="FU257" s="165"/>
      <c r="FV257" s="165"/>
      <c r="FW257" s="165"/>
      <c r="FX257" s="165"/>
      <c r="FY257" s="165"/>
      <c r="FZ257" s="165"/>
      <c r="GA257" s="165"/>
      <c r="GB257" s="165"/>
      <c r="GC257" s="165"/>
      <c r="GD257" s="165"/>
      <c r="GE257" s="165"/>
      <c r="GF257" s="165"/>
      <c r="GG257" s="165"/>
      <c r="GH257" s="165"/>
      <c r="GI257" s="165"/>
      <c r="GJ257" s="165"/>
      <c r="GK257" s="165"/>
      <c r="GL257" s="165"/>
      <c r="GM257" s="165"/>
      <c r="GN257" s="165"/>
      <c r="GO257" s="165"/>
      <c r="GP257" s="165"/>
      <c r="GQ257" s="165"/>
      <c r="GR257" s="165"/>
      <c r="GS257" s="165"/>
      <c r="GT257" s="165"/>
      <c r="GU257" s="165"/>
      <c r="GV257" s="165"/>
      <c r="GW257" s="165"/>
      <c r="GX257" s="165"/>
      <c r="GY257" s="165"/>
      <c r="GZ257" s="165"/>
      <c r="HA257" s="165"/>
      <c r="HB257" s="165"/>
      <c r="HC257" s="165"/>
      <c r="HD257" s="165"/>
      <c r="HE257" s="165"/>
      <c r="HF257" s="165"/>
      <c r="HG257" s="165"/>
      <c r="HH257" s="165"/>
      <c r="HI257" s="165"/>
      <c r="HJ257" s="165"/>
      <c r="HK257" s="165"/>
      <c r="HL257" s="165"/>
      <c r="HM257" s="165"/>
      <c r="HN257" s="165"/>
      <c r="HO257" s="165"/>
      <c r="HP257" s="165"/>
      <c r="HQ257" s="165"/>
      <c r="HR257" s="165"/>
      <c r="HS257" s="165"/>
      <c r="HT257" s="165"/>
      <c r="HU257" s="165"/>
      <c r="HV257" s="165"/>
      <c r="HW257" s="165"/>
      <c r="HX257" s="165"/>
      <c r="HY257" s="165"/>
      <c r="HZ257" s="165"/>
      <c r="IA257" s="165"/>
      <c r="IB257" s="165"/>
      <c r="IC257" s="165"/>
      <c r="ID257" s="165"/>
      <c r="IE257" s="165"/>
      <c r="IF257" s="165"/>
      <c r="IG257" s="165"/>
      <c r="IH257" s="165"/>
      <c r="II257" s="165"/>
      <c r="IJ257" s="165"/>
      <c r="IK257" s="165"/>
      <c r="IL257" s="165"/>
      <c r="IM257" s="165"/>
      <c r="IN257" s="165"/>
      <c r="IO257" s="165"/>
      <c r="IP257" s="165"/>
      <c r="IQ257" s="165"/>
      <c r="IR257" s="165"/>
      <c r="IS257" s="165"/>
      <c r="IT257" s="165"/>
      <c r="IU257" s="165"/>
      <c r="IV257" s="165"/>
      <c r="IW257" s="165"/>
      <c r="IX257" s="165"/>
      <c r="IY257" s="165"/>
      <c r="IZ257" s="165"/>
      <c r="JA257" s="165"/>
      <c r="JB257" s="165"/>
      <c r="JC257" s="165"/>
      <c r="JD257" s="165"/>
      <c r="JE257" s="165"/>
      <c r="JF257" s="165"/>
      <c r="JG257" s="165"/>
      <c r="JH257" s="165"/>
      <c r="JI257" s="165"/>
      <c r="JJ257" s="165"/>
      <c r="JK257" s="165"/>
      <c r="JL257" s="165"/>
      <c r="JM257" s="165"/>
      <c r="JN257" s="165"/>
      <c r="JO257" s="165"/>
      <c r="JP257" s="165"/>
      <c r="JQ257" s="165"/>
      <c r="JR257" s="165"/>
      <c r="JS257" s="165"/>
      <c r="JT257" s="165"/>
      <c r="JU257" s="165"/>
      <c r="JV257" s="165"/>
      <c r="JW257" s="165"/>
      <c r="JX257" s="165"/>
      <c r="JY257" s="165"/>
      <c r="JZ257" s="165"/>
      <c r="KA257" s="165"/>
      <c r="KB257" s="165"/>
      <c r="KC257" s="165"/>
      <c r="KD257" s="165"/>
      <c r="KE257" s="165"/>
      <c r="KF257" s="165"/>
      <c r="KG257" s="165"/>
      <c r="KH257" s="165"/>
      <c r="KI257" s="165"/>
      <c r="KJ257" s="165"/>
      <c r="KK257" s="165"/>
      <c r="KL257" s="165"/>
      <c r="KM257" s="165"/>
      <c r="KN257" s="165"/>
      <c r="KO257" s="165"/>
      <c r="KP257" s="165"/>
      <c r="KQ257" s="165"/>
      <c r="KR257" s="165"/>
      <c r="KS257" s="165"/>
      <c r="KT257" s="165"/>
      <c r="KU257" s="165"/>
      <c r="KV257" s="165"/>
      <c r="KW257" s="165"/>
      <c r="KX257" s="165"/>
      <c r="KY257" s="165"/>
      <c r="KZ257" s="165"/>
      <c r="LA257" s="165"/>
      <c r="LB257" s="165"/>
      <c r="LC257" s="165"/>
      <c r="LD257" s="165"/>
      <c r="LE257" s="165"/>
      <c r="LF257" s="165"/>
      <c r="LG257" s="165"/>
      <c r="LH257" s="165"/>
      <c r="LI257" s="165"/>
      <c r="LJ257" s="165"/>
      <c r="LK257" s="165"/>
      <c r="LL257" s="165"/>
      <c r="LM257" s="165"/>
      <c r="LN257" s="165"/>
      <c r="LO257" s="165"/>
      <c r="LP257" s="165"/>
      <c r="LQ257" s="165"/>
      <c r="LR257" s="165"/>
      <c r="LS257" s="165"/>
      <c r="LT257" s="165"/>
      <c r="LU257" s="165"/>
      <c r="LV257" s="165"/>
      <c r="LW257" s="165"/>
      <c r="LX257" s="165"/>
      <c r="LY257" s="165"/>
      <c r="LZ257" s="165"/>
      <c r="MA257" s="165"/>
      <c r="MB257" s="165"/>
      <c r="MC257" s="165"/>
      <c r="MD257" s="165"/>
      <c r="ME257" s="165"/>
      <c r="MF257" s="165"/>
      <c r="MG257" s="165"/>
      <c r="MH257" s="165"/>
      <c r="MI257" s="165"/>
      <c r="MJ257" s="165"/>
      <c r="MK257" s="165"/>
      <c r="ML257" s="165"/>
      <c r="MM257" s="165"/>
      <c r="MN257" s="165"/>
      <c r="MO257" s="165"/>
      <c r="MP257" s="165"/>
      <c r="MQ257" s="165"/>
      <c r="MR257" s="165"/>
      <c r="MS257" s="165"/>
      <c r="MT257" s="165"/>
      <c r="MU257" s="165"/>
      <c r="MV257" s="165"/>
      <c r="MW257" s="165"/>
      <c r="MX257" s="165"/>
      <c r="MY257" s="165"/>
      <c r="MZ257" s="165"/>
      <c r="NA257" s="165"/>
      <c r="NB257" s="165"/>
      <c r="NC257" s="165"/>
      <c r="ND257" s="165"/>
      <c r="NE257" s="165"/>
      <c r="NF257" s="165"/>
      <c r="NG257" s="165"/>
      <c r="NH257" s="165"/>
      <c r="NI257" s="165"/>
      <c r="NJ257" s="165"/>
      <c r="NK257" s="165"/>
      <c r="NL257" s="165"/>
      <c r="NM257" s="165"/>
      <c r="NN257" s="165"/>
      <c r="NO257" s="165"/>
      <c r="NP257" s="165"/>
      <c r="NQ257" s="165"/>
      <c r="NR257" s="165"/>
      <c r="NS257" s="165"/>
      <c r="NT257" s="165"/>
      <c r="NU257" s="165"/>
      <c r="NV257" s="165"/>
      <c r="NW257" s="165"/>
      <c r="NX257" s="165"/>
      <c r="NY257" s="165"/>
      <c r="NZ257" s="165"/>
      <c r="OA257" s="165"/>
      <c r="OB257" s="165"/>
      <c r="OC257" s="165"/>
      <c r="OD257" s="165"/>
      <c r="OE257" s="165"/>
      <c r="OF257" s="165"/>
      <c r="OG257" s="165"/>
      <c r="OH257" s="165"/>
      <c r="OI257" s="165"/>
      <c r="OJ257" s="165"/>
      <c r="OK257" s="165"/>
      <c r="OL257" s="165"/>
      <c r="OM257" s="165"/>
      <c r="ON257" s="165"/>
      <c r="OO257" s="165"/>
      <c r="OP257" s="165"/>
      <c r="OQ257" s="165"/>
      <c r="OR257" s="165"/>
      <c r="OS257" s="165"/>
      <c r="OT257" s="165"/>
      <c r="OU257" s="165"/>
      <c r="OV257" s="165"/>
      <c r="OW257" s="165"/>
      <c r="OX257" s="165"/>
      <c r="OY257" s="165"/>
      <c r="OZ257" s="165"/>
      <c r="PA257" s="165"/>
      <c r="PB257" s="165"/>
      <c r="PC257" s="165"/>
      <c r="PD257" s="165"/>
      <c r="PE257" s="165"/>
      <c r="PF257" s="165"/>
      <c r="PG257" s="165"/>
      <c r="PH257" s="165"/>
      <c r="PI257" s="165"/>
      <c r="PJ257" s="165"/>
      <c r="PK257" s="165"/>
      <c r="PL257" s="165"/>
      <c r="PM257" s="165"/>
      <c r="PN257" s="165"/>
      <c r="PO257" s="165"/>
      <c r="PP257" s="165"/>
      <c r="PQ257" s="165"/>
      <c r="PR257" s="165"/>
      <c r="PS257" s="165"/>
      <c r="PT257" s="165"/>
      <c r="PU257" s="165"/>
      <c r="PV257" s="165"/>
      <c r="PW257" s="165"/>
      <c r="PX257" s="165"/>
      <c r="PY257" s="165"/>
      <c r="PZ257" s="165"/>
      <c r="QA257" s="165"/>
      <c r="QB257" s="165"/>
      <c r="QC257" s="165"/>
      <c r="QD257" s="165"/>
      <c r="QE257" s="165"/>
      <c r="QF257" s="165"/>
      <c r="QG257" s="165"/>
      <c r="QH257" s="165"/>
      <c r="QI257" s="165"/>
      <c r="QJ257" s="165"/>
      <c r="QK257" s="165"/>
      <c r="QL257" s="165"/>
      <c r="QM257" s="165"/>
      <c r="QN257" s="165"/>
      <c r="QO257" s="165"/>
      <c r="QP257" s="165"/>
      <c r="QQ257" s="165"/>
      <c r="QR257" s="165"/>
      <c r="QS257" s="165"/>
      <c r="QT257" s="165"/>
      <c r="QU257" s="165"/>
      <c r="QV257" s="165"/>
      <c r="QW257" s="165"/>
      <c r="QX257" s="165"/>
      <c r="QY257" s="165"/>
      <c r="QZ257" s="165"/>
      <c r="RA257" s="165"/>
      <c r="RB257" s="165"/>
      <c r="RC257" s="165"/>
      <c r="RD257" s="165"/>
      <c r="RE257" s="165"/>
      <c r="RF257" s="165"/>
      <c r="RG257" s="165"/>
      <c r="RH257" s="165"/>
      <c r="RI257" s="165"/>
      <c r="RJ257" s="165"/>
      <c r="RK257" s="165"/>
      <c r="RL257" s="165"/>
    </row>
    <row r="258" spans="1:480" ht="15.75" x14ac:dyDescent="0.25">
      <c r="A258" s="120"/>
      <c r="B258" s="348" t="s">
        <v>21</v>
      </c>
      <c r="C258" s="348"/>
      <c r="D258" s="122">
        <f>SUM(D256,D257)</f>
        <v>170</v>
      </c>
      <c r="E258" s="123"/>
      <c r="F258" s="124"/>
      <c r="G258" s="125">
        <f>SUM(G256,G257)</f>
        <v>6.0699999999999994</v>
      </c>
      <c r="H258" s="126">
        <f>SUM(H256,H257)</f>
        <v>6.69</v>
      </c>
      <c r="I258" s="127">
        <f>SUM(I256,I257)</f>
        <v>18.79</v>
      </c>
      <c r="J258" s="128">
        <f>SUM(J256,J257)</f>
        <v>166.73000000000002</v>
      </c>
      <c r="K258" s="129">
        <f>SUM(K256,K257)</f>
        <v>1.46</v>
      </c>
      <c r="L258" s="187"/>
      <c r="M258" s="187"/>
      <c r="N258" s="233"/>
      <c r="O258" s="233"/>
      <c r="P258" s="233"/>
      <c r="Q258" s="233"/>
      <c r="R258" s="233"/>
      <c r="S258" s="233"/>
      <c r="T258" s="233"/>
      <c r="U258" s="233"/>
      <c r="V258" s="233"/>
      <c r="W258" s="233"/>
      <c r="X258" s="233"/>
      <c r="Y258" s="233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  <c r="AU258" s="165"/>
      <c r="AV258" s="165"/>
      <c r="AW258" s="165"/>
      <c r="AX258" s="165"/>
      <c r="AY258" s="165"/>
      <c r="AZ258" s="165"/>
      <c r="BA258" s="165"/>
      <c r="BB258" s="165"/>
      <c r="BC258" s="165"/>
      <c r="BD258" s="165"/>
      <c r="BE258" s="165"/>
      <c r="BF258" s="165"/>
      <c r="BG258" s="165"/>
      <c r="BH258" s="165"/>
      <c r="BI258" s="165"/>
      <c r="BJ258" s="165"/>
      <c r="BK258" s="165"/>
      <c r="BL258" s="165"/>
      <c r="BM258" s="165"/>
      <c r="BN258" s="165"/>
      <c r="BO258" s="165"/>
      <c r="BP258" s="165"/>
      <c r="BQ258" s="165"/>
      <c r="BR258" s="165"/>
      <c r="BS258" s="165"/>
      <c r="BT258" s="165"/>
      <c r="BU258" s="165"/>
      <c r="BV258" s="165"/>
      <c r="BW258" s="165"/>
      <c r="BX258" s="165"/>
      <c r="BY258" s="165"/>
      <c r="BZ258" s="165"/>
      <c r="CA258" s="165"/>
      <c r="CB258" s="165"/>
      <c r="CC258" s="165"/>
      <c r="CD258" s="165"/>
      <c r="CE258" s="165"/>
      <c r="CF258" s="165"/>
      <c r="CG258" s="165"/>
      <c r="CH258" s="165"/>
      <c r="CI258" s="165"/>
      <c r="CJ258" s="165"/>
      <c r="CK258" s="165"/>
      <c r="CL258" s="165"/>
      <c r="CM258" s="165"/>
      <c r="CN258" s="165"/>
      <c r="CO258" s="165"/>
      <c r="CP258" s="165"/>
      <c r="CQ258" s="165"/>
      <c r="CR258" s="165"/>
      <c r="CS258" s="165"/>
      <c r="CT258" s="165"/>
      <c r="CU258" s="165"/>
      <c r="CV258" s="165"/>
      <c r="CW258" s="165"/>
      <c r="CX258" s="165"/>
      <c r="CY258" s="165"/>
      <c r="CZ258" s="165"/>
      <c r="DA258" s="165"/>
      <c r="DB258" s="165"/>
      <c r="DC258" s="165"/>
      <c r="DD258" s="165"/>
      <c r="DE258" s="165"/>
      <c r="DF258" s="165"/>
      <c r="DG258" s="165"/>
      <c r="DH258" s="165"/>
      <c r="DI258" s="165"/>
      <c r="DJ258" s="165"/>
      <c r="DK258" s="165"/>
      <c r="DL258" s="165"/>
      <c r="DM258" s="165"/>
      <c r="DN258" s="165"/>
      <c r="DO258" s="165"/>
      <c r="DP258" s="165"/>
      <c r="DQ258" s="165"/>
      <c r="DR258" s="165"/>
      <c r="DS258" s="165"/>
      <c r="DT258" s="165"/>
      <c r="DU258" s="165"/>
      <c r="DV258" s="165"/>
      <c r="DW258" s="165"/>
      <c r="DX258" s="165"/>
      <c r="DY258" s="165"/>
      <c r="DZ258" s="165"/>
      <c r="EA258" s="165"/>
      <c r="EB258" s="165"/>
      <c r="EC258" s="165"/>
      <c r="ED258" s="165"/>
      <c r="EE258" s="165"/>
      <c r="EF258" s="165"/>
      <c r="EG258" s="165"/>
      <c r="EH258" s="165"/>
      <c r="EI258" s="165"/>
      <c r="EJ258" s="165"/>
      <c r="EK258" s="165"/>
      <c r="EL258" s="165"/>
      <c r="EM258" s="165"/>
      <c r="EN258" s="165"/>
      <c r="EO258" s="165"/>
      <c r="EP258" s="165"/>
      <c r="EQ258" s="165"/>
      <c r="ER258" s="165"/>
      <c r="ES258" s="165"/>
      <c r="ET258" s="165"/>
      <c r="EU258" s="165"/>
      <c r="EV258" s="165"/>
      <c r="EW258" s="165"/>
      <c r="EX258" s="165"/>
      <c r="EY258" s="165"/>
      <c r="EZ258" s="165"/>
      <c r="FA258" s="165"/>
      <c r="FB258" s="165"/>
      <c r="FC258" s="165"/>
      <c r="FD258" s="165"/>
      <c r="FE258" s="165"/>
      <c r="FF258" s="165"/>
      <c r="FG258" s="165"/>
      <c r="FH258" s="165"/>
      <c r="FI258" s="165"/>
      <c r="FJ258" s="165"/>
      <c r="FK258" s="165"/>
      <c r="FL258" s="165"/>
      <c r="FM258" s="165"/>
      <c r="FN258" s="165"/>
      <c r="FO258" s="165"/>
      <c r="FP258" s="165"/>
      <c r="FQ258" s="165"/>
      <c r="FR258" s="165"/>
      <c r="FS258" s="165"/>
      <c r="FT258" s="165"/>
      <c r="FU258" s="165"/>
      <c r="FV258" s="165"/>
      <c r="FW258" s="165"/>
      <c r="FX258" s="165"/>
      <c r="FY258" s="165"/>
      <c r="FZ258" s="165"/>
      <c r="GA258" s="165"/>
      <c r="GB258" s="165"/>
      <c r="GC258" s="165"/>
      <c r="GD258" s="165"/>
      <c r="GE258" s="165"/>
      <c r="GF258" s="165"/>
      <c r="GG258" s="165"/>
      <c r="GH258" s="165"/>
      <c r="GI258" s="165"/>
      <c r="GJ258" s="165"/>
      <c r="GK258" s="165"/>
      <c r="GL258" s="165"/>
      <c r="GM258" s="165"/>
      <c r="GN258" s="165"/>
      <c r="GO258" s="165"/>
      <c r="GP258" s="165"/>
      <c r="GQ258" s="165"/>
      <c r="GR258" s="165"/>
      <c r="GS258" s="165"/>
      <c r="GT258" s="165"/>
      <c r="GU258" s="165"/>
      <c r="GV258" s="165"/>
      <c r="GW258" s="165"/>
      <c r="GX258" s="165"/>
      <c r="GY258" s="165"/>
      <c r="GZ258" s="165"/>
      <c r="HA258" s="165"/>
      <c r="HB258" s="165"/>
      <c r="HC258" s="165"/>
      <c r="HD258" s="165"/>
      <c r="HE258" s="165"/>
      <c r="HF258" s="165"/>
      <c r="HG258" s="165"/>
      <c r="HH258" s="165"/>
      <c r="HI258" s="165"/>
      <c r="HJ258" s="165"/>
      <c r="HK258" s="165"/>
      <c r="HL258" s="165"/>
      <c r="HM258" s="165"/>
      <c r="HN258" s="165"/>
      <c r="HO258" s="165"/>
      <c r="HP258" s="165"/>
      <c r="HQ258" s="165"/>
      <c r="HR258" s="165"/>
      <c r="HS258" s="165"/>
      <c r="HT258" s="165"/>
      <c r="HU258" s="165"/>
      <c r="HV258" s="165"/>
      <c r="HW258" s="165"/>
      <c r="HX258" s="165"/>
      <c r="HY258" s="165"/>
      <c r="HZ258" s="165"/>
      <c r="IA258" s="165"/>
      <c r="IB258" s="165"/>
      <c r="IC258" s="165"/>
      <c r="ID258" s="165"/>
      <c r="IE258" s="165"/>
      <c r="IF258" s="165"/>
      <c r="IG258" s="165"/>
      <c r="IH258" s="165"/>
      <c r="II258" s="165"/>
      <c r="IJ258" s="165"/>
      <c r="IK258" s="165"/>
      <c r="IL258" s="165"/>
      <c r="IM258" s="165"/>
      <c r="IN258" s="165"/>
      <c r="IO258" s="165"/>
      <c r="IP258" s="165"/>
      <c r="IQ258" s="165"/>
      <c r="IR258" s="165"/>
      <c r="IS258" s="165"/>
      <c r="IT258" s="165"/>
      <c r="IU258" s="165"/>
      <c r="IV258" s="165"/>
      <c r="IW258" s="165"/>
      <c r="IX258" s="165"/>
      <c r="IY258" s="165"/>
      <c r="IZ258" s="165"/>
      <c r="JA258" s="165"/>
      <c r="JB258" s="165"/>
      <c r="JC258" s="165"/>
      <c r="JD258" s="165"/>
      <c r="JE258" s="165"/>
      <c r="JF258" s="165"/>
      <c r="JG258" s="165"/>
      <c r="JH258" s="165"/>
      <c r="JI258" s="165"/>
      <c r="JJ258" s="165"/>
      <c r="JK258" s="165"/>
      <c r="JL258" s="165"/>
      <c r="JM258" s="165"/>
      <c r="JN258" s="165"/>
      <c r="JO258" s="165"/>
      <c r="JP258" s="165"/>
      <c r="JQ258" s="165"/>
      <c r="JR258" s="165"/>
      <c r="JS258" s="165"/>
      <c r="JT258" s="165"/>
      <c r="JU258" s="165"/>
      <c r="JV258" s="165"/>
      <c r="JW258" s="165"/>
      <c r="JX258" s="165"/>
      <c r="JY258" s="165"/>
      <c r="JZ258" s="165"/>
      <c r="KA258" s="165"/>
      <c r="KB258" s="165"/>
      <c r="KC258" s="165"/>
      <c r="KD258" s="165"/>
      <c r="KE258" s="165"/>
      <c r="KF258" s="165"/>
      <c r="KG258" s="165"/>
      <c r="KH258" s="165"/>
      <c r="KI258" s="165"/>
      <c r="KJ258" s="165"/>
      <c r="KK258" s="165"/>
      <c r="KL258" s="165"/>
      <c r="KM258" s="165"/>
      <c r="KN258" s="165"/>
      <c r="KO258" s="165"/>
      <c r="KP258" s="165"/>
      <c r="KQ258" s="165"/>
      <c r="KR258" s="165"/>
      <c r="KS258" s="165"/>
      <c r="KT258" s="165"/>
      <c r="KU258" s="165"/>
      <c r="KV258" s="165"/>
      <c r="KW258" s="165"/>
      <c r="KX258" s="165"/>
      <c r="KY258" s="165"/>
      <c r="KZ258" s="165"/>
      <c r="LA258" s="165"/>
      <c r="LB258" s="165"/>
      <c r="LC258" s="165"/>
      <c r="LD258" s="165"/>
      <c r="LE258" s="165"/>
      <c r="LF258" s="165"/>
      <c r="LG258" s="165"/>
      <c r="LH258" s="165"/>
      <c r="LI258" s="165"/>
      <c r="LJ258" s="165"/>
      <c r="LK258" s="165"/>
      <c r="LL258" s="165"/>
      <c r="LM258" s="165"/>
      <c r="LN258" s="165"/>
      <c r="LO258" s="165"/>
      <c r="LP258" s="165"/>
      <c r="LQ258" s="165"/>
      <c r="LR258" s="165"/>
      <c r="LS258" s="165"/>
      <c r="LT258" s="165"/>
      <c r="LU258" s="165"/>
      <c r="LV258" s="165"/>
      <c r="LW258" s="165"/>
      <c r="LX258" s="165"/>
      <c r="LY258" s="165"/>
      <c r="LZ258" s="165"/>
      <c r="MA258" s="165"/>
      <c r="MB258" s="165"/>
      <c r="MC258" s="165"/>
      <c r="MD258" s="165"/>
      <c r="ME258" s="165"/>
      <c r="MF258" s="165"/>
      <c r="MG258" s="165"/>
      <c r="MH258" s="165"/>
      <c r="MI258" s="165"/>
      <c r="MJ258" s="165"/>
      <c r="MK258" s="165"/>
      <c r="ML258" s="165"/>
      <c r="MM258" s="165"/>
      <c r="MN258" s="165"/>
      <c r="MO258" s="165"/>
      <c r="MP258" s="165"/>
      <c r="MQ258" s="165"/>
      <c r="MR258" s="165"/>
      <c r="MS258" s="165"/>
      <c r="MT258" s="165"/>
      <c r="MU258" s="165"/>
      <c r="MV258" s="165"/>
      <c r="MW258" s="165"/>
      <c r="MX258" s="165"/>
      <c r="MY258" s="165"/>
      <c r="MZ258" s="165"/>
      <c r="NA258" s="165"/>
      <c r="NB258" s="165"/>
      <c r="NC258" s="165"/>
      <c r="ND258" s="165"/>
      <c r="NE258" s="165"/>
      <c r="NF258" s="165"/>
      <c r="NG258" s="165"/>
      <c r="NH258" s="165"/>
      <c r="NI258" s="165"/>
      <c r="NJ258" s="165"/>
      <c r="NK258" s="165"/>
      <c r="NL258" s="165"/>
      <c r="NM258" s="165"/>
      <c r="NN258" s="165"/>
      <c r="NO258" s="165"/>
      <c r="NP258" s="165"/>
      <c r="NQ258" s="165"/>
      <c r="NR258" s="165"/>
      <c r="NS258" s="165"/>
      <c r="NT258" s="165"/>
      <c r="NU258" s="165"/>
      <c r="NV258" s="165"/>
      <c r="NW258" s="165"/>
      <c r="NX258" s="165"/>
      <c r="NY258" s="165"/>
      <c r="NZ258" s="165"/>
      <c r="OA258" s="165"/>
      <c r="OB258" s="165"/>
      <c r="OC258" s="165"/>
      <c r="OD258" s="165"/>
      <c r="OE258" s="165"/>
      <c r="OF258" s="165"/>
      <c r="OG258" s="165"/>
      <c r="OH258" s="165"/>
      <c r="OI258" s="165"/>
      <c r="OJ258" s="165"/>
      <c r="OK258" s="165"/>
      <c r="OL258" s="165"/>
      <c r="OM258" s="165"/>
      <c r="ON258" s="165"/>
      <c r="OO258" s="165"/>
      <c r="OP258" s="165"/>
      <c r="OQ258" s="165"/>
      <c r="OR258" s="165"/>
      <c r="OS258" s="165"/>
      <c r="OT258" s="165"/>
      <c r="OU258" s="165"/>
      <c r="OV258" s="165"/>
      <c r="OW258" s="165"/>
      <c r="OX258" s="165"/>
      <c r="OY258" s="165"/>
      <c r="OZ258" s="165"/>
      <c r="PA258" s="165"/>
      <c r="PB258" s="165"/>
      <c r="PC258" s="165"/>
      <c r="PD258" s="165"/>
      <c r="PE258" s="165"/>
      <c r="PF258" s="165"/>
      <c r="PG258" s="165"/>
      <c r="PH258" s="165"/>
      <c r="PI258" s="165"/>
      <c r="PJ258" s="165"/>
      <c r="PK258" s="165"/>
      <c r="PL258" s="165"/>
      <c r="PM258" s="165"/>
      <c r="PN258" s="165"/>
      <c r="PO258" s="165"/>
      <c r="PP258" s="165"/>
      <c r="PQ258" s="165"/>
      <c r="PR258" s="165"/>
      <c r="PS258" s="165"/>
      <c r="PT258" s="165"/>
      <c r="PU258" s="165"/>
      <c r="PV258" s="165"/>
      <c r="PW258" s="165"/>
      <c r="PX258" s="165"/>
      <c r="PY258" s="165"/>
      <c r="PZ258" s="165"/>
      <c r="QA258" s="165"/>
      <c r="QB258" s="165"/>
      <c r="QC258" s="165"/>
      <c r="QD258" s="165"/>
      <c r="QE258" s="165"/>
      <c r="QF258" s="165"/>
      <c r="QG258" s="165"/>
      <c r="QH258" s="165"/>
      <c r="QI258" s="165"/>
      <c r="QJ258" s="165"/>
      <c r="QK258" s="165"/>
      <c r="QL258" s="165"/>
      <c r="QM258" s="165"/>
      <c r="QN258" s="165"/>
      <c r="QO258" s="165"/>
      <c r="QP258" s="165"/>
      <c r="QQ258" s="165"/>
      <c r="QR258" s="165"/>
      <c r="QS258" s="165"/>
      <c r="QT258" s="165"/>
      <c r="QU258" s="165"/>
      <c r="QV258" s="165"/>
      <c r="QW258" s="165"/>
      <c r="QX258" s="165"/>
      <c r="QY258" s="165"/>
      <c r="QZ258" s="165"/>
      <c r="RA258" s="165"/>
      <c r="RB258" s="165"/>
      <c r="RC258" s="165"/>
      <c r="RD258" s="165"/>
      <c r="RE258" s="165"/>
      <c r="RF258" s="165"/>
      <c r="RG258" s="165"/>
      <c r="RH258" s="165"/>
      <c r="RI258" s="165"/>
      <c r="RJ258" s="165"/>
      <c r="RK258" s="165"/>
      <c r="RL258" s="165"/>
    </row>
    <row r="259" spans="1:480" ht="15.75" x14ac:dyDescent="0.25">
      <c r="A259" s="246" t="e">
        <f>'Тех. карты'!#REF!</f>
        <v>#REF!</v>
      </c>
      <c r="B259" s="356" t="s">
        <v>22</v>
      </c>
      <c r="C259" s="357"/>
      <c r="D259" s="357"/>
      <c r="E259" s="357"/>
      <c r="F259" s="357"/>
      <c r="G259" s="357"/>
      <c r="H259" s="357"/>
      <c r="I259" s="357"/>
      <c r="J259" s="357"/>
      <c r="K259" s="357"/>
      <c r="L259" s="358"/>
      <c r="M259" s="253"/>
      <c r="N259" s="233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33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P259" s="165"/>
      <c r="AQ259" s="165"/>
      <c r="AR259" s="165"/>
      <c r="AS259" s="165"/>
      <c r="AT259" s="165"/>
      <c r="AU259" s="165"/>
      <c r="AV259" s="165"/>
      <c r="AW259" s="165"/>
      <c r="AX259" s="165"/>
      <c r="AY259" s="165"/>
      <c r="AZ259" s="165"/>
      <c r="BA259" s="165"/>
      <c r="BB259" s="165"/>
      <c r="BC259" s="165"/>
      <c r="BD259" s="165"/>
      <c r="BE259" s="165"/>
      <c r="BF259" s="165"/>
      <c r="BG259" s="165"/>
      <c r="BH259" s="165"/>
      <c r="BI259" s="165"/>
      <c r="BJ259" s="165"/>
      <c r="BK259" s="165"/>
      <c r="BL259" s="165"/>
      <c r="BM259" s="165"/>
      <c r="BN259" s="165"/>
      <c r="BO259" s="165"/>
      <c r="BP259" s="165"/>
      <c r="BQ259" s="165"/>
      <c r="BR259" s="165"/>
      <c r="BS259" s="165"/>
      <c r="BT259" s="165"/>
      <c r="BU259" s="165"/>
      <c r="BV259" s="165"/>
      <c r="BW259" s="165"/>
      <c r="BX259" s="165"/>
      <c r="BY259" s="165"/>
      <c r="BZ259" s="165"/>
      <c r="CA259" s="165"/>
      <c r="CB259" s="165"/>
      <c r="CC259" s="165"/>
      <c r="CD259" s="165"/>
      <c r="CE259" s="165"/>
      <c r="CF259" s="165"/>
      <c r="CG259" s="165"/>
      <c r="CH259" s="165"/>
      <c r="CI259" s="165"/>
      <c r="CJ259" s="165"/>
      <c r="CK259" s="165"/>
      <c r="CL259" s="165"/>
      <c r="CM259" s="165"/>
      <c r="CN259" s="165"/>
      <c r="CO259" s="165"/>
      <c r="CP259" s="165"/>
      <c r="CQ259" s="165"/>
      <c r="CR259" s="165"/>
      <c r="CS259" s="165"/>
      <c r="CT259" s="165"/>
      <c r="CU259" s="165"/>
      <c r="CV259" s="165"/>
      <c r="CW259" s="165"/>
      <c r="CX259" s="165"/>
      <c r="CY259" s="165"/>
      <c r="CZ259" s="165"/>
      <c r="DA259" s="165"/>
      <c r="DB259" s="165"/>
      <c r="DC259" s="165"/>
      <c r="DD259" s="165"/>
      <c r="DE259" s="165"/>
      <c r="DF259" s="165"/>
      <c r="DG259" s="165"/>
      <c r="DH259" s="165"/>
      <c r="DI259" s="165"/>
      <c r="DJ259" s="165"/>
      <c r="DK259" s="165"/>
      <c r="DL259" s="165"/>
      <c r="DM259" s="165"/>
      <c r="DN259" s="165"/>
      <c r="DO259" s="165"/>
      <c r="DP259" s="165"/>
      <c r="DQ259" s="165"/>
      <c r="DR259" s="165"/>
      <c r="DS259" s="165"/>
      <c r="DT259" s="165"/>
      <c r="DU259" s="165"/>
      <c r="DV259" s="165"/>
      <c r="DW259" s="165"/>
      <c r="DX259" s="165"/>
      <c r="DY259" s="165"/>
      <c r="DZ259" s="165"/>
      <c r="EA259" s="165"/>
      <c r="EB259" s="165"/>
      <c r="EC259" s="165"/>
      <c r="ED259" s="165"/>
      <c r="EE259" s="165"/>
      <c r="EF259" s="165"/>
      <c r="EG259" s="165"/>
      <c r="EH259" s="165"/>
      <c r="EI259" s="165"/>
      <c r="EJ259" s="165"/>
      <c r="EK259" s="165"/>
      <c r="EL259" s="165"/>
      <c r="EM259" s="165"/>
      <c r="EN259" s="165"/>
      <c r="EO259" s="165"/>
      <c r="EP259" s="165"/>
      <c r="EQ259" s="165"/>
      <c r="ER259" s="165"/>
      <c r="ES259" s="165"/>
      <c r="ET259" s="165"/>
      <c r="EU259" s="165"/>
      <c r="EV259" s="165"/>
      <c r="EW259" s="165"/>
      <c r="EX259" s="165"/>
      <c r="EY259" s="165"/>
      <c r="EZ259" s="165"/>
      <c r="FA259" s="165"/>
      <c r="FB259" s="165"/>
      <c r="FC259" s="165"/>
      <c r="FD259" s="165"/>
      <c r="FE259" s="165"/>
      <c r="FF259" s="165"/>
      <c r="FG259" s="165"/>
      <c r="FH259" s="165"/>
      <c r="FI259" s="165"/>
      <c r="FJ259" s="165"/>
      <c r="FK259" s="165"/>
      <c r="FL259" s="165"/>
      <c r="FM259" s="165"/>
      <c r="FN259" s="165"/>
      <c r="FO259" s="165"/>
      <c r="FP259" s="165"/>
      <c r="FQ259" s="165"/>
      <c r="FR259" s="165"/>
      <c r="FS259" s="165"/>
      <c r="FT259" s="165"/>
      <c r="FU259" s="165"/>
      <c r="FV259" s="165"/>
      <c r="FW259" s="165"/>
      <c r="FX259" s="165"/>
      <c r="FY259" s="165"/>
      <c r="FZ259" s="165"/>
      <c r="GA259" s="165"/>
      <c r="GB259" s="165"/>
      <c r="GC259" s="165"/>
      <c r="GD259" s="165"/>
      <c r="GE259" s="165"/>
      <c r="GF259" s="165"/>
      <c r="GG259" s="165"/>
      <c r="GH259" s="165"/>
      <c r="GI259" s="165"/>
      <c r="GJ259" s="165"/>
      <c r="GK259" s="165"/>
      <c r="GL259" s="165"/>
      <c r="GM259" s="165"/>
      <c r="GN259" s="165"/>
      <c r="GO259" s="165"/>
      <c r="GP259" s="165"/>
      <c r="GQ259" s="165"/>
      <c r="GR259" s="165"/>
      <c r="GS259" s="165"/>
      <c r="GT259" s="165"/>
      <c r="GU259" s="165"/>
      <c r="GV259" s="165"/>
      <c r="GW259" s="165"/>
      <c r="GX259" s="165"/>
      <c r="GY259" s="165"/>
      <c r="GZ259" s="165"/>
      <c r="HA259" s="165"/>
      <c r="HB259" s="165"/>
      <c r="HC259" s="165"/>
      <c r="HD259" s="165"/>
      <c r="HE259" s="165"/>
      <c r="HF259" s="165"/>
      <c r="HG259" s="165"/>
      <c r="HH259" s="165"/>
      <c r="HI259" s="165"/>
      <c r="HJ259" s="165"/>
      <c r="HK259" s="165"/>
      <c r="HL259" s="165"/>
      <c r="HM259" s="165"/>
      <c r="HN259" s="165"/>
      <c r="HO259" s="165"/>
      <c r="HP259" s="165"/>
      <c r="HQ259" s="165"/>
      <c r="HR259" s="165"/>
      <c r="HS259" s="165"/>
      <c r="HT259" s="165"/>
      <c r="HU259" s="165"/>
      <c r="HV259" s="165"/>
      <c r="HW259" s="165"/>
      <c r="HX259" s="165"/>
      <c r="HY259" s="165"/>
      <c r="HZ259" s="165"/>
      <c r="IA259" s="165"/>
      <c r="IB259" s="165"/>
      <c r="IC259" s="165"/>
      <c r="ID259" s="165"/>
      <c r="IE259" s="165"/>
      <c r="IF259" s="165"/>
      <c r="IG259" s="165"/>
      <c r="IH259" s="165"/>
      <c r="II259" s="165"/>
      <c r="IJ259" s="165"/>
      <c r="IK259" s="165"/>
      <c r="IL259" s="165"/>
      <c r="IM259" s="165"/>
      <c r="IN259" s="165"/>
      <c r="IO259" s="165"/>
      <c r="IP259" s="165"/>
      <c r="IQ259" s="165"/>
      <c r="IR259" s="165"/>
      <c r="IS259" s="165"/>
      <c r="IT259" s="165"/>
      <c r="IU259" s="165"/>
      <c r="IV259" s="165"/>
      <c r="IW259" s="165"/>
      <c r="IX259" s="165"/>
      <c r="IY259" s="165"/>
      <c r="IZ259" s="165"/>
      <c r="JA259" s="165"/>
      <c r="JB259" s="165"/>
      <c r="JC259" s="165"/>
      <c r="JD259" s="165"/>
      <c r="JE259" s="165"/>
      <c r="JF259" s="165"/>
      <c r="JG259" s="165"/>
      <c r="JH259" s="165"/>
      <c r="JI259" s="165"/>
      <c r="JJ259" s="165"/>
      <c r="JK259" s="165"/>
      <c r="JL259" s="165"/>
      <c r="JM259" s="165"/>
      <c r="JN259" s="165"/>
      <c r="JO259" s="165"/>
      <c r="JP259" s="165"/>
      <c r="JQ259" s="165"/>
      <c r="JR259" s="165"/>
      <c r="JS259" s="165"/>
      <c r="JT259" s="165"/>
      <c r="JU259" s="165"/>
      <c r="JV259" s="165"/>
      <c r="JW259" s="165"/>
      <c r="JX259" s="165"/>
      <c r="JY259" s="165"/>
      <c r="JZ259" s="165"/>
      <c r="KA259" s="165"/>
      <c r="KB259" s="165"/>
      <c r="KC259" s="165"/>
      <c r="KD259" s="165"/>
      <c r="KE259" s="165"/>
      <c r="KF259" s="165"/>
      <c r="KG259" s="165"/>
      <c r="KH259" s="165"/>
      <c r="KI259" s="165"/>
      <c r="KJ259" s="165"/>
      <c r="KK259" s="165"/>
      <c r="KL259" s="165"/>
      <c r="KM259" s="165"/>
      <c r="KN259" s="165"/>
      <c r="KO259" s="165"/>
      <c r="KP259" s="165"/>
      <c r="KQ259" s="165"/>
      <c r="KR259" s="165"/>
      <c r="KS259" s="165"/>
      <c r="KT259" s="165"/>
      <c r="KU259" s="165"/>
      <c r="KV259" s="165"/>
      <c r="KW259" s="165"/>
      <c r="KX259" s="165"/>
      <c r="KY259" s="165"/>
      <c r="KZ259" s="165"/>
      <c r="LA259" s="165"/>
      <c r="LB259" s="165"/>
      <c r="LC259" s="165"/>
      <c r="LD259" s="165"/>
      <c r="LE259" s="165"/>
      <c r="LF259" s="165"/>
      <c r="LG259" s="165"/>
      <c r="LH259" s="165"/>
      <c r="LI259" s="165"/>
      <c r="LJ259" s="165"/>
      <c r="LK259" s="165"/>
      <c r="LL259" s="165"/>
      <c r="LM259" s="165"/>
      <c r="LN259" s="165"/>
      <c r="LO259" s="165"/>
      <c r="LP259" s="165"/>
      <c r="LQ259" s="165"/>
      <c r="LR259" s="165"/>
      <c r="LS259" s="165"/>
      <c r="LT259" s="165"/>
      <c r="LU259" s="165"/>
      <c r="LV259" s="165"/>
      <c r="LW259" s="165"/>
      <c r="LX259" s="165"/>
      <c r="LY259" s="165"/>
      <c r="LZ259" s="165"/>
      <c r="MA259" s="165"/>
      <c r="MB259" s="165"/>
      <c r="MC259" s="165"/>
      <c r="MD259" s="165"/>
      <c r="ME259" s="165"/>
      <c r="MF259" s="165"/>
      <c r="MG259" s="165"/>
      <c r="MH259" s="165"/>
      <c r="MI259" s="165"/>
      <c r="MJ259" s="165"/>
      <c r="MK259" s="165"/>
      <c r="ML259" s="165"/>
      <c r="MM259" s="165"/>
      <c r="MN259" s="165"/>
      <c r="MO259" s="165"/>
      <c r="MP259" s="165"/>
      <c r="MQ259" s="165"/>
      <c r="MR259" s="165"/>
      <c r="MS259" s="165"/>
      <c r="MT259" s="165"/>
      <c r="MU259" s="165"/>
      <c r="MV259" s="165"/>
      <c r="MW259" s="165"/>
      <c r="MX259" s="165"/>
      <c r="MY259" s="165"/>
      <c r="MZ259" s="165"/>
      <c r="NA259" s="165"/>
      <c r="NB259" s="165"/>
      <c r="NC259" s="165"/>
      <c r="ND259" s="165"/>
      <c r="NE259" s="165"/>
      <c r="NF259" s="165"/>
      <c r="NG259" s="165"/>
      <c r="NH259" s="165"/>
      <c r="NI259" s="165"/>
      <c r="NJ259" s="165"/>
      <c r="NK259" s="165"/>
      <c r="NL259" s="165"/>
      <c r="NM259" s="165"/>
      <c r="NN259" s="165"/>
      <c r="NO259" s="165"/>
      <c r="NP259" s="165"/>
      <c r="NQ259" s="165"/>
      <c r="NR259" s="165"/>
      <c r="NS259" s="165"/>
      <c r="NT259" s="165"/>
      <c r="NU259" s="165"/>
      <c r="NV259" s="165"/>
      <c r="NW259" s="165"/>
      <c r="NX259" s="165"/>
      <c r="NY259" s="165"/>
      <c r="NZ259" s="165"/>
      <c r="OA259" s="165"/>
      <c r="OB259" s="165"/>
      <c r="OC259" s="165"/>
      <c r="OD259" s="165"/>
      <c r="OE259" s="165"/>
      <c r="OF259" s="165"/>
      <c r="OG259" s="165"/>
      <c r="OH259" s="165"/>
      <c r="OI259" s="165"/>
      <c r="OJ259" s="165"/>
      <c r="OK259" s="165"/>
      <c r="OL259" s="165"/>
      <c r="OM259" s="165"/>
      <c r="ON259" s="165"/>
      <c r="OO259" s="165"/>
      <c r="OP259" s="165"/>
      <c r="OQ259" s="165"/>
      <c r="OR259" s="165"/>
      <c r="OS259" s="165"/>
      <c r="OT259" s="165"/>
      <c r="OU259" s="165"/>
      <c r="OV259" s="165"/>
      <c r="OW259" s="165"/>
      <c r="OX259" s="165"/>
      <c r="OY259" s="165"/>
      <c r="OZ259" s="165"/>
      <c r="PA259" s="165"/>
      <c r="PB259" s="165"/>
      <c r="PC259" s="165"/>
      <c r="PD259" s="165"/>
      <c r="PE259" s="165"/>
      <c r="PF259" s="165"/>
      <c r="PG259" s="165"/>
      <c r="PH259" s="165"/>
      <c r="PI259" s="165"/>
      <c r="PJ259" s="165"/>
      <c r="PK259" s="165"/>
      <c r="PL259" s="165"/>
      <c r="PM259" s="165"/>
      <c r="PN259" s="165"/>
      <c r="PO259" s="165"/>
      <c r="PP259" s="165"/>
      <c r="PQ259" s="165"/>
      <c r="PR259" s="165"/>
      <c r="PS259" s="165"/>
      <c r="PT259" s="165"/>
      <c r="PU259" s="165"/>
      <c r="PV259" s="165"/>
      <c r="PW259" s="165"/>
      <c r="PX259" s="165"/>
      <c r="PY259" s="165"/>
      <c r="PZ259" s="165"/>
      <c r="QA259" s="165"/>
      <c r="QB259" s="165"/>
      <c r="QC259" s="165"/>
      <c r="QD259" s="165"/>
      <c r="QE259" s="165"/>
      <c r="QF259" s="165"/>
      <c r="QG259" s="165"/>
      <c r="QH259" s="165"/>
      <c r="QI259" s="165"/>
      <c r="QJ259" s="165"/>
      <c r="QK259" s="165"/>
      <c r="QL259" s="165"/>
      <c r="QM259" s="165"/>
      <c r="QN259" s="165"/>
      <c r="QO259" s="165"/>
      <c r="QP259" s="165"/>
      <c r="QQ259" s="165"/>
      <c r="QR259" s="165"/>
      <c r="QS259" s="165"/>
      <c r="QT259" s="165"/>
      <c r="QU259" s="165"/>
      <c r="QV259" s="165"/>
      <c r="QW259" s="165"/>
      <c r="QX259" s="165"/>
      <c r="QY259" s="165"/>
      <c r="QZ259" s="165"/>
      <c r="RA259" s="165"/>
      <c r="RB259" s="165"/>
      <c r="RC259" s="165"/>
      <c r="RD259" s="165"/>
      <c r="RE259" s="165"/>
      <c r="RF259" s="165"/>
      <c r="RG259" s="165"/>
      <c r="RH259" s="165"/>
      <c r="RI259" s="165"/>
      <c r="RJ259" s="165"/>
      <c r="RK259" s="165"/>
      <c r="RL259" s="165"/>
    </row>
    <row r="260" spans="1:480" ht="18" customHeight="1" x14ac:dyDescent="0.2">
      <c r="A260" s="138"/>
      <c r="B260" s="353" t="s">
        <v>122</v>
      </c>
      <c r="C260" s="353"/>
      <c r="D260" s="89">
        <v>240</v>
      </c>
      <c r="E260" s="99"/>
      <c r="F260" s="100"/>
      <c r="G260" s="101">
        <v>11.2</v>
      </c>
      <c r="H260" s="102">
        <v>10.1</v>
      </c>
      <c r="I260" s="103">
        <v>28.5</v>
      </c>
      <c r="J260" s="104">
        <v>237</v>
      </c>
      <c r="K260" s="105">
        <v>0</v>
      </c>
      <c r="L260" s="30">
        <v>151</v>
      </c>
      <c r="M260" s="30">
        <v>8.11</v>
      </c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33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  <c r="AQ260" s="165"/>
      <c r="AR260" s="165"/>
      <c r="AS260" s="165"/>
      <c r="AT260" s="165"/>
      <c r="AU260" s="165"/>
      <c r="AV260" s="165"/>
      <c r="AW260" s="165"/>
      <c r="AX260" s="165"/>
      <c r="AY260" s="165"/>
      <c r="AZ260" s="165"/>
      <c r="BA260" s="165"/>
      <c r="BB260" s="165"/>
      <c r="BC260" s="165"/>
      <c r="BD260" s="165"/>
      <c r="BE260" s="165"/>
      <c r="BF260" s="165"/>
      <c r="BG260" s="165"/>
      <c r="BH260" s="165"/>
      <c r="BI260" s="165"/>
      <c r="BJ260" s="165"/>
      <c r="BK260" s="165"/>
      <c r="BL260" s="165"/>
      <c r="BM260" s="165"/>
      <c r="BN260" s="165"/>
      <c r="BO260" s="165"/>
      <c r="BP260" s="165"/>
      <c r="BQ260" s="165"/>
      <c r="BR260" s="165"/>
      <c r="BS260" s="165"/>
      <c r="BT260" s="165"/>
      <c r="BU260" s="165"/>
      <c r="BV260" s="165"/>
      <c r="BW260" s="165"/>
      <c r="BX260" s="165"/>
      <c r="BY260" s="165"/>
      <c r="BZ260" s="165"/>
      <c r="CA260" s="165"/>
      <c r="CB260" s="165"/>
      <c r="CC260" s="165"/>
      <c r="CD260" s="165"/>
      <c r="CE260" s="165"/>
      <c r="CF260" s="165"/>
      <c r="CG260" s="165"/>
      <c r="CH260" s="165"/>
      <c r="CI260" s="165"/>
      <c r="CJ260" s="165"/>
      <c r="CK260" s="165"/>
      <c r="CL260" s="165"/>
      <c r="CM260" s="165"/>
      <c r="CN260" s="165"/>
      <c r="CO260" s="165"/>
      <c r="CP260" s="165"/>
      <c r="CQ260" s="165"/>
      <c r="CR260" s="165"/>
      <c r="CS260" s="165"/>
      <c r="CT260" s="165"/>
      <c r="CU260" s="165"/>
      <c r="CV260" s="165"/>
      <c r="CW260" s="165"/>
      <c r="CX260" s="165"/>
      <c r="CY260" s="165"/>
      <c r="CZ260" s="165"/>
      <c r="DA260" s="165"/>
      <c r="DB260" s="165"/>
      <c r="DC260" s="165"/>
      <c r="DD260" s="165"/>
      <c r="DE260" s="165"/>
      <c r="DF260" s="165"/>
      <c r="DG260" s="165"/>
      <c r="DH260" s="165"/>
      <c r="DI260" s="165"/>
      <c r="DJ260" s="165"/>
      <c r="DK260" s="165"/>
      <c r="DL260" s="165"/>
      <c r="DM260" s="165"/>
      <c r="DN260" s="165"/>
      <c r="DO260" s="165"/>
      <c r="DP260" s="165"/>
      <c r="DQ260" s="165"/>
      <c r="DR260" s="165"/>
      <c r="DS260" s="165"/>
      <c r="DT260" s="165"/>
      <c r="DU260" s="165"/>
      <c r="DV260" s="165"/>
      <c r="DW260" s="165"/>
      <c r="DX260" s="165"/>
      <c r="DY260" s="165"/>
      <c r="DZ260" s="165"/>
      <c r="EA260" s="165"/>
      <c r="EB260" s="165"/>
      <c r="EC260" s="165"/>
      <c r="ED260" s="165"/>
      <c r="EE260" s="165"/>
      <c r="EF260" s="165"/>
      <c r="EG260" s="165"/>
      <c r="EH260" s="165"/>
      <c r="EI260" s="165"/>
      <c r="EJ260" s="165"/>
      <c r="EK260" s="165"/>
      <c r="EL260" s="165"/>
      <c r="EM260" s="165"/>
      <c r="EN260" s="165"/>
      <c r="EO260" s="165"/>
      <c r="EP260" s="165"/>
      <c r="EQ260" s="165"/>
      <c r="ER260" s="165"/>
      <c r="ES260" s="165"/>
      <c r="ET260" s="165"/>
      <c r="EU260" s="165"/>
      <c r="EV260" s="165"/>
      <c r="EW260" s="165"/>
      <c r="EX260" s="165"/>
      <c r="EY260" s="165"/>
      <c r="EZ260" s="165"/>
      <c r="FA260" s="165"/>
      <c r="FB260" s="165"/>
      <c r="FC260" s="165"/>
      <c r="FD260" s="165"/>
      <c r="FE260" s="165"/>
      <c r="FF260" s="165"/>
      <c r="FG260" s="165"/>
      <c r="FH260" s="165"/>
      <c r="FI260" s="165"/>
      <c r="FJ260" s="165"/>
      <c r="FK260" s="165"/>
      <c r="FL260" s="165"/>
      <c r="FM260" s="165"/>
      <c r="FN260" s="165"/>
      <c r="FO260" s="165"/>
      <c r="FP260" s="165"/>
      <c r="FQ260" s="165"/>
      <c r="FR260" s="165"/>
      <c r="FS260" s="165"/>
      <c r="FT260" s="165"/>
      <c r="FU260" s="165"/>
      <c r="FV260" s="165"/>
      <c r="FW260" s="165"/>
      <c r="FX260" s="165"/>
      <c r="FY260" s="165"/>
      <c r="FZ260" s="165"/>
      <c r="GA260" s="165"/>
      <c r="GB260" s="165"/>
      <c r="GC260" s="165"/>
      <c r="GD260" s="165"/>
      <c r="GE260" s="165"/>
      <c r="GF260" s="165"/>
      <c r="GG260" s="165"/>
      <c r="GH260" s="165"/>
      <c r="GI260" s="165"/>
      <c r="GJ260" s="165"/>
      <c r="GK260" s="165"/>
      <c r="GL260" s="165"/>
      <c r="GM260" s="165"/>
      <c r="GN260" s="165"/>
      <c r="GO260" s="165"/>
      <c r="GP260" s="165"/>
      <c r="GQ260" s="165"/>
      <c r="GR260" s="165"/>
      <c r="GS260" s="165"/>
      <c r="GT260" s="165"/>
      <c r="GU260" s="165"/>
      <c r="GV260" s="165"/>
      <c r="GW260" s="165"/>
      <c r="GX260" s="165"/>
      <c r="GY260" s="165"/>
      <c r="GZ260" s="165"/>
      <c r="HA260" s="165"/>
      <c r="HB260" s="165"/>
      <c r="HC260" s="165"/>
      <c r="HD260" s="165"/>
      <c r="HE260" s="165"/>
      <c r="HF260" s="165"/>
      <c r="HG260" s="165"/>
      <c r="HH260" s="165"/>
      <c r="HI260" s="165"/>
      <c r="HJ260" s="165"/>
      <c r="HK260" s="165"/>
      <c r="HL260" s="165"/>
      <c r="HM260" s="165"/>
      <c r="HN260" s="165"/>
      <c r="HO260" s="165"/>
      <c r="HP260" s="165"/>
      <c r="HQ260" s="165"/>
      <c r="HR260" s="165"/>
      <c r="HS260" s="165"/>
      <c r="HT260" s="165"/>
      <c r="HU260" s="165"/>
      <c r="HV260" s="165"/>
      <c r="HW260" s="165"/>
      <c r="HX260" s="165"/>
      <c r="HY260" s="165"/>
      <c r="HZ260" s="165"/>
      <c r="IA260" s="165"/>
      <c r="IB260" s="165"/>
      <c r="IC260" s="165"/>
      <c r="ID260" s="165"/>
      <c r="IE260" s="165"/>
      <c r="IF260" s="165"/>
      <c r="IG260" s="165"/>
      <c r="IH260" s="165"/>
      <c r="II260" s="165"/>
      <c r="IJ260" s="165"/>
      <c r="IK260" s="165"/>
      <c r="IL260" s="165"/>
      <c r="IM260" s="165"/>
      <c r="IN260" s="165"/>
      <c r="IO260" s="165"/>
      <c r="IP260" s="165"/>
      <c r="IQ260" s="165"/>
      <c r="IR260" s="165"/>
      <c r="IS260" s="165"/>
      <c r="IT260" s="165"/>
      <c r="IU260" s="165"/>
      <c r="IV260" s="165"/>
      <c r="IW260" s="165"/>
      <c r="IX260" s="165"/>
      <c r="IY260" s="165"/>
      <c r="IZ260" s="165"/>
      <c r="JA260" s="165"/>
      <c r="JB260" s="165"/>
      <c r="JC260" s="165"/>
      <c r="JD260" s="165"/>
      <c r="JE260" s="165"/>
      <c r="JF260" s="165"/>
      <c r="JG260" s="165"/>
      <c r="JH260" s="165"/>
      <c r="JI260" s="165"/>
      <c r="JJ260" s="165"/>
      <c r="JK260" s="165"/>
      <c r="JL260" s="165"/>
      <c r="JM260" s="165"/>
      <c r="JN260" s="165"/>
      <c r="JO260" s="165"/>
      <c r="JP260" s="165"/>
      <c r="JQ260" s="165"/>
      <c r="JR260" s="165"/>
      <c r="JS260" s="165"/>
      <c r="JT260" s="165"/>
      <c r="JU260" s="165"/>
      <c r="JV260" s="165"/>
      <c r="JW260" s="165"/>
      <c r="JX260" s="165"/>
      <c r="JY260" s="165"/>
      <c r="JZ260" s="165"/>
      <c r="KA260" s="165"/>
      <c r="KB260" s="165"/>
      <c r="KC260" s="165"/>
      <c r="KD260" s="165"/>
      <c r="KE260" s="165"/>
      <c r="KF260" s="165"/>
      <c r="KG260" s="165"/>
      <c r="KH260" s="165"/>
      <c r="KI260" s="165"/>
      <c r="KJ260" s="165"/>
      <c r="KK260" s="165"/>
      <c r="KL260" s="165"/>
      <c r="KM260" s="165"/>
      <c r="KN260" s="165"/>
      <c r="KO260" s="165"/>
      <c r="KP260" s="165"/>
      <c r="KQ260" s="165"/>
      <c r="KR260" s="165"/>
      <c r="KS260" s="165"/>
      <c r="KT260" s="165"/>
      <c r="KU260" s="165"/>
      <c r="KV260" s="165"/>
      <c r="KW260" s="165"/>
      <c r="KX260" s="165"/>
      <c r="KY260" s="165"/>
      <c r="KZ260" s="165"/>
      <c r="LA260" s="165"/>
      <c r="LB260" s="165"/>
      <c r="LC260" s="165"/>
      <c r="LD260" s="165"/>
      <c r="LE260" s="165"/>
      <c r="LF260" s="165"/>
      <c r="LG260" s="165"/>
      <c r="LH260" s="165"/>
      <c r="LI260" s="165"/>
      <c r="LJ260" s="165"/>
      <c r="LK260" s="165"/>
      <c r="LL260" s="165"/>
      <c r="LM260" s="165"/>
      <c r="LN260" s="165"/>
      <c r="LO260" s="165"/>
      <c r="LP260" s="165"/>
      <c r="LQ260" s="165"/>
      <c r="LR260" s="165"/>
      <c r="LS260" s="165"/>
      <c r="LT260" s="165"/>
      <c r="LU260" s="165"/>
      <c r="LV260" s="165"/>
      <c r="LW260" s="165"/>
      <c r="LX260" s="165"/>
      <c r="LY260" s="165"/>
      <c r="LZ260" s="165"/>
      <c r="MA260" s="165"/>
      <c r="MB260" s="165"/>
      <c r="MC260" s="165"/>
      <c r="MD260" s="165"/>
      <c r="ME260" s="165"/>
      <c r="MF260" s="165"/>
      <c r="MG260" s="165"/>
      <c r="MH260" s="165"/>
      <c r="MI260" s="165"/>
      <c r="MJ260" s="165"/>
      <c r="MK260" s="165"/>
      <c r="ML260" s="165"/>
      <c r="MM260" s="165"/>
      <c r="MN260" s="165"/>
      <c r="MO260" s="165"/>
      <c r="MP260" s="165"/>
      <c r="MQ260" s="165"/>
      <c r="MR260" s="165"/>
      <c r="MS260" s="165"/>
      <c r="MT260" s="165"/>
      <c r="MU260" s="165"/>
      <c r="MV260" s="165"/>
      <c r="MW260" s="165"/>
      <c r="MX260" s="165"/>
      <c r="MY260" s="165"/>
      <c r="MZ260" s="165"/>
      <c r="NA260" s="165"/>
      <c r="NB260" s="165"/>
      <c r="NC260" s="165"/>
      <c r="ND260" s="165"/>
      <c r="NE260" s="165"/>
      <c r="NF260" s="165"/>
      <c r="NG260" s="165"/>
      <c r="NH260" s="165"/>
      <c r="NI260" s="165"/>
      <c r="NJ260" s="165"/>
      <c r="NK260" s="165"/>
      <c r="NL260" s="165"/>
      <c r="NM260" s="165"/>
      <c r="NN260" s="165"/>
      <c r="NO260" s="165"/>
      <c r="NP260" s="165"/>
      <c r="NQ260" s="165"/>
      <c r="NR260" s="165"/>
      <c r="NS260" s="165"/>
      <c r="NT260" s="165"/>
      <c r="NU260" s="165"/>
      <c r="NV260" s="165"/>
      <c r="NW260" s="165"/>
      <c r="NX260" s="165"/>
      <c r="NY260" s="165"/>
      <c r="NZ260" s="165"/>
      <c r="OA260" s="165"/>
      <c r="OB260" s="165"/>
      <c r="OC260" s="165"/>
      <c r="OD260" s="165"/>
      <c r="OE260" s="165"/>
      <c r="OF260" s="165"/>
      <c r="OG260" s="165"/>
      <c r="OH260" s="165"/>
      <c r="OI260" s="165"/>
      <c r="OJ260" s="165"/>
      <c r="OK260" s="165"/>
      <c r="OL260" s="165"/>
      <c r="OM260" s="165"/>
      <c r="ON260" s="165"/>
      <c r="OO260" s="165"/>
      <c r="OP260" s="165"/>
      <c r="OQ260" s="165"/>
      <c r="OR260" s="165"/>
      <c r="OS260" s="165"/>
      <c r="OT260" s="165"/>
      <c r="OU260" s="165"/>
      <c r="OV260" s="165"/>
      <c r="OW260" s="165"/>
      <c r="OX260" s="165"/>
      <c r="OY260" s="165"/>
      <c r="OZ260" s="165"/>
      <c r="PA260" s="165"/>
      <c r="PB260" s="165"/>
      <c r="PC260" s="165"/>
      <c r="PD260" s="165"/>
      <c r="PE260" s="165"/>
      <c r="PF260" s="165"/>
      <c r="PG260" s="165"/>
      <c r="PH260" s="165"/>
      <c r="PI260" s="165"/>
      <c r="PJ260" s="165"/>
      <c r="PK260" s="165"/>
      <c r="PL260" s="165"/>
      <c r="PM260" s="165"/>
      <c r="PN260" s="165"/>
      <c r="PO260" s="165"/>
      <c r="PP260" s="165"/>
      <c r="PQ260" s="165"/>
      <c r="PR260" s="165"/>
      <c r="PS260" s="165"/>
      <c r="PT260" s="165"/>
      <c r="PU260" s="165"/>
      <c r="PV260" s="165"/>
      <c r="PW260" s="165"/>
      <c r="PX260" s="165"/>
      <c r="PY260" s="165"/>
      <c r="PZ260" s="165"/>
      <c r="QA260" s="165"/>
      <c r="QB260" s="165"/>
      <c r="QC260" s="165"/>
      <c r="QD260" s="165"/>
      <c r="QE260" s="165"/>
      <c r="QF260" s="165"/>
      <c r="QG260" s="165"/>
      <c r="QH260" s="165"/>
      <c r="QI260" s="165"/>
      <c r="QJ260" s="165"/>
      <c r="QK260" s="165"/>
      <c r="QL260" s="165"/>
      <c r="QM260" s="165"/>
      <c r="QN260" s="165"/>
      <c r="QO260" s="165"/>
      <c r="QP260" s="165"/>
      <c r="QQ260" s="165"/>
      <c r="QR260" s="165"/>
      <c r="QS260" s="165"/>
      <c r="QT260" s="165"/>
      <c r="QU260" s="165"/>
      <c r="QV260" s="165"/>
      <c r="QW260" s="165"/>
      <c r="QX260" s="165"/>
      <c r="QY260" s="165"/>
      <c r="QZ260" s="165"/>
      <c r="RA260" s="165"/>
      <c r="RB260" s="165"/>
      <c r="RC260" s="165"/>
      <c r="RD260" s="165"/>
      <c r="RE260" s="165"/>
      <c r="RF260" s="165"/>
      <c r="RG260" s="165"/>
      <c r="RH260" s="165"/>
      <c r="RI260" s="165"/>
      <c r="RJ260" s="165"/>
      <c r="RK260" s="165"/>
      <c r="RL260" s="165"/>
    </row>
    <row r="261" spans="1:480" ht="15" x14ac:dyDescent="0.25">
      <c r="A261" s="246" t="e">
        <f>'Тех. карты'!#REF!</f>
        <v>#REF!</v>
      </c>
      <c r="B261" s="353" t="s">
        <v>60</v>
      </c>
      <c r="C261" s="353"/>
      <c r="D261" s="11">
        <v>20</v>
      </c>
      <c r="E261" s="12"/>
      <c r="F261" s="13"/>
      <c r="G261" s="14">
        <v>3</v>
      </c>
      <c r="H261" s="15">
        <v>1.1599999999999999</v>
      </c>
      <c r="I261" s="16">
        <v>20.56</v>
      </c>
      <c r="J261" s="17">
        <v>104.8</v>
      </c>
      <c r="K261" s="18">
        <v>0</v>
      </c>
      <c r="L261" s="30">
        <v>152</v>
      </c>
      <c r="M261" s="30">
        <v>212</v>
      </c>
      <c r="N261" s="233"/>
      <c r="O261" s="233"/>
      <c r="P261" s="233"/>
      <c r="Q261" s="233"/>
      <c r="R261" s="233"/>
      <c r="S261" s="233"/>
      <c r="T261" s="233"/>
      <c r="U261" s="233"/>
      <c r="V261" s="233"/>
      <c r="W261" s="233"/>
      <c r="X261" s="233"/>
      <c r="Y261" s="233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  <c r="AP261" s="165"/>
      <c r="AQ261" s="165"/>
      <c r="AR261" s="165"/>
      <c r="AS261" s="165"/>
      <c r="AT261" s="165"/>
      <c r="AU261" s="165"/>
      <c r="AV261" s="165"/>
      <c r="AW261" s="165"/>
      <c r="AX261" s="165"/>
      <c r="AY261" s="165"/>
      <c r="AZ261" s="165"/>
      <c r="BA261" s="165"/>
      <c r="BB261" s="165"/>
      <c r="BC261" s="165"/>
      <c r="BD261" s="165"/>
      <c r="BE261" s="165"/>
      <c r="BF261" s="165"/>
      <c r="BG261" s="165"/>
      <c r="BH261" s="165"/>
      <c r="BI261" s="165"/>
      <c r="BJ261" s="165"/>
      <c r="BK261" s="165"/>
      <c r="BL261" s="165"/>
      <c r="BM261" s="165"/>
      <c r="BN261" s="165"/>
      <c r="BO261" s="165"/>
      <c r="BP261" s="165"/>
      <c r="BQ261" s="165"/>
      <c r="BR261" s="165"/>
      <c r="BS261" s="165"/>
      <c r="BT261" s="165"/>
      <c r="BU261" s="165"/>
      <c r="BV261" s="165"/>
      <c r="BW261" s="165"/>
      <c r="BX261" s="165"/>
      <c r="BY261" s="165"/>
      <c r="BZ261" s="165"/>
      <c r="CA261" s="165"/>
      <c r="CB261" s="165"/>
      <c r="CC261" s="165"/>
      <c r="CD261" s="165"/>
      <c r="CE261" s="165"/>
      <c r="CF261" s="165"/>
      <c r="CG261" s="165"/>
      <c r="CH261" s="165"/>
      <c r="CI261" s="165"/>
      <c r="CJ261" s="165"/>
      <c r="CK261" s="165"/>
      <c r="CL261" s="165"/>
      <c r="CM261" s="165"/>
      <c r="CN261" s="165"/>
      <c r="CO261" s="165"/>
      <c r="CP261" s="165"/>
      <c r="CQ261" s="165"/>
      <c r="CR261" s="165"/>
      <c r="CS261" s="165"/>
      <c r="CT261" s="165"/>
      <c r="CU261" s="165"/>
      <c r="CV261" s="165"/>
      <c r="CW261" s="165"/>
      <c r="CX261" s="165"/>
      <c r="CY261" s="165"/>
      <c r="CZ261" s="165"/>
      <c r="DA261" s="165"/>
      <c r="DB261" s="165"/>
      <c r="DC261" s="165"/>
      <c r="DD261" s="165"/>
      <c r="DE261" s="165"/>
      <c r="DF261" s="165"/>
      <c r="DG261" s="165"/>
      <c r="DH261" s="165"/>
      <c r="DI261" s="165"/>
      <c r="DJ261" s="165"/>
      <c r="DK261" s="165"/>
      <c r="DL261" s="165"/>
      <c r="DM261" s="165"/>
      <c r="DN261" s="165"/>
      <c r="DO261" s="165"/>
      <c r="DP261" s="165"/>
      <c r="DQ261" s="165"/>
      <c r="DR261" s="165"/>
      <c r="DS261" s="165"/>
      <c r="DT261" s="165"/>
      <c r="DU261" s="165"/>
      <c r="DV261" s="165"/>
      <c r="DW261" s="165"/>
      <c r="DX261" s="165"/>
      <c r="DY261" s="165"/>
      <c r="DZ261" s="165"/>
      <c r="EA261" s="165"/>
      <c r="EB261" s="165"/>
      <c r="EC261" s="165"/>
      <c r="ED261" s="165"/>
      <c r="EE261" s="165"/>
      <c r="EF261" s="165"/>
      <c r="EG261" s="165"/>
      <c r="EH261" s="165"/>
      <c r="EI261" s="165"/>
      <c r="EJ261" s="165"/>
      <c r="EK261" s="165"/>
      <c r="EL261" s="165"/>
      <c r="EM261" s="165"/>
      <c r="EN261" s="165"/>
      <c r="EO261" s="165"/>
      <c r="EP261" s="165"/>
      <c r="EQ261" s="165"/>
      <c r="ER261" s="165"/>
      <c r="ES261" s="165"/>
      <c r="ET261" s="165"/>
      <c r="EU261" s="165"/>
      <c r="EV261" s="165"/>
      <c r="EW261" s="165"/>
      <c r="EX261" s="165"/>
      <c r="EY261" s="165"/>
      <c r="EZ261" s="165"/>
      <c r="FA261" s="165"/>
      <c r="FB261" s="165"/>
      <c r="FC261" s="165"/>
      <c r="FD261" s="165"/>
      <c r="FE261" s="165"/>
      <c r="FF261" s="165"/>
      <c r="FG261" s="165"/>
      <c r="FH261" s="165"/>
      <c r="FI261" s="165"/>
      <c r="FJ261" s="165"/>
      <c r="FK261" s="165"/>
      <c r="FL261" s="165"/>
      <c r="FM261" s="165"/>
      <c r="FN261" s="165"/>
      <c r="FO261" s="165"/>
      <c r="FP261" s="165"/>
      <c r="FQ261" s="165"/>
      <c r="FR261" s="165"/>
      <c r="FS261" s="165"/>
      <c r="FT261" s="165"/>
      <c r="FU261" s="165"/>
      <c r="FV261" s="165"/>
      <c r="FW261" s="165"/>
      <c r="FX261" s="165"/>
      <c r="FY261" s="165"/>
      <c r="FZ261" s="165"/>
      <c r="GA261" s="165"/>
      <c r="GB261" s="165"/>
      <c r="GC261" s="165"/>
      <c r="GD261" s="165"/>
      <c r="GE261" s="165"/>
      <c r="GF261" s="165"/>
      <c r="GG261" s="165"/>
      <c r="GH261" s="165"/>
      <c r="GI261" s="165"/>
      <c r="GJ261" s="165"/>
      <c r="GK261" s="165"/>
      <c r="GL261" s="165"/>
      <c r="GM261" s="165"/>
      <c r="GN261" s="165"/>
      <c r="GO261" s="165"/>
      <c r="GP261" s="165"/>
      <c r="GQ261" s="165"/>
      <c r="GR261" s="165"/>
      <c r="GS261" s="165"/>
      <c r="GT261" s="165"/>
      <c r="GU261" s="165"/>
      <c r="GV261" s="165"/>
      <c r="GW261" s="165"/>
      <c r="GX261" s="165"/>
      <c r="GY261" s="165"/>
      <c r="GZ261" s="165"/>
      <c r="HA261" s="165"/>
      <c r="HB261" s="165"/>
      <c r="HC261" s="165"/>
      <c r="HD261" s="165"/>
      <c r="HE261" s="165"/>
      <c r="HF261" s="165"/>
      <c r="HG261" s="165"/>
      <c r="HH261" s="165"/>
      <c r="HI261" s="165"/>
      <c r="HJ261" s="165"/>
      <c r="HK261" s="165"/>
      <c r="HL261" s="165"/>
      <c r="HM261" s="165"/>
      <c r="HN261" s="165"/>
      <c r="HO261" s="165"/>
      <c r="HP261" s="165"/>
      <c r="HQ261" s="165"/>
      <c r="HR261" s="165"/>
      <c r="HS261" s="165"/>
      <c r="HT261" s="165"/>
      <c r="HU261" s="165"/>
      <c r="HV261" s="165"/>
      <c r="HW261" s="165"/>
      <c r="HX261" s="165"/>
      <c r="HY261" s="165"/>
      <c r="HZ261" s="165"/>
      <c r="IA261" s="165"/>
      <c r="IB261" s="165"/>
      <c r="IC261" s="165"/>
      <c r="ID261" s="165"/>
      <c r="IE261" s="165"/>
      <c r="IF261" s="165"/>
      <c r="IG261" s="165"/>
      <c r="IH261" s="165"/>
      <c r="II261" s="165"/>
      <c r="IJ261" s="165"/>
      <c r="IK261" s="165"/>
      <c r="IL261" s="165"/>
      <c r="IM261" s="165"/>
      <c r="IN261" s="165"/>
      <c r="IO261" s="165"/>
      <c r="IP261" s="165"/>
      <c r="IQ261" s="165"/>
      <c r="IR261" s="165"/>
      <c r="IS261" s="165"/>
      <c r="IT261" s="165"/>
      <c r="IU261" s="165"/>
      <c r="IV261" s="165"/>
      <c r="IW261" s="165"/>
      <c r="IX261" s="165"/>
      <c r="IY261" s="165"/>
      <c r="IZ261" s="165"/>
      <c r="JA261" s="165"/>
      <c r="JB261" s="165"/>
      <c r="JC261" s="165"/>
      <c r="JD261" s="165"/>
      <c r="JE261" s="165"/>
      <c r="JF261" s="165"/>
      <c r="JG261" s="165"/>
      <c r="JH261" s="165"/>
      <c r="JI261" s="165"/>
      <c r="JJ261" s="165"/>
      <c r="JK261" s="165"/>
      <c r="JL261" s="165"/>
      <c r="JM261" s="165"/>
      <c r="JN261" s="165"/>
      <c r="JO261" s="165"/>
      <c r="JP261" s="165"/>
      <c r="JQ261" s="165"/>
      <c r="JR261" s="165"/>
      <c r="JS261" s="165"/>
      <c r="JT261" s="165"/>
      <c r="JU261" s="165"/>
      <c r="JV261" s="165"/>
      <c r="JW261" s="165"/>
      <c r="JX261" s="165"/>
      <c r="JY261" s="165"/>
      <c r="JZ261" s="165"/>
      <c r="KA261" s="165"/>
      <c r="KB261" s="165"/>
      <c r="KC261" s="165"/>
      <c r="KD261" s="165"/>
      <c r="KE261" s="165"/>
      <c r="KF261" s="165"/>
      <c r="KG261" s="165"/>
      <c r="KH261" s="165"/>
      <c r="KI261" s="165"/>
      <c r="KJ261" s="165"/>
      <c r="KK261" s="165"/>
      <c r="KL261" s="165"/>
      <c r="KM261" s="165"/>
      <c r="KN261" s="165"/>
      <c r="KO261" s="165"/>
      <c r="KP261" s="165"/>
      <c r="KQ261" s="165"/>
      <c r="KR261" s="165"/>
      <c r="KS261" s="165"/>
      <c r="KT261" s="165"/>
      <c r="KU261" s="165"/>
      <c r="KV261" s="165"/>
      <c r="KW261" s="165"/>
      <c r="KX261" s="165"/>
      <c r="KY261" s="165"/>
      <c r="KZ261" s="165"/>
      <c r="LA261" s="165"/>
      <c r="LB261" s="165"/>
      <c r="LC261" s="165"/>
      <c r="LD261" s="165"/>
      <c r="LE261" s="165"/>
      <c r="LF261" s="165"/>
      <c r="LG261" s="165"/>
      <c r="LH261" s="165"/>
      <c r="LI261" s="165"/>
      <c r="LJ261" s="165"/>
      <c r="LK261" s="165"/>
      <c r="LL261" s="165"/>
      <c r="LM261" s="165"/>
      <c r="LN261" s="165"/>
      <c r="LO261" s="165"/>
      <c r="LP261" s="165"/>
      <c r="LQ261" s="165"/>
      <c r="LR261" s="165"/>
      <c r="LS261" s="165"/>
      <c r="LT261" s="165"/>
      <c r="LU261" s="165"/>
      <c r="LV261" s="165"/>
      <c r="LW261" s="165"/>
      <c r="LX261" s="165"/>
      <c r="LY261" s="165"/>
      <c r="LZ261" s="165"/>
      <c r="MA261" s="165"/>
      <c r="MB261" s="165"/>
      <c r="MC261" s="165"/>
      <c r="MD261" s="165"/>
      <c r="ME261" s="165"/>
      <c r="MF261" s="165"/>
      <c r="MG261" s="165"/>
      <c r="MH261" s="165"/>
      <c r="MI261" s="165"/>
      <c r="MJ261" s="165"/>
      <c r="MK261" s="165"/>
      <c r="ML261" s="165"/>
      <c r="MM261" s="165"/>
      <c r="MN261" s="165"/>
      <c r="MO261" s="165"/>
      <c r="MP261" s="165"/>
      <c r="MQ261" s="165"/>
      <c r="MR261" s="165"/>
      <c r="MS261" s="165"/>
      <c r="MT261" s="165"/>
      <c r="MU261" s="165"/>
      <c r="MV261" s="165"/>
      <c r="MW261" s="165"/>
      <c r="MX261" s="165"/>
      <c r="MY261" s="165"/>
      <c r="MZ261" s="165"/>
      <c r="NA261" s="165"/>
      <c r="NB261" s="165"/>
      <c r="NC261" s="165"/>
      <c r="ND261" s="165"/>
      <c r="NE261" s="165"/>
      <c r="NF261" s="165"/>
      <c r="NG261" s="165"/>
      <c r="NH261" s="165"/>
      <c r="NI261" s="165"/>
      <c r="NJ261" s="165"/>
      <c r="NK261" s="165"/>
      <c r="NL261" s="165"/>
      <c r="NM261" s="165"/>
      <c r="NN261" s="165"/>
      <c r="NO261" s="165"/>
      <c r="NP261" s="165"/>
      <c r="NQ261" s="165"/>
      <c r="NR261" s="165"/>
      <c r="NS261" s="165"/>
      <c r="NT261" s="165"/>
      <c r="NU261" s="165"/>
      <c r="NV261" s="165"/>
      <c r="NW261" s="165"/>
      <c r="NX261" s="165"/>
      <c r="NY261" s="165"/>
      <c r="NZ261" s="165"/>
      <c r="OA261" s="165"/>
      <c r="OB261" s="165"/>
      <c r="OC261" s="165"/>
      <c r="OD261" s="165"/>
      <c r="OE261" s="165"/>
      <c r="OF261" s="165"/>
      <c r="OG261" s="165"/>
      <c r="OH261" s="165"/>
      <c r="OI261" s="165"/>
      <c r="OJ261" s="165"/>
      <c r="OK261" s="165"/>
      <c r="OL261" s="165"/>
      <c r="OM261" s="165"/>
      <c r="ON261" s="165"/>
      <c r="OO261" s="165"/>
      <c r="OP261" s="165"/>
      <c r="OQ261" s="165"/>
      <c r="OR261" s="165"/>
      <c r="OS261" s="165"/>
      <c r="OT261" s="165"/>
      <c r="OU261" s="165"/>
      <c r="OV261" s="165"/>
      <c r="OW261" s="165"/>
      <c r="OX261" s="165"/>
      <c r="OY261" s="165"/>
      <c r="OZ261" s="165"/>
      <c r="PA261" s="165"/>
      <c r="PB261" s="165"/>
      <c r="PC261" s="165"/>
      <c r="PD261" s="165"/>
      <c r="PE261" s="165"/>
      <c r="PF261" s="165"/>
      <c r="PG261" s="165"/>
      <c r="PH261" s="165"/>
      <c r="PI261" s="165"/>
      <c r="PJ261" s="165"/>
      <c r="PK261" s="165"/>
      <c r="PL261" s="165"/>
      <c r="PM261" s="165"/>
      <c r="PN261" s="165"/>
      <c r="PO261" s="165"/>
      <c r="PP261" s="165"/>
      <c r="PQ261" s="165"/>
      <c r="PR261" s="165"/>
      <c r="PS261" s="165"/>
      <c r="PT261" s="165"/>
      <c r="PU261" s="165"/>
      <c r="PV261" s="165"/>
      <c r="PW261" s="165"/>
      <c r="PX261" s="165"/>
      <c r="PY261" s="165"/>
      <c r="PZ261" s="165"/>
      <c r="QA261" s="165"/>
      <c r="QB261" s="165"/>
      <c r="QC261" s="165"/>
      <c r="QD261" s="165"/>
      <c r="QE261" s="165"/>
      <c r="QF261" s="165"/>
      <c r="QG261" s="165"/>
      <c r="QH261" s="165"/>
      <c r="QI261" s="165"/>
      <c r="QJ261" s="165"/>
      <c r="QK261" s="165"/>
      <c r="QL261" s="165"/>
      <c r="QM261" s="165"/>
      <c r="QN261" s="165"/>
      <c r="QO261" s="165"/>
      <c r="QP261" s="165"/>
      <c r="QQ261" s="165"/>
      <c r="QR261" s="165"/>
      <c r="QS261" s="165"/>
      <c r="QT261" s="165"/>
      <c r="QU261" s="165"/>
      <c r="QV261" s="165"/>
      <c r="QW261" s="165"/>
      <c r="QX261" s="165"/>
      <c r="QY261" s="165"/>
      <c r="QZ261" s="165"/>
      <c r="RA261" s="165"/>
      <c r="RB261" s="165"/>
      <c r="RC261" s="165"/>
      <c r="RD261" s="165"/>
      <c r="RE261" s="165"/>
      <c r="RF261" s="165"/>
      <c r="RG261" s="165"/>
      <c r="RH261" s="165"/>
      <c r="RI261" s="165"/>
      <c r="RJ261" s="165"/>
      <c r="RK261" s="165"/>
      <c r="RL261" s="165"/>
    </row>
    <row r="262" spans="1:480" ht="15.75" x14ac:dyDescent="0.25">
      <c r="A262" s="20"/>
      <c r="B262" s="353" t="s">
        <v>55</v>
      </c>
      <c r="C262" s="353"/>
      <c r="D262" s="232">
        <v>185</v>
      </c>
      <c r="E262" s="21">
        <f t="shared" ref="E262:F262" si="8">SUM(E256:E260)</f>
        <v>0</v>
      </c>
      <c r="F262" s="21">
        <f t="shared" si="8"/>
        <v>0</v>
      </c>
      <c r="G262" s="21">
        <v>0.12</v>
      </c>
      <c r="H262" s="21">
        <v>0.02</v>
      </c>
      <c r="I262" s="21">
        <v>12.13</v>
      </c>
      <c r="J262" s="21">
        <v>47</v>
      </c>
      <c r="K262" s="21">
        <v>2.83</v>
      </c>
      <c r="L262" s="28" t="s">
        <v>116</v>
      </c>
      <c r="M262" s="28">
        <v>11.3</v>
      </c>
      <c r="N262" s="233"/>
      <c r="O262" s="233"/>
      <c r="P262" s="233"/>
      <c r="Q262" s="233"/>
      <c r="R262" s="233"/>
      <c r="S262" s="233"/>
      <c r="T262" s="233"/>
      <c r="U262" s="233"/>
      <c r="V262" s="233"/>
      <c r="W262" s="233"/>
      <c r="X262" s="233"/>
      <c r="Y262" s="233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  <c r="AK262" s="165"/>
      <c r="AL262" s="165"/>
      <c r="AM262" s="165"/>
      <c r="AN262" s="165"/>
      <c r="AO262" s="165"/>
      <c r="AP262" s="165"/>
      <c r="AQ262" s="165"/>
      <c r="AR262" s="165"/>
      <c r="AS262" s="165"/>
      <c r="AT262" s="165"/>
      <c r="AU262" s="165"/>
      <c r="AV262" s="165"/>
      <c r="AW262" s="165"/>
      <c r="AX262" s="165"/>
      <c r="AY262" s="165"/>
      <c r="AZ262" s="165"/>
      <c r="BA262" s="165"/>
      <c r="BB262" s="165"/>
      <c r="BC262" s="165"/>
      <c r="BD262" s="165"/>
      <c r="BE262" s="165"/>
      <c r="BF262" s="165"/>
      <c r="BG262" s="165"/>
      <c r="BH262" s="165"/>
      <c r="BI262" s="165"/>
      <c r="BJ262" s="165"/>
      <c r="BK262" s="165"/>
      <c r="BL262" s="165"/>
      <c r="BM262" s="165"/>
      <c r="BN262" s="165"/>
      <c r="BO262" s="165"/>
      <c r="BP262" s="165"/>
      <c r="BQ262" s="165"/>
      <c r="BR262" s="165"/>
      <c r="BS262" s="165"/>
      <c r="BT262" s="165"/>
      <c r="BU262" s="165"/>
      <c r="BV262" s="165"/>
      <c r="BW262" s="165"/>
      <c r="BX262" s="165"/>
      <c r="BY262" s="165"/>
      <c r="BZ262" s="165"/>
      <c r="CA262" s="165"/>
      <c r="CB262" s="165"/>
      <c r="CC262" s="165"/>
      <c r="CD262" s="165"/>
      <c r="CE262" s="165"/>
      <c r="CF262" s="165"/>
      <c r="CG262" s="165"/>
      <c r="CH262" s="165"/>
      <c r="CI262" s="165"/>
      <c r="CJ262" s="165"/>
      <c r="CK262" s="165"/>
      <c r="CL262" s="165"/>
      <c r="CM262" s="165"/>
      <c r="CN262" s="165"/>
      <c r="CO262" s="165"/>
      <c r="CP262" s="165"/>
      <c r="CQ262" s="165"/>
      <c r="CR262" s="165"/>
      <c r="CS262" s="165"/>
      <c r="CT262" s="165"/>
      <c r="CU262" s="165"/>
      <c r="CV262" s="165"/>
      <c r="CW262" s="165"/>
      <c r="CX262" s="165"/>
      <c r="CY262" s="165"/>
      <c r="CZ262" s="165"/>
      <c r="DA262" s="165"/>
      <c r="DB262" s="165"/>
      <c r="DC262" s="165"/>
      <c r="DD262" s="165"/>
      <c r="DE262" s="165"/>
      <c r="DF262" s="165"/>
      <c r="DG262" s="165"/>
      <c r="DH262" s="165"/>
      <c r="DI262" s="165"/>
      <c r="DJ262" s="165"/>
      <c r="DK262" s="165"/>
      <c r="DL262" s="165"/>
      <c r="DM262" s="165"/>
      <c r="DN262" s="165"/>
      <c r="DO262" s="165"/>
      <c r="DP262" s="165"/>
      <c r="DQ262" s="165"/>
      <c r="DR262" s="165"/>
      <c r="DS262" s="165"/>
      <c r="DT262" s="165"/>
      <c r="DU262" s="165"/>
      <c r="DV262" s="165"/>
      <c r="DW262" s="165"/>
      <c r="DX262" s="165"/>
      <c r="DY262" s="165"/>
      <c r="DZ262" s="165"/>
      <c r="EA262" s="165"/>
      <c r="EB262" s="165"/>
      <c r="EC262" s="165"/>
      <c r="ED262" s="165"/>
      <c r="EE262" s="165"/>
      <c r="EF262" s="165"/>
      <c r="EG262" s="165"/>
      <c r="EH262" s="165"/>
      <c r="EI262" s="165"/>
      <c r="EJ262" s="165"/>
      <c r="EK262" s="165"/>
      <c r="EL262" s="165"/>
      <c r="EM262" s="165"/>
      <c r="EN262" s="165"/>
      <c r="EO262" s="165"/>
      <c r="EP262" s="165"/>
      <c r="EQ262" s="165"/>
      <c r="ER262" s="165"/>
      <c r="ES262" s="165"/>
      <c r="ET262" s="165"/>
      <c r="EU262" s="165"/>
      <c r="EV262" s="165"/>
      <c r="EW262" s="165"/>
      <c r="EX262" s="165"/>
      <c r="EY262" s="165"/>
      <c r="EZ262" s="165"/>
      <c r="FA262" s="165"/>
      <c r="FB262" s="165"/>
      <c r="FC262" s="165"/>
      <c r="FD262" s="165"/>
      <c r="FE262" s="165"/>
      <c r="FF262" s="165"/>
      <c r="FG262" s="165"/>
      <c r="FH262" s="165"/>
      <c r="FI262" s="165"/>
      <c r="FJ262" s="165"/>
      <c r="FK262" s="165"/>
      <c r="FL262" s="165"/>
      <c r="FM262" s="165"/>
      <c r="FN262" s="165"/>
      <c r="FO262" s="165"/>
      <c r="FP262" s="165"/>
      <c r="FQ262" s="165"/>
      <c r="FR262" s="165"/>
      <c r="FS262" s="165"/>
      <c r="FT262" s="165"/>
      <c r="FU262" s="165"/>
      <c r="FV262" s="165"/>
      <c r="FW262" s="165"/>
      <c r="FX262" s="165"/>
      <c r="FY262" s="165"/>
      <c r="FZ262" s="165"/>
      <c r="GA262" s="165"/>
      <c r="GB262" s="165"/>
      <c r="GC262" s="165"/>
      <c r="GD262" s="165"/>
      <c r="GE262" s="165"/>
      <c r="GF262" s="165"/>
      <c r="GG262" s="165"/>
      <c r="GH262" s="165"/>
      <c r="GI262" s="165"/>
      <c r="GJ262" s="165"/>
      <c r="GK262" s="165"/>
      <c r="GL262" s="165"/>
      <c r="GM262" s="165"/>
      <c r="GN262" s="165"/>
      <c r="GO262" s="165"/>
      <c r="GP262" s="165"/>
      <c r="GQ262" s="165"/>
      <c r="GR262" s="165"/>
      <c r="GS262" s="165"/>
      <c r="GT262" s="165"/>
      <c r="GU262" s="165"/>
      <c r="GV262" s="165"/>
      <c r="GW262" s="165"/>
      <c r="GX262" s="165"/>
      <c r="GY262" s="165"/>
      <c r="GZ262" s="165"/>
      <c r="HA262" s="165"/>
      <c r="HB262" s="165"/>
      <c r="HC262" s="165"/>
      <c r="HD262" s="165"/>
      <c r="HE262" s="165"/>
      <c r="HF262" s="165"/>
      <c r="HG262" s="165"/>
      <c r="HH262" s="165"/>
      <c r="HI262" s="165"/>
      <c r="HJ262" s="165"/>
      <c r="HK262" s="165"/>
      <c r="HL262" s="165"/>
      <c r="HM262" s="165"/>
      <c r="HN262" s="165"/>
      <c r="HO262" s="165"/>
      <c r="HP262" s="165"/>
      <c r="HQ262" s="165"/>
      <c r="HR262" s="165"/>
      <c r="HS262" s="165"/>
      <c r="HT262" s="165"/>
      <c r="HU262" s="165"/>
      <c r="HV262" s="165"/>
      <c r="HW262" s="165"/>
      <c r="HX262" s="165"/>
      <c r="HY262" s="165"/>
      <c r="HZ262" s="165"/>
      <c r="IA262" s="165"/>
      <c r="IB262" s="165"/>
      <c r="IC262" s="165"/>
      <c r="ID262" s="165"/>
      <c r="IE262" s="165"/>
      <c r="IF262" s="165"/>
      <c r="IG262" s="165"/>
      <c r="IH262" s="165"/>
      <c r="II262" s="165"/>
      <c r="IJ262" s="165"/>
      <c r="IK262" s="165"/>
      <c r="IL262" s="165"/>
      <c r="IM262" s="165"/>
      <c r="IN262" s="165"/>
      <c r="IO262" s="165"/>
      <c r="IP262" s="165"/>
      <c r="IQ262" s="165"/>
      <c r="IR262" s="165"/>
      <c r="IS262" s="165"/>
      <c r="IT262" s="165"/>
      <c r="IU262" s="165"/>
      <c r="IV262" s="165"/>
      <c r="IW262" s="165"/>
      <c r="IX262" s="165"/>
      <c r="IY262" s="165"/>
      <c r="IZ262" s="165"/>
      <c r="JA262" s="165"/>
      <c r="JB262" s="165"/>
      <c r="JC262" s="165"/>
      <c r="JD262" s="165"/>
      <c r="JE262" s="165"/>
      <c r="JF262" s="165"/>
      <c r="JG262" s="165"/>
      <c r="JH262" s="165"/>
      <c r="JI262" s="165"/>
      <c r="JJ262" s="165"/>
      <c r="JK262" s="165"/>
      <c r="JL262" s="165"/>
      <c r="JM262" s="165"/>
      <c r="JN262" s="165"/>
      <c r="JO262" s="165"/>
      <c r="JP262" s="165"/>
      <c r="JQ262" s="165"/>
      <c r="JR262" s="165"/>
      <c r="JS262" s="165"/>
      <c r="JT262" s="165"/>
      <c r="JU262" s="165"/>
      <c r="JV262" s="165"/>
      <c r="JW262" s="165"/>
      <c r="JX262" s="165"/>
      <c r="JY262" s="165"/>
      <c r="JZ262" s="165"/>
      <c r="KA262" s="165"/>
      <c r="KB262" s="165"/>
      <c r="KC262" s="165"/>
      <c r="KD262" s="165"/>
      <c r="KE262" s="165"/>
      <c r="KF262" s="165"/>
      <c r="KG262" s="165"/>
      <c r="KH262" s="165"/>
      <c r="KI262" s="165"/>
      <c r="KJ262" s="165"/>
      <c r="KK262" s="165"/>
      <c r="KL262" s="165"/>
      <c r="KM262" s="165"/>
      <c r="KN262" s="165"/>
      <c r="KO262" s="165"/>
      <c r="KP262" s="165"/>
      <c r="KQ262" s="165"/>
      <c r="KR262" s="165"/>
      <c r="KS262" s="165"/>
      <c r="KT262" s="165"/>
      <c r="KU262" s="165"/>
      <c r="KV262" s="165"/>
      <c r="KW262" s="165"/>
      <c r="KX262" s="165"/>
      <c r="KY262" s="165"/>
      <c r="KZ262" s="165"/>
      <c r="LA262" s="165"/>
      <c r="LB262" s="165"/>
      <c r="LC262" s="165"/>
      <c r="LD262" s="165"/>
      <c r="LE262" s="165"/>
      <c r="LF262" s="165"/>
      <c r="LG262" s="165"/>
      <c r="LH262" s="165"/>
      <c r="LI262" s="165"/>
      <c r="LJ262" s="165"/>
      <c r="LK262" s="165"/>
      <c r="LL262" s="165"/>
      <c r="LM262" s="165"/>
      <c r="LN262" s="165"/>
      <c r="LO262" s="165"/>
      <c r="LP262" s="165"/>
      <c r="LQ262" s="165"/>
      <c r="LR262" s="165"/>
      <c r="LS262" s="165"/>
      <c r="LT262" s="165"/>
      <c r="LU262" s="165"/>
      <c r="LV262" s="165"/>
      <c r="LW262" s="165"/>
      <c r="LX262" s="165"/>
      <c r="LY262" s="165"/>
      <c r="LZ262" s="165"/>
      <c r="MA262" s="165"/>
      <c r="MB262" s="165"/>
      <c r="MC262" s="165"/>
      <c r="MD262" s="165"/>
      <c r="ME262" s="165"/>
      <c r="MF262" s="165"/>
      <c r="MG262" s="165"/>
      <c r="MH262" s="165"/>
      <c r="MI262" s="165"/>
      <c r="MJ262" s="165"/>
      <c r="MK262" s="165"/>
      <c r="ML262" s="165"/>
      <c r="MM262" s="165"/>
      <c r="MN262" s="165"/>
      <c r="MO262" s="165"/>
      <c r="MP262" s="165"/>
      <c r="MQ262" s="165"/>
      <c r="MR262" s="165"/>
      <c r="MS262" s="165"/>
      <c r="MT262" s="165"/>
      <c r="MU262" s="165"/>
      <c r="MV262" s="165"/>
      <c r="MW262" s="165"/>
      <c r="MX262" s="165"/>
      <c r="MY262" s="165"/>
      <c r="MZ262" s="165"/>
      <c r="NA262" s="165"/>
      <c r="NB262" s="165"/>
      <c r="NC262" s="165"/>
      <c r="ND262" s="165"/>
      <c r="NE262" s="165"/>
      <c r="NF262" s="165"/>
      <c r="NG262" s="165"/>
      <c r="NH262" s="165"/>
      <c r="NI262" s="165"/>
      <c r="NJ262" s="165"/>
      <c r="NK262" s="165"/>
      <c r="NL262" s="165"/>
      <c r="NM262" s="165"/>
      <c r="NN262" s="165"/>
      <c r="NO262" s="165"/>
      <c r="NP262" s="165"/>
      <c r="NQ262" s="165"/>
      <c r="NR262" s="165"/>
      <c r="NS262" s="165"/>
      <c r="NT262" s="165"/>
      <c r="NU262" s="165"/>
      <c r="NV262" s="165"/>
      <c r="NW262" s="165"/>
      <c r="NX262" s="165"/>
      <c r="NY262" s="165"/>
      <c r="NZ262" s="165"/>
      <c r="OA262" s="165"/>
      <c r="OB262" s="165"/>
      <c r="OC262" s="165"/>
      <c r="OD262" s="165"/>
      <c r="OE262" s="165"/>
      <c r="OF262" s="165"/>
      <c r="OG262" s="165"/>
      <c r="OH262" s="165"/>
      <c r="OI262" s="165"/>
      <c r="OJ262" s="165"/>
      <c r="OK262" s="165"/>
      <c r="OL262" s="165"/>
      <c r="OM262" s="165"/>
      <c r="ON262" s="165"/>
      <c r="OO262" s="165"/>
      <c r="OP262" s="165"/>
      <c r="OQ262" s="165"/>
      <c r="OR262" s="165"/>
      <c r="OS262" s="165"/>
      <c r="OT262" s="165"/>
      <c r="OU262" s="165"/>
      <c r="OV262" s="165"/>
      <c r="OW262" s="165"/>
      <c r="OX262" s="165"/>
      <c r="OY262" s="165"/>
      <c r="OZ262" s="165"/>
      <c r="PA262" s="165"/>
      <c r="PB262" s="165"/>
      <c r="PC262" s="165"/>
      <c r="PD262" s="165"/>
      <c r="PE262" s="165"/>
      <c r="PF262" s="165"/>
      <c r="PG262" s="165"/>
      <c r="PH262" s="165"/>
      <c r="PI262" s="165"/>
      <c r="PJ262" s="165"/>
      <c r="PK262" s="165"/>
      <c r="PL262" s="165"/>
      <c r="PM262" s="165"/>
      <c r="PN262" s="165"/>
      <c r="PO262" s="165"/>
      <c r="PP262" s="165"/>
      <c r="PQ262" s="165"/>
      <c r="PR262" s="165"/>
      <c r="PS262" s="165"/>
      <c r="PT262" s="165"/>
      <c r="PU262" s="165"/>
      <c r="PV262" s="165"/>
      <c r="PW262" s="165"/>
      <c r="PX262" s="165"/>
      <c r="PY262" s="165"/>
      <c r="PZ262" s="165"/>
      <c r="QA262" s="165"/>
      <c r="QB262" s="165"/>
      <c r="QC262" s="165"/>
      <c r="QD262" s="165"/>
      <c r="QE262" s="165"/>
      <c r="QF262" s="165"/>
      <c r="QG262" s="165"/>
      <c r="QH262" s="165"/>
      <c r="QI262" s="165"/>
      <c r="QJ262" s="165"/>
      <c r="QK262" s="165"/>
      <c r="QL262" s="165"/>
      <c r="QM262" s="165"/>
      <c r="QN262" s="165"/>
      <c r="QO262" s="165"/>
      <c r="QP262" s="165"/>
      <c r="QQ262" s="165"/>
      <c r="QR262" s="165"/>
      <c r="QS262" s="165"/>
      <c r="QT262" s="165"/>
      <c r="QU262" s="165"/>
      <c r="QV262" s="165"/>
      <c r="QW262" s="165"/>
      <c r="QX262" s="165"/>
      <c r="QY262" s="165"/>
      <c r="QZ262" s="165"/>
      <c r="RA262" s="165"/>
      <c r="RB262" s="165"/>
      <c r="RC262" s="165"/>
      <c r="RD262" s="165"/>
      <c r="RE262" s="165"/>
      <c r="RF262" s="165"/>
      <c r="RG262" s="165"/>
      <c r="RH262" s="165"/>
      <c r="RI262" s="165"/>
      <c r="RJ262" s="165"/>
      <c r="RK262" s="165"/>
      <c r="RL262" s="165"/>
    </row>
    <row r="263" spans="1:480" ht="18" x14ac:dyDescent="0.25">
      <c r="A263" s="142"/>
      <c r="B263" s="348" t="s">
        <v>25</v>
      </c>
      <c r="C263" s="348"/>
      <c r="D263" s="143">
        <f>SUM(D260,D261,D262)</f>
        <v>445</v>
      </c>
      <c r="E263" s="143"/>
      <c r="F263" s="143"/>
      <c r="G263" s="143">
        <f>SUM(G260,G261,G262)</f>
        <v>14.319999999999999</v>
      </c>
      <c r="H263" s="143">
        <f>SUM(H260,H261,H262)</f>
        <v>11.28</v>
      </c>
      <c r="I263" s="143">
        <f>SUM(I260,I261,I262)</f>
        <v>61.190000000000005</v>
      </c>
      <c r="J263" s="143">
        <f>SUM(J260,J261,J262)</f>
        <v>388.8</v>
      </c>
      <c r="K263" s="143">
        <f>SUM(K260,K261,K262)</f>
        <v>2.83</v>
      </c>
      <c r="L263" s="144"/>
      <c r="M263" s="144"/>
      <c r="N263" s="233"/>
      <c r="O263" s="233"/>
      <c r="P263" s="233"/>
      <c r="Q263" s="233"/>
      <c r="R263" s="233"/>
      <c r="S263" s="233"/>
      <c r="T263" s="233"/>
      <c r="U263" s="233"/>
      <c r="V263" s="233"/>
      <c r="W263" s="233"/>
      <c r="X263" s="233"/>
      <c r="Y263" s="233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5"/>
      <c r="AX263" s="165"/>
      <c r="AY263" s="165"/>
      <c r="AZ263" s="165"/>
      <c r="BA263" s="165"/>
      <c r="BB263" s="165"/>
      <c r="BC263" s="165"/>
      <c r="BD263" s="165"/>
      <c r="BE263" s="165"/>
      <c r="BF263" s="165"/>
      <c r="BG263" s="165"/>
      <c r="BH263" s="165"/>
      <c r="BI263" s="165"/>
      <c r="BJ263" s="165"/>
      <c r="BK263" s="165"/>
      <c r="BL263" s="165"/>
      <c r="BM263" s="165"/>
      <c r="BN263" s="165"/>
      <c r="BO263" s="165"/>
      <c r="BP263" s="165"/>
      <c r="BQ263" s="165"/>
      <c r="BR263" s="165"/>
      <c r="BS263" s="165"/>
      <c r="BT263" s="165"/>
      <c r="BU263" s="165"/>
      <c r="BV263" s="165"/>
      <c r="BW263" s="165"/>
      <c r="BX263" s="165"/>
      <c r="BY263" s="165"/>
      <c r="BZ263" s="165"/>
      <c r="CA263" s="165"/>
      <c r="CB263" s="165"/>
      <c r="CC263" s="165"/>
      <c r="CD263" s="165"/>
      <c r="CE263" s="165"/>
      <c r="CF263" s="165"/>
      <c r="CG263" s="165"/>
      <c r="CH263" s="165"/>
      <c r="CI263" s="165"/>
      <c r="CJ263" s="165"/>
      <c r="CK263" s="165"/>
      <c r="CL263" s="165"/>
      <c r="CM263" s="165"/>
      <c r="CN263" s="165"/>
      <c r="CO263" s="165"/>
      <c r="CP263" s="165"/>
      <c r="CQ263" s="165"/>
      <c r="CR263" s="165"/>
      <c r="CS263" s="165"/>
      <c r="CT263" s="165"/>
      <c r="CU263" s="165"/>
      <c r="CV263" s="165"/>
      <c r="CW263" s="165"/>
      <c r="CX263" s="165"/>
      <c r="CY263" s="165"/>
      <c r="CZ263" s="165"/>
      <c r="DA263" s="165"/>
      <c r="DB263" s="165"/>
      <c r="DC263" s="165"/>
      <c r="DD263" s="165"/>
      <c r="DE263" s="165"/>
      <c r="DF263" s="165"/>
      <c r="DG263" s="165"/>
      <c r="DH263" s="165"/>
      <c r="DI263" s="165"/>
      <c r="DJ263" s="165"/>
      <c r="DK263" s="165"/>
      <c r="DL263" s="165"/>
      <c r="DM263" s="165"/>
      <c r="DN263" s="165"/>
      <c r="DO263" s="165"/>
      <c r="DP263" s="165"/>
      <c r="DQ263" s="165"/>
      <c r="DR263" s="165"/>
      <c r="DS263" s="165"/>
      <c r="DT263" s="165"/>
      <c r="DU263" s="165"/>
      <c r="DV263" s="165"/>
      <c r="DW263" s="165"/>
      <c r="DX263" s="165"/>
      <c r="DY263" s="165"/>
      <c r="DZ263" s="165"/>
      <c r="EA263" s="165"/>
      <c r="EB263" s="165"/>
      <c r="EC263" s="165"/>
      <c r="ED263" s="165"/>
      <c r="EE263" s="165"/>
      <c r="EF263" s="165"/>
      <c r="EG263" s="165"/>
      <c r="EH263" s="165"/>
      <c r="EI263" s="165"/>
      <c r="EJ263" s="165"/>
      <c r="EK263" s="165"/>
      <c r="EL263" s="165"/>
      <c r="EM263" s="165"/>
      <c r="EN263" s="165"/>
      <c r="EO263" s="165"/>
      <c r="EP263" s="165"/>
      <c r="EQ263" s="165"/>
      <c r="ER263" s="165"/>
      <c r="ES263" s="165"/>
      <c r="ET263" s="165"/>
      <c r="EU263" s="165"/>
      <c r="EV263" s="165"/>
      <c r="EW263" s="165"/>
      <c r="EX263" s="165"/>
      <c r="EY263" s="165"/>
      <c r="EZ263" s="165"/>
      <c r="FA263" s="165"/>
      <c r="FB263" s="165"/>
      <c r="FC263" s="165"/>
      <c r="FD263" s="165"/>
      <c r="FE263" s="165"/>
      <c r="FF263" s="165"/>
      <c r="FG263" s="165"/>
      <c r="FH263" s="165"/>
      <c r="FI263" s="165"/>
      <c r="FJ263" s="165"/>
      <c r="FK263" s="165"/>
      <c r="FL263" s="165"/>
      <c r="FM263" s="165"/>
      <c r="FN263" s="165"/>
      <c r="FO263" s="165"/>
      <c r="FP263" s="165"/>
      <c r="FQ263" s="165"/>
      <c r="FR263" s="165"/>
      <c r="FS263" s="165"/>
      <c r="FT263" s="165"/>
      <c r="FU263" s="165"/>
      <c r="FV263" s="165"/>
      <c r="FW263" s="165"/>
      <c r="FX263" s="165"/>
      <c r="FY263" s="165"/>
      <c r="FZ263" s="165"/>
      <c r="GA263" s="165"/>
      <c r="GB263" s="165"/>
      <c r="GC263" s="165"/>
      <c r="GD263" s="165"/>
      <c r="GE263" s="165"/>
      <c r="GF263" s="165"/>
      <c r="GG263" s="165"/>
      <c r="GH263" s="165"/>
      <c r="GI263" s="165"/>
      <c r="GJ263" s="165"/>
      <c r="GK263" s="165"/>
      <c r="GL263" s="165"/>
      <c r="GM263" s="165"/>
      <c r="GN263" s="165"/>
      <c r="GO263" s="165"/>
      <c r="GP263" s="165"/>
      <c r="GQ263" s="165"/>
      <c r="GR263" s="165"/>
      <c r="GS263" s="165"/>
      <c r="GT263" s="165"/>
      <c r="GU263" s="165"/>
      <c r="GV263" s="165"/>
      <c r="GW263" s="165"/>
      <c r="GX263" s="165"/>
      <c r="GY263" s="165"/>
      <c r="GZ263" s="165"/>
      <c r="HA263" s="165"/>
      <c r="HB263" s="165"/>
      <c r="HC263" s="165"/>
      <c r="HD263" s="165"/>
      <c r="HE263" s="165"/>
      <c r="HF263" s="165"/>
      <c r="HG263" s="165"/>
      <c r="HH263" s="165"/>
      <c r="HI263" s="165"/>
      <c r="HJ263" s="165"/>
      <c r="HK263" s="165"/>
      <c r="HL263" s="165"/>
      <c r="HM263" s="165"/>
      <c r="HN263" s="165"/>
      <c r="HO263" s="165"/>
      <c r="HP263" s="165"/>
      <c r="HQ263" s="165"/>
      <c r="HR263" s="165"/>
      <c r="HS263" s="165"/>
      <c r="HT263" s="165"/>
      <c r="HU263" s="165"/>
      <c r="HV263" s="165"/>
      <c r="HW263" s="165"/>
      <c r="HX263" s="165"/>
      <c r="HY263" s="165"/>
      <c r="HZ263" s="165"/>
      <c r="IA263" s="165"/>
      <c r="IB263" s="165"/>
      <c r="IC263" s="165"/>
      <c r="ID263" s="165"/>
      <c r="IE263" s="165"/>
      <c r="IF263" s="165"/>
      <c r="IG263" s="165"/>
      <c r="IH263" s="165"/>
      <c r="II263" s="165"/>
      <c r="IJ263" s="165"/>
      <c r="IK263" s="165"/>
      <c r="IL263" s="165"/>
      <c r="IM263" s="165"/>
      <c r="IN263" s="165"/>
      <c r="IO263" s="165"/>
      <c r="IP263" s="165"/>
      <c r="IQ263" s="165"/>
      <c r="IR263" s="165"/>
      <c r="IS263" s="165"/>
      <c r="IT263" s="165"/>
      <c r="IU263" s="165"/>
      <c r="IV263" s="165"/>
      <c r="IW263" s="165"/>
      <c r="IX263" s="165"/>
      <c r="IY263" s="165"/>
      <c r="IZ263" s="165"/>
      <c r="JA263" s="165"/>
      <c r="JB263" s="165"/>
      <c r="JC263" s="165"/>
      <c r="JD263" s="165"/>
      <c r="JE263" s="165"/>
      <c r="JF263" s="165"/>
      <c r="JG263" s="165"/>
      <c r="JH263" s="165"/>
      <c r="JI263" s="165"/>
      <c r="JJ263" s="165"/>
      <c r="JK263" s="165"/>
      <c r="JL263" s="165"/>
      <c r="JM263" s="165"/>
      <c r="JN263" s="165"/>
      <c r="JO263" s="165"/>
      <c r="JP263" s="165"/>
      <c r="JQ263" s="165"/>
      <c r="JR263" s="165"/>
      <c r="JS263" s="165"/>
      <c r="JT263" s="165"/>
      <c r="JU263" s="165"/>
      <c r="JV263" s="165"/>
      <c r="JW263" s="165"/>
      <c r="JX263" s="165"/>
      <c r="JY263" s="165"/>
      <c r="JZ263" s="165"/>
      <c r="KA263" s="165"/>
      <c r="KB263" s="165"/>
      <c r="KC263" s="165"/>
      <c r="KD263" s="165"/>
      <c r="KE263" s="165"/>
      <c r="KF263" s="165"/>
      <c r="KG263" s="165"/>
      <c r="KH263" s="165"/>
      <c r="KI263" s="165"/>
      <c r="KJ263" s="165"/>
      <c r="KK263" s="165"/>
      <c r="KL263" s="165"/>
      <c r="KM263" s="165"/>
      <c r="KN263" s="165"/>
      <c r="KO263" s="165"/>
      <c r="KP263" s="165"/>
      <c r="KQ263" s="165"/>
      <c r="KR263" s="165"/>
      <c r="KS263" s="165"/>
      <c r="KT263" s="165"/>
      <c r="KU263" s="165"/>
      <c r="KV263" s="165"/>
      <c r="KW263" s="165"/>
      <c r="KX263" s="165"/>
      <c r="KY263" s="165"/>
      <c r="KZ263" s="165"/>
      <c r="LA263" s="165"/>
      <c r="LB263" s="165"/>
      <c r="LC263" s="165"/>
      <c r="LD263" s="165"/>
      <c r="LE263" s="165"/>
      <c r="LF263" s="165"/>
      <c r="LG263" s="165"/>
      <c r="LH263" s="165"/>
      <c r="LI263" s="165"/>
      <c r="LJ263" s="165"/>
      <c r="LK263" s="165"/>
      <c r="LL263" s="165"/>
      <c r="LM263" s="165"/>
      <c r="LN263" s="165"/>
      <c r="LO263" s="165"/>
      <c r="LP263" s="165"/>
      <c r="LQ263" s="165"/>
      <c r="LR263" s="165"/>
      <c r="LS263" s="165"/>
      <c r="LT263" s="165"/>
      <c r="LU263" s="165"/>
      <c r="LV263" s="165"/>
      <c r="LW263" s="165"/>
      <c r="LX263" s="165"/>
      <c r="LY263" s="165"/>
      <c r="LZ263" s="165"/>
      <c r="MA263" s="165"/>
      <c r="MB263" s="165"/>
      <c r="MC263" s="165"/>
      <c r="MD263" s="165"/>
      <c r="ME263" s="165"/>
      <c r="MF263" s="165"/>
      <c r="MG263" s="165"/>
      <c r="MH263" s="165"/>
      <c r="MI263" s="165"/>
      <c r="MJ263" s="165"/>
      <c r="MK263" s="165"/>
      <c r="ML263" s="165"/>
      <c r="MM263" s="165"/>
      <c r="MN263" s="165"/>
      <c r="MO263" s="165"/>
      <c r="MP263" s="165"/>
      <c r="MQ263" s="165"/>
      <c r="MR263" s="165"/>
      <c r="MS263" s="165"/>
      <c r="MT263" s="165"/>
      <c r="MU263" s="165"/>
      <c r="MV263" s="165"/>
      <c r="MW263" s="165"/>
      <c r="MX263" s="165"/>
      <c r="MY263" s="165"/>
      <c r="MZ263" s="165"/>
      <c r="NA263" s="165"/>
      <c r="NB263" s="165"/>
      <c r="NC263" s="165"/>
      <c r="ND263" s="165"/>
      <c r="NE263" s="165"/>
      <c r="NF263" s="165"/>
      <c r="NG263" s="165"/>
      <c r="NH263" s="165"/>
      <c r="NI263" s="165"/>
      <c r="NJ263" s="165"/>
      <c r="NK263" s="165"/>
      <c r="NL263" s="165"/>
      <c r="NM263" s="165"/>
      <c r="NN263" s="165"/>
      <c r="NO263" s="165"/>
      <c r="NP263" s="165"/>
      <c r="NQ263" s="165"/>
      <c r="NR263" s="165"/>
      <c r="NS263" s="165"/>
      <c r="NT263" s="165"/>
      <c r="NU263" s="165"/>
      <c r="NV263" s="165"/>
      <c r="NW263" s="165"/>
      <c r="NX263" s="165"/>
      <c r="NY263" s="165"/>
      <c r="NZ263" s="165"/>
      <c r="OA263" s="165"/>
      <c r="OB263" s="165"/>
      <c r="OC263" s="165"/>
      <c r="OD263" s="165"/>
      <c r="OE263" s="165"/>
      <c r="OF263" s="165"/>
      <c r="OG263" s="165"/>
      <c r="OH263" s="165"/>
      <c r="OI263" s="165"/>
      <c r="OJ263" s="165"/>
      <c r="OK263" s="165"/>
      <c r="OL263" s="165"/>
      <c r="OM263" s="165"/>
      <c r="ON263" s="165"/>
      <c r="OO263" s="165"/>
      <c r="OP263" s="165"/>
      <c r="OQ263" s="165"/>
      <c r="OR263" s="165"/>
      <c r="OS263" s="165"/>
      <c r="OT263" s="165"/>
      <c r="OU263" s="165"/>
      <c r="OV263" s="165"/>
      <c r="OW263" s="165"/>
      <c r="OX263" s="165"/>
      <c r="OY263" s="165"/>
      <c r="OZ263" s="165"/>
      <c r="PA263" s="165"/>
      <c r="PB263" s="165"/>
      <c r="PC263" s="165"/>
      <c r="PD263" s="165"/>
      <c r="PE263" s="165"/>
      <c r="PF263" s="165"/>
      <c r="PG263" s="165"/>
      <c r="PH263" s="165"/>
      <c r="PI263" s="165"/>
      <c r="PJ263" s="165"/>
      <c r="PK263" s="165"/>
      <c r="PL263" s="165"/>
      <c r="PM263" s="165"/>
      <c r="PN263" s="165"/>
      <c r="PO263" s="165"/>
      <c r="PP263" s="165"/>
      <c r="PQ263" s="165"/>
      <c r="PR263" s="165"/>
      <c r="PS263" s="165"/>
      <c r="PT263" s="165"/>
      <c r="PU263" s="165"/>
      <c r="PV263" s="165"/>
      <c r="PW263" s="165"/>
      <c r="PX263" s="165"/>
      <c r="PY263" s="165"/>
      <c r="PZ263" s="165"/>
      <c r="QA263" s="165"/>
      <c r="QB263" s="165"/>
      <c r="QC263" s="165"/>
      <c r="QD263" s="165"/>
      <c r="QE263" s="165"/>
      <c r="QF263" s="165"/>
      <c r="QG263" s="165"/>
      <c r="QH263" s="165"/>
      <c r="QI263" s="165"/>
      <c r="QJ263" s="165"/>
      <c r="QK263" s="165"/>
      <c r="QL263" s="165"/>
      <c r="QM263" s="165"/>
      <c r="QN263" s="165"/>
      <c r="QO263" s="165"/>
      <c r="QP263" s="165"/>
      <c r="QQ263" s="165"/>
      <c r="QR263" s="165"/>
      <c r="QS263" s="165"/>
      <c r="QT263" s="165"/>
      <c r="QU263" s="165"/>
      <c r="QV263" s="165"/>
      <c r="QW263" s="165"/>
      <c r="QX263" s="165"/>
      <c r="QY263" s="165"/>
      <c r="QZ263" s="165"/>
      <c r="RA263" s="165"/>
      <c r="RB263" s="165"/>
      <c r="RC263" s="165"/>
      <c r="RD263" s="165"/>
      <c r="RE263" s="165"/>
      <c r="RF263" s="165"/>
      <c r="RG263" s="165"/>
      <c r="RH263" s="165"/>
      <c r="RI263" s="165"/>
      <c r="RJ263" s="165"/>
      <c r="RK263" s="165"/>
      <c r="RL263" s="165"/>
    </row>
    <row r="264" spans="1:480" ht="16.5" customHeight="1" x14ac:dyDescent="0.2">
      <c r="A264" s="42" t="s">
        <v>40</v>
      </c>
      <c r="B264" s="349" t="s">
        <v>39</v>
      </c>
      <c r="C264" s="349"/>
      <c r="D264" s="106">
        <f>SUM(D244,D254,D258,D263)</f>
        <v>2022</v>
      </c>
      <c r="E264" s="42"/>
      <c r="F264" s="42"/>
      <c r="G264" s="107">
        <f>SUM(G244,G254,G258,G263)</f>
        <v>58.48</v>
      </c>
      <c r="H264" s="107">
        <f>SUM(H244,H254,H258,H263)</f>
        <v>51.15</v>
      </c>
      <c r="I264" s="107">
        <f>SUM(I245,I254,I258,I263,)</f>
        <v>192.89000000000001</v>
      </c>
      <c r="J264" s="107">
        <f>SUM(J245,J254,J258,J263)</f>
        <v>1303.6300000000001</v>
      </c>
      <c r="K264" s="108">
        <f>SUM(K244,K254,K258,K263)</f>
        <v>81.900000000000006</v>
      </c>
      <c r="L264" s="249"/>
      <c r="M264" s="249"/>
      <c r="N264" s="233"/>
      <c r="O264" s="233"/>
      <c r="P264" s="233"/>
      <c r="Q264" s="233"/>
      <c r="R264" s="233"/>
      <c r="S264" s="233"/>
      <c r="T264" s="233"/>
      <c r="U264" s="233"/>
      <c r="V264" s="233"/>
      <c r="W264" s="233"/>
      <c r="X264" s="233"/>
      <c r="Y264" s="233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  <c r="AN264" s="165"/>
      <c r="AO264" s="165"/>
      <c r="AP264" s="165"/>
      <c r="AQ264" s="165"/>
      <c r="AR264" s="165"/>
      <c r="AS264" s="165"/>
      <c r="AT264" s="165"/>
      <c r="AU264" s="165"/>
      <c r="AV264" s="165"/>
      <c r="AW264" s="165"/>
      <c r="AX264" s="165"/>
      <c r="AY264" s="165"/>
      <c r="AZ264" s="165"/>
      <c r="BA264" s="165"/>
      <c r="BB264" s="165"/>
      <c r="BC264" s="165"/>
      <c r="BD264" s="165"/>
      <c r="BE264" s="165"/>
      <c r="BF264" s="165"/>
      <c r="BG264" s="165"/>
      <c r="BH264" s="165"/>
      <c r="BI264" s="165"/>
      <c r="BJ264" s="165"/>
      <c r="BK264" s="165"/>
      <c r="BL264" s="165"/>
      <c r="BM264" s="165"/>
      <c r="BN264" s="165"/>
      <c r="BO264" s="165"/>
      <c r="BP264" s="165"/>
      <c r="BQ264" s="165"/>
      <c r="BR264" s="165"/>
      <c r="BS264" s="165"/>
      <c r="BT264" s="165"/>
      <c r="BU264" s="165"/>
      <c r="BV264" s="165"/>
      <c r="BW264" s="165"/>
      <c r="BX264" s="165"/>
      <c r="BY264" s="165"/>
      <c r="BZ264" s="165"/>
      <c r="CA264" s="165"/>
      <c r="CB264" s="165"/>
      <c r="CC264" s="165"/>
      <c r="CD264" s="165"/>
      <c r="CE264" s="165"/>
      <c r="CF264" s="165"/>
      <c r="CG264" s="165"/>
      <c r="CH264" s="165"/>
      <c r="CI264" s="165"/>
      <c r="CJ264" s="165"/>
      <c r="CK264" s="165"/>
      <c r="CL264" s="165"/>
      <c r="CM264" s="165"/>
      <c r="CN264" s="165"/>
      <c r="CO264" s="165"/>
      <c r="CP264" s="165"/>
      <c r="CQ264" s="165"/>
      <c r="CR264" s="165"/>
      <c r="CS264" s="165"/>
      <c r="CT264" s="165"/>
      <c r="CU264" s="165"/>
      <c r="CV264" s="165"/>
      <c r="CW264" s="165"/>
      <c r="CX264" s="165"/>
      <c r="CY264" s="165"/>
      <c r="CZ264" s="165"/>
      <c r="DA264" s="165"/>
      <c r="DB264" s="165"/>
      <c r="DC264" s="165"/>
      <c r="DD264" s="165"/>
      <c r="DE264" s="165"/>
      <c r="DF264" s="165"/>
      <c r="DG264" s="165"/>
      <c r="DH264" s="165"/>
      <c r="DI264" s="165"/>
      <c r="DJ264" s="165"/>
      <c r="DK264" s="165"/>
      <c r="DL264" s="165"/>
      <c r="DM264" s="165"/>
      <c r="DN264" s="165"/>
      <c r="DO264" s="165"/>
      <c r="DP264" s="165"/>
      <c r="DQ264" s="165"/>
      <c r="DR264" s="165"/>
      <c r="DS264" s="165"/>
      <c r="DT264" s="165"/>
      <c r="DU264" s="165"/>
      <c r="DV264" s="165"/>
      <c r="DW264" s="165"/>
      <c r="DX264" s="165"/>
      <c r="DY264" s="165"/>
      <c r="DZ264" s="165"/>
      <c r="EA264" s="165"/>
      <c r="EB264" s="165"/>
      <c r="EC264" s="165"/>
      <c r="ED264" s="165"/>
      <c r="EE264" s="165"/>
      <c r="EF264" s="165"/>
      <c r="EG264" s="165"/>
      <c r="EH264" s="165"/>
      <c r="EI264" s="165"/>
      <c r="EJ264" s="165"/>
      <c r="EK264" s="165"/>
      <c r="EL264" s="165"/>
      <c r="EM264" s="165"/>
      <c r="EN264" s="165"/>
      <c r="EO264" s="165"/>
      <c r="EP264" s="165"/>
      <c r="EQ264" s="165"/>
      <c r="ER264" s="165"/>
      <c r="ES264" s="165"/>
      <c r="ET264" s="165"/>
      <c r="EU264" s="165"/>
      <c r="EV264" s="165"/>
      <c r="EW264" s="165"/>
      <c r="EX264" s="165"/>
      <c r="EY264" s="165"/>
      <c r="EZ264" s="165"/>
      <c r="FA264" s="165"/>
      <c r="FB264" s="165"/>
      <c r="FC264" s="165"/>
      <c r="FD264" s="165"/>
      <c r="FE264" s="165"/>
      <c r="FF264" s="165"/>
      <c r="FG264" s="165"/>
      <c r="FH264" s="165"/>
      <c r="FI264" s="165"/>
      <c r="FJ264" s="165"/>
      <c r="FK264" s="165"/>
      <c r="FL264" s="165"/>
      <c r="FM264" s="165"/>
      <c r="FN264" s="165"/>
      <c r="FO264" s="165"/>
      <c r="FP264" s="165"/>
      <c r="FQ264" s="165"/>
      <c r="FR264" s="165"/>
      <c r="FS264" s="165"/>
      <c r="FT264" s="165"/>
      <c r="FU264" s="165"/>
      <c r="FV264" s="165"/>
      <c r="FW264" s="165"/>
      <c r="FX264" s="165"/>
      <c r="FY264" s="165"/>
      <c r="FZ264" s="165"/>
      <c r="GA264" s="165"/>
      <c r="GB264" s="165"/>
      <c r="GC264" s="165"/>
      <c r="GD264" s="165"/>
      <c r="GE264" s="165"/>
      <c r="GF264" s="165"/>
      <c r="GG264" s="165"/>
      <c r="GH264" s="165"/>
      <c r="GI264" s="165"/>
      <c r="GJ264" s="165"/>
      <c r="GK264" s="165"/>
      <c r="GL264" s="165"/>
      <c r="GM264" s="165"/>
      <c r="GN264" s="165"/>
      <c r="GO264" s="165"/>
      <c r="GP264" s="165"/>
      <c r="GQ264" s="165"/>
      <c r="GR264" s="165"/>
      <c r="GS264" s="165"/>
      <c r="GT264" s="165"/>
      <c r="GU264" s="165"/>
      <c r="GV264" s="165"/>
      <c r="GW264" s="165"/>
      <c r="GX264" s="165"/>
      <c r="GY264" s="165"/>
      <c r="GZ264" s="165"/>
      <c r="HA264" s="165"/>
      <c r="HB264" s="165"/>
      <c r="HC264" s="165"/>
      <c r="HD264" s="165"/>
      <c r="HE264" s="165"/>
      <c r="HF264" s="165"/>
      <c r="HG264" s="165"/>
      <c r="HH264" s="165"/>
      <c r="HI264" s="165"/>
      <c r="HJ264" s="165"/>
      <c r="HK264" s="165"/>
      <c r="HL264" s="165"/>
      <c r="HM264" s="165"/>
      <c r="HN264" s="165"/>
      <c r="HO264" s="165"/>
      <c r="HP264" s="165"/>
      <c r="HQ264" s="165"/>
      <c r="HR264" s="165"/>
      <c r="HS264" s="165"/>
      <c r="HT264" s="165"/>
      <c r="HU264" s="165"/>
      <c r="HV264" s="165"/>
      <c r="HW264" s="165"/>
      <c r="HX264" s="165"/>
      <c r="HY264" s="165"/>
      <c r="HZ264" s="165"/>
      <c r="IA264" s="165"/>
      <c r="IB264" s="165"/>
      <c r="IC264" s="165"/>
      <c r="ID264" s="165"/>
      <c r="IE264" s="165"/>
      <c r="IF264" s="165"/>
      <c r="IG264" s="165"/>
      <c r="IH264" s="165"/>
      <c r="II264" s="165"/>
      <c r="IJ264" s="165"/>
      <c r="IK264" s="165"/>
      <c r="IL264" s="165"/>
      <c r="IM264" s="165"/>
      <c r="IN264" s="165"/>
      <c r="IO264" s="165"/>
      <c r="IP264" s="165"/>
      <c r="IQ264" s="165"/>
      <c r="IR264" s="165"/>
      <c r="IS264" s="165"/>
      <c r="IT264" s="165"/>
      <c r="IU264" s="165"/>
      <c r="IV264" s="165"/>
      <c r="IW264" s="165"/>
      <c r="IX264" s="165"/>
      <c r="IY264" s="165"/>
      <c r="IZ264" s="165"/>
      <c r="JA264" s="165"/>
      <c r="JB264" s="165"/>
      <c r="JC264" s="165"/>
      <c r="JD264" s="165"/>
      <c r="JE264" s="165"/>
      <c r="JF264" s="165"/>
      <c r="JG264" s="165"/>
      <c r="JH264" s="165"/>
      <c r="JI264" s="165"/>
      <c r="JJ264" s="165"/>
      <c r="JK264" s="165"/>
      <c r="JL264" s="165"/>
      <c r="JM264" s="165"/>
      <c r="JN264" s="165"/>
      <c r="JO264" s="165"/>
      <c r="JP264" s="165"/>
      <c r="JQ264" s="165"/>
      <c r="JR264" s="165"/>
      <c r="JS264" s="165"/>
      <c r="JT264" s="165"/>
      <c r="JU264" s="165"/>
      <c r="JV264" s="165"/>
      <c r="JW264" s="165"/>
      <c r="JX264" s="165"/>
      <c r="JY264" s="165"/>
      <c r="JZ264" s="165"/>
      <c r="KA264" s="165"/>
      <c r="KB264" s="165"/>
      <c r="KC264" s="165"/>
      <c r="KD264" s="165"/>
      <c r="KE264" s="165"/>
      <c r="KF264" s="165"/>
      <c r="KG264" s="165"/>
      <c r="KH264" s="165"/>
      <c r="KI264" s="165"/>
      <c r="KJ264" s="165"/>
      <c r="KK264" s="165"/>
      <c r="KL264" s="165"/>
      <c r="KM264" s="165"/>
      <c r="KN264" s="165"/>
      <c r="KO264" s="165"/>
      <c r="KP264" s="165"/>
      <c r="KQ264" s="165"/>
      <c r="KR264" s="165"/>
      <c r="KS264" s="165"/>
      <c r="KT264" s="165"/>
      <c r="KU264" s="165"/>
      <c r="KV264" s="165"/>
      <c r="KW264" s="165"/>
      <c r="KX264" s="165"/>
      <c r="KY264" s="165"/>
      <c r="KZ264" s="165"/>
      <c r="LA264" s="165"/>
      <c r="LB264" s="165"/>
      <c r="LC264" s="165"/>
      <c r="LD264" s="165"/>
      <c r="LE264" s="165"/>
      <c r="LF264" s="165"/>
      <c r="LG264" s="165"/>
      <c r="LH264" s="165"/>
      <c r="LI264" s="165"/>
      <c r="LJ264" s="165"/>
      <c r="LK264" s="165"/>
      <c r="LL264" s="165"/>
      <c r="LM264" s="165"/>
      <c r="LN264" s="165"/>
      <c r="LO264" s="165"/>
      <c r="LP264" s="165"/>
      <c r="LQ264" s="165"/>
      <c r="LR264" s="165"/>
      <c r="LS264" s="165"/>
      <c r="LT264" s="165"/>
      <c r="LU264" s="165"/>
      <c r="LV264" s="165"/>
      <c r="LW264" s="165"/>
      <c r="LX264" s="165"/>
      <c r="LY264" s="165"/>
      <c r="LZ264" s="165"/>
      <c r="MA264" s="165"/>
      <c r="MB264" s="165"/>
      <c r="MC264" s="165"/>
      <c r="MD264" s="165"/>
      <c r="ME264" s="165"/>
      <c r="MF264" s="165"/>
      <c r="MG264" s="165"/>
      <c r="MH264" s="165"/>
      <c r="MI264" s="165"/>
      <c r="MJ264" s="165"/>
      <c r="MK264" s="165"/>
      <c r="ML264" s="165"/>
      <c r="MM264" s="165"/>
      <c r="MN264" s="165"/>
      <c r="MO264" s="165"/>
      <c r="MP264" s="165"/>
      <c r="MQ264" s="165"/>
      <c r="MR264" s="165"/>
      <c r="MS264" s="165"/>
      <c r="MT264" s="165"/>
      <c r="MU264" s="165"/>
      <c r="MV264" s="165"/>
      <c r="MW264" s="165"/>
      <c r="MX264" s="165"/>
      <c r="MY264" s="165"/>
      <c r="MZ264" s="165"/>
      <c r="NA264" s="165"/>
      <c r="NB264" s="165"/>
      <c r="NC264" s="165"/>
      <c r="ND264" s="165"/>
      <c r="NE264" s="165"/>
      <c r="NF264" s="165"/>
      <c r="NG264" s="165"/>
      <c r="NH264" s="165"/>
      <c r="NI264" s="165"/>
      <c r="NJ264" s="165"/>
      <c r="NK264" s="165"/>
      <c r="NL264" s="165"/>
      <c r="NM264" s="165"/>
      <c r="NN264" s="165"/>
      <c r="NO264" s="165"/>
      <c r="NP264" s="165"/>
      <c r="NQ264" s="165"/>
      <c r="NR264" s="165"/>
      <c r="NS264" s="165"/>
      <c r="NT264" s="165"/>
      <c r="NU264" s="165"/>
      <c r="NV264" s="165"/>
      <c r="NW264" s="165"/>
      <c r="NX264" s="165"/>
      <c r="NY264" s="165"/>
      <c r="NZ264" s="165"/>
      <c r="OA264" s="165"/>
      <c r="OB264" s="165"/>
      <c r="OC264" s="165"/>
      <c r="OD264" s="165"/>
      <c r="OE264" s="165"/>
      <c r="OF264" s="165"/>
      <c r="OG264" s="165"/>
      <c r="OH264" s="165"/>
      <c r="OI264" s="165"/>
      <c r="OJ264" s="165"/>
      <c r="OK264" s="165"/>
      <c r="OL264" s="165"/>
      <c r="OM264" s="165"/>
      <c r="ON264" s="165"/>
      <c r="OO264" s="165"/>
      <c r="OP264" s="165"/>
      <c r="OQ264" s="165"/>
      <c r="OR264" s="165"/>
      <c r="OS264" s="165"/>
      <c r="OT264" s="165"/>
      <c r="OU264" s="165"/>
      <c r="OV264" s="165"/>
      <c r="OW264" s="165"/>
      <c r="OX264" s="165"/>
      <c r="OY264" s="165"/>
      <c r="OZ264" s="165"/>
      <c r="PA264" s="165"/>
      <c r="PB264" s="165"/>
      <c r="PC264" s="165"/>
      <c r="PD264" s="165"/>
      <c r="PE264" s="165"/>
      <c r="PF264" s="165"/>
      <c r="PG264" s="165"/>
      <c r="PH264" s="165"/>
      <c r="PI264" s="165"/>
      <c r="PJ264" s="165"/>
      <c r="PK264" s="165"/>
      <c r="PL264" s="165"/>
      <c r="PM264" s="165"/>
      <c r="PN264" s="165"/>
      <c r="PO264" s="165"/>
      <c r="PP264" s="165"/>
      <c r="PQ264" s="165"/>
      <c r="PR264" s="165"/>
      <c r="PS264" s="165"/>
      <c r="PT264" s="165"/>
      <c r="PU264" s="165"/>
      <c r="PV264" s="165"/>
      <c r="PW264" s="165"/>
      <c r="PX264" s="165"/>
      <c r="PY264" s="165"/>
      <c r="PZ264" s="165"/>
      <c r="QA264" s="165"/>
      <c r="QB264" s="165"/>
      <c r="QC264" s="165"/>
      <c r="QD264" s="165"/>
      <c r="QE264" s="165"/>
      <c r="QF264" s="165"/>
      <c r="QG264" s="165"/>
      <c r="QH264" s="165"/>
      <c r="QI264" s="165"/>
      <c r="QJ264" s="165"/>
      <c r="QK264" s="165"/>
      <c r="QL264" s="165"/>
      <c r="QM264" s="165"/>
      <c r="QN264" s="165"/>
      <c r="QO264" s="165"/>
      <c r="QP264" s="165"/>
      <c r="QQ264" s="165"/>
      <c r="QR264" s="165"/>
      <c r="QS264" s="165"/>
      <c r="QT264" s="165"/>
      <c r="QU264" s="165"/>
      <c r="QV264" s="165"/>
      <c r="QW264" s="165"/>
      <c r="QX264" s="165"/>
      <c r="QY264" s="165"/>
      <c r="QZ264" s="165"/>
      <c r="RA264" s="165"/>
      <c r="RB264" s="165"/>
      <c r="RC264" s="165"/>
      <c r="RD264" s="165"/>
      <c r="RE264" s="165"/>
      <c r="RF264" s="165"/>
      <c r="RG264" s="165"/>
      <c r="RH264" s="165"/>
      <c r="RI264" s="165"/>
      <c r="RJ264" s="165"/>
      <c r="RK264" s="165"/>
      <c r="RL264" s="165"/>
    </row>
    <row r="265" spans="1:480" x14ac:dyDescent="0.2">
      <c r="J265" s="221"/>
      <c r="K265" s="221"/>
      <c r="L265" s="222"/>
      <c r="M265" s="222"/>
      <c r="N265" s="233"/>
      <c r="O265" s="233"/>
      <c r="P265" s="233"/>
      <c r="Q265" s="233"/>
      <c r="R265" s="233"/>
      <c r="S265" s="233"/>
      <c r="T265" s="233"/>
      <c r="U265" s="233"/>
      <c r="V265" s="233"/>
      <c r="W265" s="233"/>
      <c r="X265" s="233"/>
      <c r="Y265" s="233"/>
    </row>
    <row r="266" spans="1:480" x14ac:dyDescent="0.2">
      <c r="J266" s="221"/>
      <c r="K266" s="221"/>
      <c r="L266" s="222"/>
      <c r="M266" s="222"/>
      <c r="N266" s="233"/>
      <c r="O266" s="233"/>
      <c r="P266" s="233"/>
      <c r="Q266" s="233"/>
      <c r="R266" s="233"/>
      <c r="S266" s="233"/>
      <c r="T266" s="233"/>
      <c r="U266" s="233"/>
      <c r="V266" s="233"/>
      <c r="W266" s="233"/>
      <c r="X266" s="233"/>
      <c r="Y266" s="233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/>
      <c r="AW266" s="165"/>
      <c r="AX266" s="165"/>
      <c r="AY266" s="165"/>
      <c r="AZ266" s="165"/>
      <c r="BA266" s="165"/>
      <c r="BB266" s="165"/>
      <c r="BC266" s="165"/>
      <c r="BD266" s="165"/>
      <c r="BE266" s="165"/>
      <c r="BF266" s="165"/>
      <c r="BG266" s="165"/>
      <c r="BH266" s="165"/>
      <c r="BI266" s="165"/>
    </row>
    <row r="267" spans="1:480" x14ac:dyDescent="0.2">
      <c r="J267" s="221"/>
      <c r="K267" s="221"/>
      <c r="L267" s="222"/>
      <c r="M267" s="222"/>
      <c r="N267" s="233"/>
      <c r="O267" s="233"/>
      <c r="P267" s="233"/>
      <c r="Q267" s="233"/>
      <c r="R267" s="233"/>
      <c r="S267" s="233"/>
      <c r="T267" s="233"/>
      <c r="U267" s="233"/>
      <c r="V267" s="233"/>
      <c r="W267" s="233"/>
      <c r="X267" s="233"/>
      <c r="Y267" s="233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  <c r="AZ267" s="165"/>
      <c r="BA267" s="165"/>
      <c r="BB267" s="165"/>
      <c r="BC267" s="165"/>
      <c r="BD267" s="165"/>
      <c r="BE267" s="165"/>
      <c r="BF267" s="165"/>
      <c r="BG267" s="165"/>
      <c r="BH267" s="165"/>
      <c r="BI267" s="165"/>
    </row>
    <row r="268" spans="1:480" ht="15.75" x14ac:dyDescent="0.25">
      <c r="A268" s="220"/>
      <c r="I268" s="220"/>
      <c r="J268" s="215" t="s">
        <v>66</v>
      </c>
      <c r="K268"/>
      <c r="L268"/>
      <c r="M268"/>
      <c r="N268" s="233"/>
      <c r="O268" s="233"/>
      <c r="P268" s="233"/>
      <c r="Q268" s="233"/>
      <c r="R268" s="233"/>
      <c r="S268" s="233"/>
      <c r="T268" s="233"/>
      <c r="U268" s="233"/>
      <c r="V268" s="233"/>
      <c r="W268" s="233"/>
      <c r="X268" s="233"/>
      <c r="Y268" s="233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  <c r="AZ268" s="165"/>
      <c r="BA268" s="165"/>
      <c r="BB268" s="165"/>
      <c r="BC268" s="165"/>
      <c r="BD268" s="165"/>
      <c r="BE268" s="165"/>
      <c r="BF268" s="165"/>
      <c r="BG268" s="165"/>
      <c r="BH268" s="165"/>
      <c r="BI268" s="165"/>
    </row>
    <row r="269" spans="1:480" x14ac:dyDescent="0.2">
      <c r="J269" t="s">
        <v>67</v>
      </c>
      <c r="K269"/>
      <c r="L269"/>
      <c r="M269"/>
      <c r="N269" s="233"/>
      <c r="O269" s="233"/>
      <c r="P269" s="233"/>
      <c r="Q269" s="233"/>
      <c r="R269" s="233"/>
      <c r="S269" s="233"/>
      <c r="T269" s="233"/>
      <c r="U269" s="233"/>
      <c r="V269" s="233"/>
      <c r="W269" s="233"/>
      <c r="X269" s="233"/>
      <c r="Y269" s="233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  <c r="AZ269" s="165"/>
      <c r="BA269" s="165"/>
      <c r="BB269" s="165"/>
      <c r="BC269" s="165"/>
      <c r="BD269" s="165"/>
      <c r="BE269" s="165"/>
      <c r="BF269" s="165"/>
      <c r="BG269" s="165"/>
      <c r="BH269" s="165"/>
      <c r="BI269" s="165"/>
    </row>
    <row r="270" spans="1:480" s="147" customFormat="1" x14ac:dyDescent="0.2">
      <c r="A270"/>
      <c r="B270"/>
      <c r="C270"/>
      <c r="D270"/>
      <c r="E270"/>
      <c r="F270"/>
      <c r="G270"/>
      <c r="H270"/>
      <c r="I270"/>
      <c r="J270" t="s">
        <v>68</v>
      </c>
      <c r="K270"/>
      <c r="L270"/>
      <c r="M270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33"/>
      <c r="Z270" s="165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5"/>
      <c r="AK270" s="165"/>
      <c r="AL270" s="165"/>
      <c r="AM270" s="165"/>
      <c r="AN270" s="165"/>
      <c r="AO270" s="165"/>
      <c r="AP270" s="165"/>
      <c r="AQ270" s="165"/>
      <c r="AR270" s="165"/>
      <c r="AS270" s="165"/>
      <c r="AT270" s="165"/>
      <c r="AU270" s="165"/>
      <c r="AV270" s="165"/>
      <c r="AW270" s="165"/>
      <c r="AX270" s="165"/>
      <c r="AY270" s="165"/>
      <c r="AZ270" s="165"/>
      <c r="BA270" s="165"/>
      <c r="BB270" s="165"/>
      <c r="BC270" s="165"/>
      <c r="BD270" s="165"/>
      <c r="BE270" s="165"/>
      <c r="BF270" s="165"/>
      <c r="BG270" s="165"/>
      <c r="BH270" s="165"/>
      <c r="BI270" s="165"/>
    </row>
    <row r="271" spans="1:480" x14ac:dyDescent="0.2">
      <c r="J271" t="s">
        <v>86</v>
      </c>
      <c r="K271" s="227" t="s">
        <v>80</v>
      </c>
      <c r="L271"/>
      <c r="M271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33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  <c r="AQ271" s="165"/>
      <c r="AR271" s="165"/>
      <c r="AS271" s="165"/>
      <c r="AT271" s="165"/>
      <c r="AU271" s="165"/>
      <c r="AV271" s="165"/>
      <c r="AW271" s="165"/>
      <c r="AX271" s="165"/>
      <c r="AY271" s="165"/>
      <c r="AZ271" s="165"/>
      <c r="BA271" s="165"/>
      <c r="BB271" s="165"/>
      <c r="BC271" s="165"/>
      <c r="BD271" s="165"/>
      <c r="BE271" s="165"/>
      <c r="BF271" s="165"/>
      <c r="BG271" s="165"/>
      <c r="BH271" s="165"/>
      <c r="BI271" s="165"/>
    </row>
    <row r="272" spans="1:480" x14ac:dyDescent="0.2">
      <c r="J272"/>
      <c r="K272"/>
      <c r="L272"/>
      <c r="M272"/>
      <c r="N272" s="233"/>
      <c r="O272" s="233"/>
      <c r="P272" s="233"/>
      <c r="Q272" s="233"/>
      <c r="R272" s="233"/>
      <c r="S272" s="233"/>
      <c r="T272" s="233"/>
      <c r="U272" s="233"/>
      <c r="V272" s="233"/>
      <c r="W272" s="233"/>
      <c r="X272" s="233"/>
      <c r="Y272" s="233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P272" s="165"/>
      <c r="AQ272" s="165"/>
      <c r="AR272" s="165"/>
      <c r="AS272" s="165"/>
      <c r="AT272" s="165"/>
      <c r="AU272" s="165"/>
      <c r="AV272" s="165"/>
      <c r="AW272" s="165"/>
      <c r="AX272" s="165"/>
      <c r="AY272" s="165"/>
      <c r="AZ272" s="165"/>
      <c r="BA272" s="165"/>
      <c r="BB272" s="165"/>
      <c r="BC272" s="165"/>
      <c r="BD272" s="165"/>
      <c r="BE272" s="165"/>
      <c r="BF272" s="165"/>
      <c r="BG272" s="165"/>
      <c r="BH272" s="165"/>
      <c r="BI272" s="165"/>
    </row>
    <row r="273" spans="1:480" x14ac:dyDescent="0.2">
      <c r="J273"/>
      <c r="K273"/>
      <c r="L273"/>
      <c r="M273"/>
      <c r="N273" s="233"/>
      <c r="O273" s="233"/>
      <c r="P273" s="233"/>
      <c r="Q273" s="233"/>
      <c r="R273" s="233"/>
      <c r="S273" s="233"/>
      <c r="T273" s="233"/>
      <c r="U273" s="233"/>
      <c r="V273" s="233"/>
      <c r="W273" s="233"/>
      <c r="X273" s="233"/>
      <c r="Y273" s="233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  <c r="AQ273" s="165"/>
      <c r="AR273" s="165"/>
      <c r="AS273" s="165"/>
      <c r="AT273" s="165"/>
      <c r="AU273" s="165"/>
      <c r="AV273" s="165"/>
      <c r="AW273" s="165"/>
      <c r="AX273" s="165"/>
      <c r="AY273" s="165"/>
      <c r="AZ273" s="165"/>
      <c r="BA273" s="165"/>
      <c r="BB273" s="165"/>
      <c r="BC273" s="165"/>
      <c r="BD273" s="165"/>
      <c r="BE273" s="165"/>
      <c r="BF273" s="165"/>
      <c r="BG273" s="165"/>
      <c r="BH273" s="165"/>
      <c r="BI273" s="165"/>
    </row>
    <row r="274" spans="1:480" ht="13.5" thickBot="1" x14ac:dyDescent="0.25">
      <c r="J274"/>
      <c r="K274"/>
      <c r="L274"/>
      <c r="M274"/>
      <c r="N274" s="233"/>
      <c r="O274" s="233"/>
      <c r="P274" s="233"/>
      <c r="Q274" s="233"/>
      <c r="R274" s="233"/>
      <c r="S274" s="233"/>
      <c r="T274" s="233"/>
      <c r="U274" s="233"/>
      <c r="V274" s="233"/>
      <c r="W274" s="233"/>
      <c r="X274" s="233"/>
      <c r="Y274" s="233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5"/>
      <c r="AT274" s="165"/>
      <c r="AU274" s="165"/>
      <c r="AV274" s="165"/>
      <c r="AW274" s="165"/>
      <c r="AX274" s="165"/>
      <c r="AY274" s="165"/>
      <c r="AZ274" s="165"/>
      <c r="BA274" s="165"/>
      <c r="BB274" s="165"/>
      <c r="BC274" s="165"/>
      <c r="BD274" s="165"/>
      <c r="BE274" s="165"/>
      <c r="BF274" s="165"/>
      <c r="BG274" s="165"/>
      <c r="BH274" s="165"/>
      <c r="BI274" s="165"/>
    </row>
    <row r="275" spans="1:480" s="121" customFormat="1" ht="15.75" thickBot="1" x14ac:dyDescent="0.25">
      <c r="A275" s="326" t="s">
        <v>0</v>
      </c>
      <c r="B275" s="327" t="s">
        <v>1</v>
      </c>
      <c r="C275" s="327"/>
      <c r="D275" s="328" t="s">
        <v>2</v>
      </c>
      <c r="E275" s="4"/>
      <c r="F275" s="5"/>
      <c r="G275" s="329" t="s">
        <v>3</v>
      </c>
      <c r="H275" s="330"/>
      <c r="I275" s="331"/>
      <c r="J275" s="326" t="s">
        <v>4</v>
      </c>
      <c r="K275" s="317" t="s">
        <v>5</v>
      </c>
      <c r="L275" s="317" t="s">
        <v>6</v>
      </c>
      <c r="M275" s="317" t="s">
        <v>6</v>
      </c>
      <c r="N275" s="233"/>
      <c r="O275" s="234"/>
      <c r="P275" s="234"/>
      <c r="Q275" s="234"/>
      <c r="R275" s="234"/>
      <c r="S275" s="234"/>
      <c r="T275" s="234"/>
      <c r="U275" s="234"/>
      <c r="V275" s="234"/>
      <c r="W275" s="234"/>
      <c r="X275" s="234"/>
      <c r="Y275" s="234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68"/>
      <c r="BD275" s="168"/>
      <c r="BE275" s="168"/>
      <c r="BF275" s="168"/>
      <c r="BG275" s="168"/>
      <c r="BH275" s="168"/>
      <c r="BI275" s="168"/>
    </row>
    <row r="276" spans="1:480" ht="24.75" thickBot="1" x14ac:dyDescent="0.25">
      <c r="A276" s="326"/>
      <c r="B276" s="327"/>
      <c r="C276" s="327"/>
      <c r="D276" s="328"/>
      <c r="E276" s="6" t="s">
        <v>7</v>
      </c>
      <c r="F276" s="7" t="s">
        <v>8</v>
      </c>
      <c r="G276" s="8" t="s">
        <v>9</v>
      </c>
      <c r="H276" s="9" t="s">
        <v>10</v>
      </c>
      <c r="I276" s="7" t="s">
        <v>11</v>
      </c>
      <c r="J276" s="333"/>
      <c r="K276" s="319"/>
      <c r="L276" s="319"/>
      <c r="M276" s="319"/>
      <c r="N276" s="233"/>
      <c r="O276" s="233"/>
      <c r="P276" s="233"/>
      <c r="Q276" s="233"/>
      <c r="R276" s="233"/>
      <c r="S276" s="233"/>
      <c r="T276" s="233"/>
      <c r="U276" s="233"/>
      <c r="V276" s="233"/>
      <c r="W276" s="233"/>
      <c r="X276" s="233"/>
      <c r="Y276" s="233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  <c r="AZ276" s="165"/>
      <c r="BA276" s="165"/>
      <c r="BB276" s="165"/>
      <c r="BC276" s="165"/>
      <c r="BD276" s="165"/>
      <c r="BE276" s="165"/>
      <c r="BF276" s="165"/>
      <c r="BG276" s="165"/>
      <c r="BH276" s="165"/>
      <c r="BI276" s="165"/>
    </row>
    <row r="277" spans="1:480" ht="20.25" x14ac:dyDescent="0.2">
      <c r="A277" s="20"/>
      <c r="B277" s="345" t="s">
        <v>40</v>
      </c>
      <c r="C277" s="346"/>
      <c r="D277" s="346"/>
      <c r="E277" s="346"/>
      <c r="F277" s="346"/>
      <c r="G277" s="346"/>
      <c r="H277" s="346"/>
      <c r="I277" s="346"/>
      <c r="J277" s="346"/>
      <c r="K277" s="346"/>
      <c r="L277" s="347"/>
      <c r="M277" s="255"/>
      <c r="N277" s="233"/>
      <c r="O277" s="233"/>
      <c r="P277" s="233"/>
      <c r="Q277" s="233"/>
      <c r="R277" s="233"/>
      <c r="S277" s="233"/>
      <c r="T277" s="233"/>
      <c r="U277" s="233"/>
      <c r="V277" s="233"/>
      <c r="W277" s="233"/>
      <c r="X277" s="233"/>
      <c r="Y277" s="233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  <c r="AN277" s="165"/>
      <c r="AO277" s="165"/>
      <c r="AP277" s="165"/>
      <c r="AQ277" s="165"/>
      <c r="AR277" s="165"/>
      <c r="AS277" s="165"/>
      <c r="AT277" s="165"/>
      <c r="AU277" s="165"/>
      <c r="AV277" s="165"/>
      <c r="AW277" s="165"/>
      <c r="AX277" s="165"/>
      <c r="AY277" s="165"/>
      <c r="AZ277" s="165"/>
      <c r="BA277" s="165"/>
      <c r="BB277" s="165"/>
      <c r="BC277" s="165"/>
      <c r="BD277" s="165"/>
      <c r="BE277" s="165"/>
      <c r="BF277" s="165"/>
      <c r="BG277" s="165"/>
      <c r="BH277" s="165"/>
      <c r="BI277" s="165"/>
      <c r="BJ277" s="165"/>
      <c r="BK277" s="165"/>
      <c r="BL277" s="165"/>
      <c r="BM277" s="165"/>
      <c r="BN277" s="165"/>
      <c r="BO277" s="165"/>
      <c r="BP277" s="165"/>
      <c r="BQ277" s="165"/>
      <c r="BR277" s="165"/>
      <c r="BS277" s="165"/>
      <c r="BT277" s="165"/>
      <c r="BU277" s="165"/>
      <c r="BV277" s="165"/>
      <c r="BW277" s="165"/>
      <c r="BX277" s="165"/>
      <c r="BY277" s="165"/>
      <c r="BZ277" s="165"/>
      <c r="CA277" s="165"/>
      <c r="CB277" s="165"/>
      <c r="CC277" s="165"/>
      <c r="CD277" s="165"/>
      <c r="CE277" s="165"/>
      <c r="CF277" s="165"/>
      <c r="CG277" s="165"/>
      <c r="CH277" s="165"/>
      <c r="CI277" s="165"/>
      <c r="CJ277" s="165"/>
      <c r="CK277" s="165"/>
      <c r="CL277" s="165"/>
      <c r="CM277" s="165"/>
      <c r="CN277" s="165"/>
      <c r="CO277" s="165"/>
      <c r="CP277" s="165"/>
      <c r="CQ277" s="165"/>
      <c r="CR277" s="165"/>
      <c r="CS277" s="165"/>
      <c r="CT277" s="165"/>
      <c r="CU277" s="165"/>
      <c r="CV277" s="165"/>
      <c r="CW277" s="165"/>
      <c r="CX277" s="165"/>
      <c r="CY277" s="165"/>
      <c r="CZ277" s="165"/>
      <c r="DA277" s="165"/>
      <c r="DB277" s="165"/>
      <c r="DC277" s="165"/>
      <c r="DD277" s="165"/>
      <c r="DE277" s="165"/>
      <c r="DF277" s="165"/>
      <c r="DG277" s="165"/>
      <c r="DH277" s="165"/>
      <c r="DI277" s="165"/>
      <c r="DJ277" s="165"/>
      <c r="DK277" s="165"/>
      <c r="DL277" s="165"/>
      <c r="DM277" s="165"/>
      <c r="DN277" s="165"/>
      <c r="DO277" s="165"/>
      <c r="DP277" s="165"/>
      <c r="DQ277" s="165"/>
      <c r="DR277" s="165"/>
      <c r="DS277" s="165"/>
      <c r="DT277" s="165"/>
      <c r="DU277" s="165"/>
      <c r="DV277" s="165"/>
      <c r="DW277" s="165"/>
      <c r="DX277" s="165"/>
      <c r="DY277" s="165"/>
      <c r="DZ277" s="165"/>
      <c r="EA277" s="165"/>
      <c r="EB277" s="165"/>
      <c r="EC277" s="165"/>
      <c r="ED277" s="165"/>
      <c r="EE277" s="165"/>
      <c r="EF277" s="165"/>
      <c r="EG277" s="165"/>
      <c r="EH277" s="165"/>
      <c r="EI277" s="165"/>
      <c r="EJ277" s="165"/>
      <c r="EK277" s="165"/>
      <c r="EL277" s="165"/>
      <c r="EM277" s="165"/>
      <c r="EN277" s="165"/>
      <c r="EO277" s="165"/>
      <c r="EP277" s="165"/>
      <c r="EQ277" s="165"/>
      <c r="ER277" s="165"/>
      <c r="ES277" s="165"/>
      <c r="ET277" s="165"/>
      <c r="EU277" s="165"/>
      <c r="EV277" s="165"/>
      <c r="EW277" s="165"/>
      <c r="EX277" s="165"/>
      <c r="EY277" s="165"/>
      <c r="EZ277" s="165"/>
      <c r="FA277" s="165"/>
      <c r="FB277" s="165"/>
      <c r="FC277" s="165"/>
      <c r="FD277" s="165"/>
      <c r="FE277" s="165"/>
      <c r="FF277" s="165"/>
      <c r="FG277" s="165"/>
      <c r="FH277" s="165"/>
      <c r="FI277" s="165"/>
      <c r="FJ277" s="165"/>
      <c r="FK277" s="165"/>
      <c r="FL277" s="165"/>
      <c r="FM277" s="165"/>
      <c r="FN277" s="165"/>
      <c r="FO277" s="165"/>
      <c r="FP277" s="165"/>
      <c r="FQ277" s="165"/>
      <c r="FR277" s="165"/>
      <c r="FS277" s="165"/>
      <c r="FT277" s="165"/>
      <c r="FU277" s="165"/>
      <c r="FV277" s="165"/>
      <c r="FW277" s="165"/>
      <c r="FX277" s="165"/>
      <c r="FY277" s="165"/>
      <c r="FZ277" s="165"/>
      <c r="GA277" s="165"/>
      <c r="GB277" s="165"/>
      <c r="GC277" s="165"/>
      <c r="GD277" s="165"/>
      <c r="GE277" s="165"/>
      <c r="GF277" s="165"/>
      <c r="GG277" s="165"/>
      <c r="GH277" s="165"/>
      <c r="GI277" s="165"/>
      <c r="GJ277" s="165"/>
      <c r="GK277" s="165"/>
      <c r="GL277" s="165"/>
      <c r="GM277" s="165"/>
      <c r="GN277" s="165"/>
      <c r="GO277" s="165"/>
      <c r="GP277" s="165"/>
      <c r="GQ277" s="165"/>
      <c r="GR277" s="165"/>
      <c r="GS277" s="165"/>
      <c r="GT277" s="165"/>
      <c r="GU277" s="165"/>
      <c r="GV277" s="165"/>
      <c r="GW277" s="165"/>
      <c r="GX277" s="165"/>
      <c r="GY277" s="165"/>
      <c r="GZ277" s="165"/>
      <c r="HA277" s="165"/>
      <c r="HB277" s="165"/>
      <c r="HC277" s="165"/>
      <c r="HD277" s="165"/>
      <c r="HE277" s="165"/>
      <c r="HF277" s="165"/>
      <c r="HG277" s="165"/>
      <c r="HH277" s="165"/>
      <c r="HI277" s="165"/>
      <c r="HJ277" s="165"/>
      <c r="HK277" s="165"/>
      <c r="HL277" s="165"/>
      <c r="HM277" s="165"/>
      <c r="HN277" s="165"/>
      <c r="HO277" s="165"/>
      <c r="HP277" s="165"/>
      <c r="HQ277" s="165"/>
      <c r="HR277" s="165"/>
      <c r="HS277" s="165"/>
      <c r="HT277" s="165"/>
      <c r="HU277" s="165"/>
      <c r="HV277" s="165"/>
      <c r="HW277" s="165"/>
      <c r="HX277" s="165"/>
      <c r="HY277" s="165"/>
      <c r="HZ277" s="165"/>
      <c r="IA277" s="165"/>
      <c r="IB277" s="165"/>
      <c r="IC277" s="165"/>
      <c r="ID277" s="165"/>
      <c r="IE277" s="165"/>
      <c r="IF277" s="165"/>
      <c r="IG277" s="165"/>
      <c r="IH277" s="165"/>
      <c r="II277" s="165"/>
      <c r="IJ277" s="165"/>
      <c r="IK277" s="165"/>
      <c r="IL277" s="165"/>
      <c r="IM277" s="165"/>
      <c r="IN277" s="165"/>
      <c r="IO277" s="165"/>
      <c r="IP277" s="165"/>
      <c r="IQ277" s="165"/>
      <c r="IR277" s="165"/>
      <c r="IS277" s="165"/>
      <c r="IT277" s="165"/>
      <c r="IU277" s="165"/>
      <c r="IV277" s="165"/>
      <c r="IW277" s="165"/>
      <c r="IX277" s="165"/>
      <c r="IY277" s="165"/>
      <c r="IZ277" s="165"/>
      <c r="JA277" s="165"/>
      <c r="JB277" s="165"/>
      <c r="JC277" s="165"/>
      <c r="JD277" s="165"/>
      <c r="JE277" s="165"/>
      <c r="JF277" s="165"/>
      <c r="JG277" s="165"/>
      <c r="JH277" s="165"/>
      <c r="JI277" s="165"/>
      <c r="JJ277" s="165"/>
      <c r="JK277" s="165"/>
      <c r="JL277" s="165"/>
      <c r="JM277" s="165"/>
      <c r="JN277" s="165"/>
      <c r="JO277" s="165"/>
      <c r="JP277" s="165"/>
      <c r="JQ277" s="165"/>
      <c r="JR277" s="165"/>
      <c r="JS277" s="165"/>
      <c r="JT277" s="165"/>
      <c r="JU277" s="165"/>
      <c r="JV277" s="165"/>
      <c r="JW277" s="165"/>
      <c r="JX277" s="165"/>
      <c r="JY277" s="165"/>
      <c r="JZ277" s="165"/>
      <c r="KA277" s="165"/>
      <c r="KB277" s="165"/>
      <c r="KC277" s="165"/>
      <c r="KD277" s="165"/>
      <c r="KE277" s="165"/>
      <c r="KF277" s="165"/>
      <c r="KG277" s="165"/>
      <c r="KH277" s="165"/>
      <c r="KI277" s="165"/>
      <c r="KJ277" s="165"/>
      <c r="KK277" s="165"/>
      <c r="KL277" s="165"/>
      <c r="KM277" s="165"/>
      <c r="KN277" s="165"/>
      <c r="KO277" s="165"/>
      <c r="KP277" s="165"/>
      <c r="KQ277" s="165"/>
      <c r="KR277" s="165"/>
      <c r="KS277" s="165"/>
      <c r="KT277" s="165"/>
      <c r="KU277" s="165"/>
      <c r="KV277" s="165"/>
      <c r="KW277" s="165"/>
      <c r="KX277" s="165"/>
      <c r="KY277" s="165"/>
      <c r="KZ277" s="165"/>
      <c r="LA277" s="165"/>
      <c r="LB277" s="165"/>
      <c r="LC277" s="165"/>
      <c r="LD277" s="165"/>
      <c r="LE277" s="165"/>
      <c r="LF277" s="165"/>
      <c r="LG277" s="165"/>
      <c r="LH277" s="165"/>
      <c r="LI277" s="165"/>
      <c r="LJ277" s="165"/>
      <c r="LK277" s="165"/>
      <c r="LL277" s="165"/>
      <c r="LM277" s="165"/>
      <c r="LN277" s="165"/>
      <c r="LO277" s="165"/>
      <c r="LP277" s="165"/>
      <c r="LQ277" s="165"/>
      <c r="LR277" s="165"/>
      <c r="LS277" s="165"/>
      <c r="LT277" s="165"/>
      <c r="LU277" s="165"/>
      <c r="LV277" s="165"/>
      <c r="LW277" s="165"/>
      <c r="LX277" s="165"/>
      <c r="LY277" s="165"/>
      <c r="LZ277" s="165"/>
      <c r="MA277" s="165"/>
      <c r="MB277" s="165"/>
      <c r="MC277" s="165"/>
      <c r="MD277" s="165"/>
      <c r="ME277" s="165"/>
      <c r="MF277" s="165"/>
      <c r="MG277" s="165"/>
      <c r="MH277" s="165"/>
      <c r="MI277" s="165"/>
      <c r="MJ277" s="165"/>
      <c r="MK277" s="165"/>
      <c r="ML277" s="165"/>
      <c r="MM277" s="165"/>
      <c r="MN277" s="165"/>
      <c r="MO277" s="165"/>
      <c r="MP277" s="165"/>
      <c r="MQ277" s="165"/>
      <c r="MR277" s="165"/>
      <c r="MS277" s="165"/>
      <c r="MT277" s="165"/>
      <c r="MU277" s="165"/>
      <c r="MV277" s="165"/>
      <c r="MW277" s="165"/>
      <c r="MX277" s="165"/>
      <c r="MY277" s="165"/>
      <c r="MZ277" s="165"/>
      <c r="NA277" s="165"/>
      <c r="NB277" s="165"/>
      <c r="NC277" s="165"/>
      <c r="ND277" s="165"/>
      <c r="NE277" s="165"/>
      <c r="NF277" s="165"/>
      <c r="NG277" s="165"/>
      <c r="NH277" s="165"/>
      <c r="NI277" s="165"/>
      <c r="NJ277" s="165"/>
      <c r="NK277" s="165"/>
      <c r="NL277" s="165"/>
      <c r="NM277" s="165"/>
      <c r="NN277" s="165"/>
      <c r="NO277" s="165"/>
      <c r="NP277" s="165"/>
      <c r="NQ277" s="165"/>
      <c r="NR277" s="165"/>
      <c r="NS277" s="165"/>
      <c r="NT277" s="165"/>
      <c r="NU277" s="165"/>
      <c r="NV277" s="165"/>
      <c r="NW277" s="165"/>
      <c r="NX277" s="165"/>
      <c r="NY277" s="165"/>
      <c r="NZ277" s="165"/>
      <c r="OA277" s="165"/>
      <c r="OB277" s="165"/>
      <c r="OC277" s="165"/>
      <c r="OD277" s="165"/>
      <c r="OE277" s="165"/>
      <c r="OF277" s="165"/>
      <c r="OG277" s="165"/>
      <c r="OH277" s="165"/>
      <c r="OI277" s="165"/>
      <c r="OJ277" s="165"/>
      <c r="OK277" s="165"/>
      <c r="OL277" s="165"/>
      <c r="OM277" s="165"/>
      <c r="ON277" s="165"/>
      <c r="OO277" s="165"/>
      <c r="OP277" s="165"/>
      <c r="OQ277" s="165"/>
      <c r="OR277" s="165"/>
      <c r="OS277" s="165"/>
      <c r="OT277" s="165"/>
      <c r="OU277" s="165"/>
      <c r="OV277" s="165"/>
      <c r="OW277" s="165"/>
      <c r="OX277" s="165"/>
      <c r="OY277" s="165"/>
      <c r="OZ277" s="165"/>
      <c r="PA277" s="165"/>
      <c r="PB277" s="165"/>
      <c r="PC277" s="165"/>
      <c r="PD277" s="165"/>
      <c r="PE277" s="165"/>
      <c r="PF277" s="165"/>
      <c r="PG277" s="165"/>
      <c r="PH277" s="165"/>
      <c r="PI277" s="165"/>
      <c r="PJ277" s="165"/>
      <c r="PK277" s="165"/>
      <c r="PL277" s="165"/>
      <c r="PM277" s="165"/>
      <c r="PN277" s="165"/>
      <c r="PO277" s="165"/>
      <c r="PP277" s="165"/>
      <c r="PQ277" s="165"/>
      <c r="PR277" s="165"/>
      <c r="PS277" s="165"/>
      <c r="PT277" s="165"/>
      <c r="PU277" s="165"/>
      <c r="PV277" s="165"/>
      <c r="PW277" s="165"/>
      <c r="PX277" s="165"/>
      <c r="PY277" s="165"/>
      <c r="PZ277" s="165"/>
      <c r="QA277" s="165"/>
      <c r="QB277" s="165"/>
      <c r="QC277" s="165"/>
      <c r="QD277" s="165"/>
      <c r="QE277" s="165"/>
      <c r="QF277" s="165"/>
      <c r="QG277" s="165"/>
      <c r="QH277" s="165"/>
      <c r="QI277" s="165"/>
      <c r="QJ277" s="165"/>
      <c r="QK277" s="165"/>
      <c r="QL277" s="165"/>
      <c r="QM277" s="165"/>
      <c r="QN277" s="165"/>
      <c r="QO277" s="165"/>
      <c r="QP277" s="165"/>
      <c r="QQ277" s="165"/>
      <c r="QR277" s="165"/>
      <c r="QS277" s="165"/>
      <c r="QT277" s="165"/>
      <c r="QU277" s="165"/>
      <c r="QV277" s="165"/>
      <c r="QW277" s="165"/>
      <c r="QX277" s="165"/>
      <c r="QY277" s="165"/>
      <c r="QZ277" s="165"/>
      <c r="RA277" s="165"/>
      <c r="RB277" s="165"/>
      <c r="RC277" s="165"/>
      <c r="RD277" s="165"/>
      <c r="RE277" s="165"/>
      <c r="RF277" s="165"/>
      <c r="RG277" s="165"/>
      <c r="RH277" s="165"/>
      <c r="RI277" s="165"/>
      <c r="RJ277" s="165"/>
      <c r="RK277" s="165"/>
      <c r="RL277" s="165"/>
    </row>
    <row r="278" spans="1:480" ht="15.75" x14ac:dyDescent="0.25">
      <c r="A278" s="246" t="e">
        <f>'Тех. карты'!#REF!</f>
        <v>#REF!</v>
      </c>
      <c r="B278" s="356" t="s">
        <v>13</v>
      </c>
      <c r="C278" s="357"/>
      <c r="D278" s="357"/>
      <c r="E278" s="357"/>
      <c r="F278" s="357"/>
      <c r="G278" s="357"/>
      <c r="H278" s="357"/>
      <c r="I278" s="357"/>
      <c r="J278" s="357"/>
      <c r="K278" s="357"/>
      <c r="L278" s="358"/>
      <c r="M278" s="253"/>
      <c r="N278" s="233"/>
      <c r="O278" s="233"/>
      <c r="P278" s="233"/>
      <c r="Q278" s="233"/>
      <c r="R278" s="233"/>
      <c r="S278" s="233"/>
      <c r="T278" s="233"/>
      <c r="U278" s="233"/>
      <c r="V278" s="233"/>
      <c r="W278" s="233"/>
      <c r="X278" s="233"/>
      <c r="Y278" s="233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  <c r="AQ278" s="165"/>
      <c r="AR278" s="165"/>
      <c r="AS278" s="165"/>
      <c r="AT278" s="165"/>
      <c r="AU278" s="165"/>
      <c r="AV278" s="165"/>
      <c r="AW278" s="165"/>
      <c r="AX278" s="165"/>
      <c r="AY278" s="165"/>
      <c r="AZ278" s="165"/>
      <c r="BA278" s="165"/>
      <c r="BB278" s="165"/>
      <c r="BC278" s="165"/>
      <c r="BD278" s="165"/>
      <c r="BE278" s="165"/>
      <c r="BF278" s="165"/>
      <c r="BG278" s="165"/>
      <c r="BH278" s="165"/>
      <c r="BI278" s="165"/>
      <c r="BJ278" s="165"/>
      <c r="BK278" s="165"/>
      <c r="BL278" s="165"/>
      <c r="BM278" s="165"/>
      <c r="BN278" s="165"/>
      <c r="BO278" s="165"/>
      <c r="BP278" s="165"/>
      <c r="BQ278" s="165"/>
      <c r="BR278" s="165"/>
      <c r="BS278" s="165"/>
      <c r="BT278" s="165"/>
      <c r="BU278" s="165"/>
      <c r="BV278" s="165"/>
      <c r="BW278" s="165"/>
      <c r="BX278" s="165"/>
      <c r="BY278" s="165"/>
      <c r="BZ278" s="165"/>
      <c r="CA278" s="165"/>
      <c r="CB278" s="165"/>
      <c r="CC278" s="165"/>
      <c r="CD278" s="165"/>
      <c r="CE278" s="165"/>
      <c r="CF278" s="165"/>
      <c r="CG278" s="165"/>
      <c r="CH278" s="165"/>
      <c r="CI278" s="165"/>
      <c r="CJ278" s="165"/>
      <c r="CK278" s="165"/>
      <c r="CL278" s="165"/>
      <c r="CM278" s="165"/>
      <c r="CN278" s="165"/>
      <c r="CO278" s="165"/>
      <c r="CP278" s="165"/>
      <c r="CQ278" s="165"/>
      <c r="CR278" s="165"/>
      <c r="CS278" s="165"/>
      <c r="CT278" s="165"/>
      <c r="CU278" s="165"/>
      <c r="CV278" s="165"/>
      <c r="CW278" s="165"/>
      <c r="CX278" s="165"/>
      <c r="CY278" s="165"/>
      <c r="CZ278" s="165"/>
      <c r="DA278" s="165"/>
      <c r="DB278" s="165"/>
      <c r="DC278" s="165"/>
      <c r="DD278" s="165"/>
      <c r="DE278" s="165"/>
      <c r="DF278" s="165"/>
      <c r="DG278" s="165"/>
      <c r="DH278" s="165"/>
      <c r="DI278" s="165"/>
      <c r="DJ278" s="165"/>
      <c r="DK278" s="165"/>
      <c r="DL278" s="165"/>
      <c r="DM278" s="165"/>
      <c r="DN278" s="165"/>
      <c r="DO278" s="165"/>
      <c r="DP278" s="165"/>
      <c r="DQ278" s="165"/>
      <c r="DR278" s="165"/>
      <c r="DS278" s="165"/>
      <c r="DT278" s="165"/>
      <c r="DU278" s="165"/>
      <c r="DV278" s="165"/>
      <c r="DW278" s="165"/>
      <c r="DX278" s="165"/>
      <c r="DY278" s="165"/>
      <c r="DZ278" s="165"/>
      <c r="EA278" s="165"/>
      <c r="EB278" s="165"/>
      <c r="EC278" s="165"/>
      <c r="ED278" s="165"/>
      <c r="EE278" s="165"/>
      <c r="EF278" s="165"/>
      <c r="EG278" s="165"/>
      <c r="EH278" s="165"/>
      <c r="EI278" s="165"/>
      <c r="EJ278" s="165"/>
      <c r="EK278" s="165"/>
      <c r="EL278" s="165"/>
      <c r="EM278" s="165"/>
      <c r="EN278" s="165"/>
      <c r="EO278" s="165"/>
      <c r="EP278" s="165"/>
      <c r="EQ278" s="165"/>
      <c r="ER278" s="165"/>
      <c r="ES278" s="165"/>
      <c r="ET278" s="165"/>
      <c r="EU278" s="165"/>
      <c r="EV278" s="165"/>
      <c r="EW278" s="165"/>
      <c r="EX278" s="165"/>
      <c r="EY278" s="165"/>
      <c r="EZ278" s="165"/>
      <c r="FA278" s="165"/>
      <c r="FB278" s="165"/>
      <c r="FC278" s="165"/>
      <c r="FD278" s="165"/>
      <c r="FE278" s="165"/>
      <c r="FF278" s="165"/>
      <c r="FG278" s="165"/>
      <c r="FH278" s="165"/>
      <c r="FI278" s="165"/>
      <c r="FJ278" s="165"/>
      <c r="FK278" s="165"/>
      <c r="FL278" s="165"/>
      <c r="FM278" s="165"/>
      <c r="FN278" s="165"/>
      <c r="FO278" s="165"/>
      <c r="FP278" s="165"/>
      <c r="FQ278" s="165"/>
      <c r="FR278" s="165"/>
      <c r="FS278" s="165"/>
      <c r="FT278" s="165"/>
      <c r="FU278" s="165"/>
      <c r="FV278" s="165"/>
      <c r="FW278" s="165"/>
      <c r="FX278" s="165"/>
      <c r="FY278" s="165"/>
      <c r="FZ278" s="165"/>
      <c r="GA278" s="165"/>
      <c r="GB278" s="165"/>
      <c r="GC278" s="165"/>
      <c r="GD278" s="165"/>
      <c r="GE278" s="165"/>
      <c r="GF278" s="165"/>
      <c r="GG278" s="165"/>
      <c r="GH278" s="165"/>
      <c r="GI278" s="165"/>
      <c r="GJ278" s="165"/>
      <c r="GK278" s="165"/>
      <c r="GL278" s="165"/>
      <c r="GM278" s="165"/>
      <c r="GN278" s="165"/>
      <c r="GO278" s="165"/>
      <c r="GP278" s="165"/>
      <c r="GQ278" s="165"/>
      <c r="GR278" s="165"/>
      <c r="GS278" s="165"/>
      <c r="GT278" s="165"/>
      <c r="GU278" s="165"/>
      <c r="GV278" s="165"/>
      <c r="GW278" s="165"/>
      <c r="GX278" s="165"/>
      <c r="GY278" s="165"/>
      <c r="GZ278" s="165"/>
      <c r="HA278" s="165"/>
      <c r="HB278" s="165"/>
      <c r="HC278" s="165"/>
      <c r="HD278" s="165"/>
      <c r="HE278" s="165"/>
      <c r="HF278" s="165"/>
      <c r="HG278" s="165"/>
      <c r="HH278" s="165"/>
      <c r="HI278" s="165"/>
      <c r="HJ278" s="165"/>
      <c r="HK278" s="165"/>
      <c r="HL278" s="165"/>
      <c r="HM278" s="165"/>
      <c r="HN278" s="165"/>
      <c r="HO278" s="165"/>
      <c r="HP278" s="165"/>
      <c r="HQ278" s="165"/>
      <c r="HR278" s="165"/>
      <c r="HS278" s="165"/>
      <c r="HT278" s="165"/>
      <c r="HU278" s="165"/>
      <c r="HV278" s="165"/>
      <c r="HW278" s="165"/>
      <c r="HX278" s="165"/>
      <c r="HY278" s="165"/>
      <c r="HZ278" s="165"/>
      <c r="IA278" s="165"/>
      <c r="IB278" s="165"/>
      <c r="IC278" s="165"/>
      <c r="ID278" s="165"/>
      <c r="IE278" s="165"/>
      <c r="IF278" s="165"/>
      <c r="IG278" s="165"/>
      <c r="IH278" s="165"/>
      <c r="II278" s="165"/>
      <c r="IJ278" s="165"/>
      <c r="IK278" s="165"/>
      <c r="IL278" s="165"/>
      <c r="IM278" s="165"/>
      <c r="IN278" s="165"/>
      <c r="IO278" s="165"/>
      <c r="IP278" s="165"/>
      <c r="IQ278" s="165"/>
      <c r="IR278" s="165"/>
      <c r="IS278" s="165"/>
      <c r="IT278" s="165"/>
      <c r="IU278" s="165"/>
      <c r="IV278" s="165"/>
      <c r="IW278" s="165"/>
      <c r="IX278" s="165"/>
      <c r="IY278" s="165"/>
      <c r="IZ278" s="165"/>
      <c r="JA278" s="165"/>
      <c r="JB278" s="165"/>
      <c r="JC278" s="165"/>
      <c r="JD278" s="165"/>
      <c r="JE278" s="165"/>
      <c r="JF278" s="165"/>
      <c r="JG278" s="165"/>
      <c r="JH278" s="165"/>
      <c r="JI278" s="165"/>
      <c r="JJ278" s="165"/>
      <c r="JK278" s="165"/>
      <c r="JL278" s="165"/>
      <c r="JM278" s="165"/>
      <c r="JN278" s="165"/>
      <c r="JO278" s="165"/>
      <c r="JP278" s="165"/>
      <c r="JQ278" s="165"/>
      <c r="JR278" s="165"/>
      <c r="JS278" s="165"/>
      <c r="JT278" s="165"/>
      <c r="JU278" s="165"/>
      <c r="JV278" s="165"/>
      <c r="JW278" s="165"/>
      <c r="JX278" s="165"/>
      <c r="JY278" s="165"/>
      <c r="JZ278" s="165"/>
      <c r="KA278" s="165"/>
      <c r="KB278" s="165"/>
      <c r="KC278" s="165"/>
      <c r="KD278" s="165"/>
      <c r="KE278" s="165"/>
      <c r="KF278" s="165"/>
      <c r="KG278" s="165"/>
      <c r="KH278" s="165"/>
      <c r="KI278" s="165"/>
      <c r="KJ278" s="165"/>
      <c r="KK278" s="165"/>
      <c r="KL278" s="165"/>
      <c r="KM278" s="165"/>
      <c r="KN278" s="165"/>
      <c r="KO278" s="165"/>
      <c r="KP278" s="165"/>
      <c r="KQ278" s="165"/>
      <c r="KR278" s="165"/>
      <c r="KS278" s="165"/>
      <c r="KT278" s="165"/>
      <c r="KU278" s="165"/>
      <c r="KV278" s="165"/>
      <c r="KW278" s="165"/>
      <c r="KX278" s="165"/>
      <c r="KY278" s="165"/>
      <c r="KZ278" s="165"/>
      <c r="LA278" s="165"/>
      <c r="LB278" s="165"/>
      <c r="LC278" s="165"/>
      <c r="LD278" s="165"/>
      <c r="LE278" s="165"/>
      <c r="LF278" s="165"/>
      <c r="LG278" s="165"/>
      <c r="LH278" s="165"/>
      <c r="LI278" s="165"/>
      <c r="LJ278" s="165"/>
      <c r="LK278" s="165"/>
      <c r="LL278" s="165"/>
      <c r="LM278" s="165"/>
      <c r="LN278" s="165"/>
      <c r="LO278" s="165"/>
      <c r="LP278" s="165"/>
      <c r="LQ278" s="165"/>
      <c r="LR278" s="165"/>
      <c r="LS278" s="165"/>
      <c r="LT278" s="165"/>
      <c r="LU278" s="165"/>
      <c r="LV278" s="165"/>
      <c r="LW278" s="165"/>
      <c r="LX278" s="165"/>
      <c r="LY278" s="165"/>
      <c r="LZ278" s="165"/>
      <c r="MA278" s="165"/>
      <c r="MB278" s="165"/>
      <c r="MC278" s="165"/>
      <c r="MD278" s="165"/>
      <c r="ME278" s="165"/>
      <c r="MF278" s="165"/>
      <c r="MG278" s="165"/>
      <c r="MH278" s="165"/>
      <c r="MI278" s="165"/>
      <c r="MJ278" s="165"/>
      <c r="MK278" s="165"/>
      <c r="ML278" s="165"/>
      <c r="MM278" s="165"/>
      <c r="MN278" s="165"/>
      <c r="MO278" s="165"/>
      <c r="MP278" s="165"/>
      <c r="MQ278" s="165"/>
      <c r="MR278" s="165"/>
      <c r="MS278" s="165"/>
      <c r="MT278" s="165"/>
      <c r="MU278" s="165"/>
      <c r="MV278" s="165"/>
      <c r="MW278" s="165"/>
      <c r="MX278" s="165"/>
      <c r="MY278" s="165"/>
      <c r="MZ278" s="165"/>
      <c r="NA278" s="165"/>
      <c r="NB278" s="165"/>
      <c r="NC278" s="165"/>
      <c r="ND278" s="165"/>
      <c r="NE278" s="165"/>
      <c r="NF278" s="165"/>
      <c r="NG278" s="165"/>
      <c r="NH278" s="165"/>
      <c r="NI278" s="165"/>
      <c r="NJ278" s="165"/>
      <c r="NK278" s="165"/>
      <c r="NL278" s="165"/>
      <c r="NM278" s="165"/>
      <c r="NN278" s="165"/>
      <c r="NO278" s="165"/>
      <c r="NP278" s="165"/>
      <c r="NQ278" s="165"/>
      <c r="NR278" s="165"/>
      <c r="NS278" s="165"/>
      <c r="NT278" s="165"/>
      <c r="NU278" s="165"/>
      <c r="NV278" s="165"/>
      <c r="NW278" s="165"/>
      <c r="NX278" s="165"/>
      <c r="NY278" s="165"/>
      <c r="NZ278" s="165"/>
      <c r="OA278" s="165"/>
      <c r="OB278" s="165"/>
      <c r="OC278" s="165"/>
      <c r="OD278" s="165"/>
      <c r="OE278" s="165"/>
      <c r="OF278" s="165"/>
      <c r="OG278" s="165"/>
      <c r="OH278" s="165"/>
      <c r="OI278" s="165"/>
      <c r="OJ278" s="165"/>
      <c r="OK278" s="165"/>
      <c r="OL278" s="165"/>
      <c r="OM278" s="165"/>
      <c r="ON278" s="165"/>
      <c r="OO278" s="165"/>
      <c r="OP278" s="165"/>
      <c r="OQ278" s="165"/>
      <c r="OR278" s="165"/>
      <c r="OS278" s="165"/>
      <c r="OT278" s="165"/>
      <c r="OU278" s="165"/>
      <c r="OV278" s="165"/>
      <c r="OW278" s="165"/>
      <c r="OX278" s="165"/>
      <c r="OY278" s="165"/>
      <c r="OZ278" s="165"/>
      <c r="PA278" s="165"/>
      <c r="PB278" s="165"/>
      <c r="PC278" s="165"/>
      <c r="PD278" s="165"/>
      <c r="PE278" s="165"/>
      <c r="PF278" s="165"/>
      <c r="PG278" s="165"/>
      <c r="PH278" s="165"/>
      <c r="PI278" s="165"/>
      <c r="PJ278" s="165"/>
      <c r="PK278" s="165"/>
      <c r="PL278" s="165"/>
      <c r="PM278" s="165"/>
      <c r="PN278" s="165"/>
      <c r="PO278" s="165"/>
      <c r="PP278" s="165"/>
      <c r="PQ278" s="165"/>
      <c r="PR278" s="165"/>
      <c r="PS278" s="165"/>
      <c r="PT278" s="165"/>
      <c r="PU278" s="165"/>
      <c r="PV278" s="165"/>
      <c r="PW278" s="165"/>
      <c r="PX278" s="165"/>
      <c r="PY278" s="165"/>
      <c r="PZ278" s="165"/>
      <c r="QA278" s="165"/>
      <c r="QB278" s="165"/>
      <c r="QC278" s="165"/>
      <c r="QD278" s="165"/>
      <c r="QE278" s="165"/>
      <c r="QF278" s="165"/>
      <c r="QG278" s="165"/>
      <c r="QH278" s="165"/>
      <c r="QI278" s="165"/>
      <c r="QJ278" s="165"/>
      <c r="QK278" s="165"/>
      <c r="QL278" s="165"/>
      <c r="QM278" s="165"/>
      <c r="QN278" s="165"/>
      <c r="QO278" s="165"/>
      <c r="QP278" s="165"/>
      <c r="QQ278" s="165"/>
      <c r="QR278" s="165"/>
      <c r="QS278" s="165"/>
      <c r="QT278" s="165"/>
      <c r="QU278" s="165"/>
      <c r="QV278" s="165"/>
      <c r="QW278" s="165"/>
      <c r="QX278" s="165"/>
      <c r="QY278" s="165"/>
      <c r="QZ278" s="165"/>
      <c r="RA278" s="165"/>
      <c r="RB278" s="165"/>
      <c r="RC278" s="165"/>
      <c r="RD278" s="165"/>
      <c r="RE278" s="165"/>
      <c r="RF278" s="165"/>
      <c r="RG278" s="165"/>
      <c r="RH278" s="165"/>
      <c r="RI278" s="165"/>
      <c r="RJ278" s="165"/>
      <c r="RK278" s="165"/>
      <c r="RL278" s="165"/>
    </row>
    <row r="279" spans="1:480" ht="15.75" x14ac:dyDescent="0.25">
      <c r="A279" s="246" t="e">
        <f>'Тех. карты'!#REF!</f>
        <v>#REF!</v>
      </c>
      <c r="B279" s="354" t="s">
        <v>178</v>
      </c>
      <c r="C279" s="355"/>
      <c r="D279" s="11">
        <v>205</v>
      </c>
      <c r="E279" s="12"/>
      <c r="F279" s="13"/>
      <c r="G279" s="14">
        <v>6.44</v>
      </c>
      <c r="H279" s="15">
        <v>7.53</v>
      </c>
      <c r="I279" s="16">
        <v>33.380000000000003</v>
      </c>
      <c r="J279" s="17">
        <v>193</v>
      </c>
      <c r="K279" s="18">
        <v>0</v>
      </c>
      <c r="L279" s="30">
        <v>98</v>
      </c>
      <c r="M279" s="30">
        <v>4.9000000000000004</v>
      </c>
      <c r="N279" s="233"/>
      <c r="O279" s="233"/>
      <c r="P279" s="233"/>
      <c r="Q279" s="233"/>
      <c r="R279" s="233"/>
      <c r="S279" s="233"/>
      <c r="T279" s="233"/>
      <c r="U279" s="233"/>
      <c r="V279" s="233"/>
      <c r="W279" s="233"/>
      <c r="X279" s="233"/>
      <c r="Y279" s="233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N279" s="165"/>
      <c r="AO279" s="165"/>
      <c r="AP279" s="165"/>
      <c r="AQ279" s="165"/>
      <c r="AR279" s="165"/>
      <c r="AS279" s="165"/>
      <c r="AT279" s="165"/>
      <c r="AU279" s="165"/>
      <c r="AV279" s="165"/>
      <c r="AW279" s="165"/>
      <c r="AX279" s="165"/>
      <c r="AY279" s="165"/>
      <c r="AZ279" s="165"/>
      <c r="BA279" s="165"/>
      <c r="BB279" s="165"/>
      <c r="BC279" s="165"/>
      <c r="BD279" s="165"/>
      <c r="BE279" s="165"/>
      <c r="BF279" s="165"/>
      <c r="BG279" s="165"/>
      <c r="BH279" s="165"/>
      <c r="BI279" s="165"/>
      <c r="BJ279" s="165"/>
      <c r="BK279" s="165"/>
      <c r="BL279" s="165"/>
      <c r="BM279" s="165"/>
      <c r="BN279" s="165"/>
      <c r="BO279" s="165"/>
      <c r="BP279" s="165"/>
      <c r="BQ279" s="165"/>
      <c r="BR279" s="165"/>
      <c r="BS279" s="165"/>
      <c r="BT279" s="165"/>
      <c r="BU279" s="165"/>
      <c r="BV279" s="165"/>
      <c r="BW279" s="165"/>
      <c r="BX279" s="165"/>
      <c r="BY279" s="165"/>
      <c r="BZ279" s="165"/>
      <c r="CA279" s="165"/>
      <c r="CB279" s="165"/>
      <c r="CC279" s="165"/>
      <c r="CD279" s="165"/>
      <c r="CE279" s="165"/>
      <c r="CF279" s="165"/>
      <c r="CG279" s="165"/>
      <c r="CH279" s="165"/>
      <c r="CI279" s="165"/>
      <c r="CJ279" s="165"/>
      <c r="CK279" s="165"/>
      <c r="CL279" s="165"/>
      <c r="CM279" s="165"/>
      <c r="CN279" s="165"/>
      <c r="CO279" s="165"/>
      <c r="CP279" s="165"/>
      <c r="CQ279" s="165"/>
      <c r="CR279" s="165"/>
      <c r="CS279" s="165"/>
      <c r="CT279" s="165"/>
      <c r="CU279" s="165"/>
      <c r="CV279" s="165"/>
      <c r="CW279" s="165"/>
      <c r="CX279" s="165"/>
      <c r="CY279" s="165"/>
      <c r="CZ279" s="165"/>
      <c r="DA279" s="165"/>
      <c r="DB279" s="165"/>
      <c r="DC279" s="165"/>
      <c r="DD279" s="165"/>
      <c r="DE279" s="165"/>
      <c r="DF279" s="165"/>
      <c r="DG279" s="165"/>
      <c r="DH279" s="165"/>
      <c r="DI279" s="165"/>
      <c r="DJ279" s="165"/>
      <c r="DK279" s="165"/>
      <c r="DL279" s="165"/>
      <c r="DM279" s="165"/>
      <c r="DN279" s="165"/>
      <c r="DO279" s="165"/>
      <c r="DP279" s="165"/>
      <c r="DQ279" s="165"/>
      <c r="DR279" s="165"/>
      <c r="DS279" s="165"/>
      <c r="DT279" s="165"/>
      <c r="DU279" s="165"/>
      <c r="DV279" s="165"/>
      <c r="DW279" s="165"/>
      <c r="DX279" s="165"/>
      <c r="DY279" s="165"/>
      <c r="DZ279" s="165"/>
      <c r="EA279" s="165"/>
      <c r="EB279" s="165"/>
      <c r="EC279" s="165"/>
      <c r="ED279" s="165"/>
      <c r="EE279" s="165"/>
      <c r="EF279" s="165"/>
      <c r="EG279" s="165"/>
      <c r="EH279" s="165"/>
      <c r="EI279" s="165"/>
      <c r="EJ279" s="165"/>
      <c r="EK279" s="165"/>
      <c r="EL279" s="165"/>
      <c r="EM279" s="165"/>
      <c r="EN279" s="165"/>
      <c r="EO279" s="165"/>
      <c r="EP279" s="165"/>
      <c r="EQ279" s="165"/>
      <c r="ER279" s="165"/>
      <c r="ES279" s="165"/>
      <c r="ET279" s="165"/>
      <c r="EU279" s="165"/>
      <c r="EV279" s="165"/>
      <c r="EW279" s="165"/>
      <c r="EX279" s="165"/>
      <c r="EY279" s="165"/>
      <c r="EZ279" s="165"/>
      <c r="FA279" s="165"/>
      <c r="FB279" s="165"/>
      <c r="FC279" s="165"/>
      <c r="FD279" s="165"/>
      <c r="FE279" s="165"/>
      <c r="FF279" s="165"/>
      <c r="FG279" s="165"/>
      <c r="FH279" s="165"/>
      <c r="FI279" s="165"/>
      <c r="FJ279" s="165"/>
      <c r="FK279" s="165"/>
      <c r="FL279" s="165"/>
      <c r="FM279" s="165"/>
      <c r="FN279" s="165"/>
      <c r="FO279" s="165"/>
      <c r="FP279" s="165"/>
      <c r="FQ279" s="165"/>
      <c r="FR279" s="165"/>
      <c r="FS279" s="165"/>
      <c r="FT279" s="165"/>
      <c r="FU279" s="165"/>
      <c r="FV279" s="165"/>
      <c r="FW279" s="165"/>
      <c r="FX279" s="165"/>
      <c r="FY279" s="165"/>
      <c r="FZ279" s="165"/>
      <c r="GA279" s="165"/>
      <c r="GB279" s="165"/>
      <c r="GC279" s="165"/>
      <c r="GD279" s="165"/>
      <c r="GE279" s="165"/>
      <c r="GF279" s="165"/>
      <c r="GG279" s="165"/>
      <c r="GH279" s="165"/>
      <c r="GI279" s="165"/>
      <c r="GJ279" s="165"/>
      <c r="GK279" s="165"/>
      <c r="GL279" s="165"/>
      <c r="GM279" s="165"/>
      <c r="GN279" s="165"/>
      <c r="GO279" s="165"/>
      <c r="GP279" s="165"/>
      <c r="GQ279" s="165"/>
      <c r="GR279" s="165"/>
      <c r="GS279" s="165"/>
      <c r="GT279" s="165"/>
      <c r="GU279" s="165"/>
      <c r="GV279" s="165"/>
      <c r="GW279" s="165"/>
      <c r="GX279" s="165"/>
      <c r="GY279" s="165"/>
      <c r="GZ279" s="165"/>
      <c r="HA279" s="165"/>
      <c r="HB279" s="165"/>
      <c r="HC279" s="165"/>
      <c r="HD279" s="165"/>
      <c r="HE279" s="165"/>
      <c r="HF279" s="165"/>
      <c r="HG279" s="165"/>
      <c r="HH279" s="165"/>
      <c r="HI279" s="165"/>
      <c r="HJ279" s="165"/>
      <c r="HK279" s="165"/>
      <c r="HL279" s="165"/>
      <c r="HM279" s="165"/>
      <c r="HN279" s="165"/>
      <c r="HO279" s="165"/>
      <c r="HP279" s="165"/>
      <c r="HQ279" s="165"/>
      <c r="HR279" s="165"/>
      <c r="HS279" s="165"/>
      <c r="HT279" s="165"/>
      <c r="HU279" s="165"/>
      <c r="HV279" s="165"/>
      <c r="HW279" s="165"/>
      <c r="HX279" s="165"/>
      <c r="HY279" s="165"/>
      <c r="HZ279" s="165"/>
      <c r="IA279" s="165"/>
      <c r="IB279" s="165"/>
      <c r="IC279" s="165"/>
      <c r="ID279" s="165"/>
      <c r="IE279" s="165"/>
      <c r="IF279" s="165"/>
      <c r="IG279" s="165"/>
      <c r="IH279" s="165"/>
      <c r="II279" s="165"/>
      <c r="IJ279" s="165"/>
      <c r="IK279" s="165"/>
      <c r="IL279" s="165"/>
      <c r="IM279" s="165"/>
      <c r="IN279" s="165"/>
      <c r="IO279" s="165"/>
      <c r="IP279" s="165"/>
      <c r="IQ279" s="165"/>
      <c r="IR279" s="165"/>
      <c r="IS279" s="165"/>
      <c r="IT279" s="165"/>
      <c r="IU279" s="165"/>
      <c r="IV279" s="165"/>
      <c r="IW279" s="165"/>
      <c r="IX279" s="165"/>
      <c r="IY279" s="165"/>
      <c r="IZ279" s="165"/>
      <c r="JA279" s="165"/>
      <c r="JB279" s="165"/>
      <c r="JC279" s="165"/>
      <c r="JD279" s="165"/>
      <c r="JE279" s="165"/>
      <c r="JF279" s="165"/>
      <c r="JG279" s="165"/>
      <c r="JH279" s="165"/>
      <c r="JI279" s="165"/>
      <c r="JJ279" s="165"/>
      <c r="JK279" s="165"/>
      <c r="JL279" s="165"/>
      <c r="JM279" s="165"/>
      <c r="JN279" s="165"/>
      <c r="JO279" s="165"/>
      <c r="JP279" s="165"/>
      <c r="JQ279" s="165"/>
      <c r="JR279" s="165"/>
      <c r="JS279" s="165"/>
      <c r="JT279" s="165"/>
      <c r="JU279" s="165"/>
      <c r="JV279" s="165"/>
      <c r="JW279" s="165"/>
      <c r="JX279" s="165"/>
      <c r="JY279" s="165"/>
      <c r="JZ279" s="165"/>
      <c r="KA279" s="165"/>
      <c r="KB279" s="165"/>
      <c r="KC279" s="165"/>
      <c r="KD279" s="165"/>
      <c r="KE279" s="165"/>
      <c r="KF279" s="165"/>
      <c r="KG279" s="165"/>
      <c r="KH279" s="165"/>
      <c r="KI279" s="165"/>
      <c r="KJ279" s="165"/>
      <c r="KK279" s="165"/>
      <c r="KL279" s="165"/>
      <c r="KM279" s="165"/>
      <c r="KN279" s="165"/>
      <c r="KO279" s="165"/>
      <c r="KP279" s="165"/>
      <c r="KQ279" s="165"/>
      <c r="KR279" s="165"/>
      <c r="KS279" s="165"/>
      <c r="KT279" s="165"/>
      <c r="KU279" s="165"/>
      <c r="KV279" s="165"/>
      <c r="KW279" s="165"/>
      <c r="KX279" s="165"/>
      <c r="KY279" s="165"/>
      <c r="KZ279" s="165"/>
      <c r="LA279" s="165"/>
      <c r="LB279" s="165"/>
      <c r="LC279" s="165"/>
      <c r="LD279" s="165"/>
      <c r="LE279" s="165"/>
      <c r="LF279" s="165"/>
      <c r="LG279" s="165"/>
      <c r="LH279" s="165"/>
      <c r="LI279" s="165"/>
      <c r="LJ279" s="165"/>
      <c r="LK279" s="165"/>
      <c r="LL279" s="165"/>
      <c r="LM279" s="165"/>
      <c r="LN279" s="165"/>
      <c r="LO279" s="165"/>
      <c r="LP279" s="165"/>
      <c r="LQ279" s="165"/>
      <c r="LR279" s="165"/>
      <c r="LS279" s="165"/>
      <c r="LT279" s="165"/>
      <c r="LU279" s="165"/>
      <c r="LV279" s="165"/>
      <c r="LW279" s="165"/>
      <c r="LX279" s="165"/>
      <c r="LY279" s="165"/>
      <c r="LZ279" s="165"/>
      <c r="MA279" s="165"/>
      <c r="MB279" s="165"/>
      <c r="MC279" s="165"/>
      <c r="MD279" s="165"/>
      <c r="ME279" s="165"/>
      <c r="MF279" s="165"/>
      <c r="MG279" s="165"/>
      <c r="MH279" s="165"/>
      <c r="MI279" s="165"/>
      <c r="MJ279" s="165"/>
      <c r="MK279" s="165"/>
      <c r="ML279" s="165"/>
      <c r="MM279" s="165"/>
      <c r="MN279" s="165"/>
      <c r="MO279" s="165"/>
      <c r="MP279" s="165"/>
      <c r="MQ279" s="165"/>
      <c r="MR279" s="165"/>
      <c r="MS279" s="165"/>
      <c r="MT279" s="165"/>
      <c r="MU279" s="165"/>
      <c r="MV279" s="165"/>
      <c r="MW279" s="165"/>
      <c r="MX279" s="165"/>
      <c r="MY279" s="165"/>
      <c r="MZ279" s="165"/>
      <c r="NA279" s="165"/>
      <c r="NB279" s="165"/>
      <c r="NC279" s="165"/>
      <c r="ND279" s="165"/>
      <c r="NE279" s="165"/>
      <c r="NF279" s="165"/>
      <c r="NG279" s="165"/>
      <c r="NH279" s="165"/>
      <c r="NI279" s="165"/>
      <c r="NJ279" s="165"/>
      <c r="NK279" s="165"/>
      <c r="NL279" s="165"/>
      <c r="NM279" s="165"/>
      <c r="NN279" s="165"/>
      <c r="NO279" s="165"/>
      <c r="NP279" s="165"/>
      <c r="NQ279" s="165"/>
      <c r="NR279" s="165"/>
      <c r="NS279" s="165"/>
      <c r="NT279" s="165"/>
      <c r="NU279" s="165"/>
      <c r="NV279" s="165"/>
      <c r="NW279" s="165"/>
      <c r="NX279" s="165"/>
      <c r="NY279" s="165"/>
      <c r="NZ279" s="165"/>
      <c r="OA279" s="165"/>
      <c r="OB279" s="165"/>
      <c r="OC279" s="165"/>
      <c r="OD279" s="165"/>
      <c r="OE279" s="165"/>
      <c r="OF279" s="165"/>
      <c r="OG279" s="165"/>
      <c r="OH279" s="165"/>
      <c r="OI279" s="165"/>
      <c r="OJ279" s="165"/>
      <c r="OK279" s="165"/>
      <c r="OL279" s="165"/>
      <c r="OM279" s="165"/>
      <c r="ON279" s="165"/>
      <c r="OO279" s="165"/>
      <c r="OP279" s="165"/>
      <c r="OQ279" s="165"/>
      <c r="OR279" s="165"/>
      <c r="OS279" s="165"/>
      <c r="OT279" s="165"/>
      <c r="OU279" s="165"/>
      <c r="OV279" s="165"/>
      <c r="OW279" s="165"/>
      <c r="OX279" s="165"/>
      <c r="OY279" s="165"/>
      <c r="OZ279" s="165"/>
      <c r="PA279" s="165"/>
      <c r="PB279" s="165"/>
      <c r="PC279" s="165"/>
      <c r="PD279" s="165"/>
      <c r="PE279" s="165"/>
      <c r="PF279" s="165"/>
      <c r="PG279" s="165"/>
      <c r="PH279" s="165"/>
      <c r="PI279" s="165"/>
      <c r="PJ279" s="165"/>
      <c r="PK279" s="165"/>
      <c r="PL279" s="165"/>
      <c r="PM279" s="165"/>
      <c r="PN279" s="165"/>
      <c r="PO279" s="165"/>
      <c r="PP279" s="165"/>
      <c r="PQ279" s="165"/>
      <c r="PR279" s="165"/>
      <c r="PS279" s="165"/>
      <c r="PT279" s="165"/>
      <c r="PU279" s="165"/>
      <c r="PV279" s="165"/>
      <c r="PW279" s="165"/>
      <c r="PX279" s="165"/>
      <c r="PY279" s="165"/>
      <c r="PZ279" s="165"/>
      <c r="QA279" s="165"/>
      <c r="QB279" s="165"/>
      <c r="QC279" s="165"/>
      <c r="QD279" s="165"/>
      <c r="QE279" s="165"/>
      <c r="QF279" s="165"/>
      <c r="QG279" s="165"/>
      <c r="QH279" s="165"/>
      <c r="QI279" s="165"/>
      <c r="QJ279" s="165"/>
      <c r="QK279" s="165"/>
      <c r="QL279" s="165"/>
      <c r="QM279" s="165"/>
      <c r="QN279" s="165"/>
      <c r="QO279" s="165"/>
      <c r="QP279" s="165"/>
      <c r="QQ279" s="165"/>
      <c r="QR279" s="165"/>
      <c r="QS279" s="165"/>
      <c r="QT279" s="165"/>
      <c r="QU279" s="165"/>
      <c r="QV279" s="165"/>
      <c r="QW279" s="165"/>
      <c r="QX279" s="165"/>
      <c r="QY279" s="165"/>
      <c r="QZ279" s="165"/>
      <c r="RA279" s="165"/>
      <c r="RB279" s="165"/>
      <c r="RC279" s="165"/>
      <c r="RD279" s="165"/>
      <c r="RE279" s="165"/>
      <c r="RF279" s="165"/>
      <c r="RG279" s="165"/>
      <c r="RH279" s="165"/>
      <c r="RI279" s="165"/>
      <c r="RJ279" s="165"/>
      <c r="RK279" s="165"/>
      <c r="RL279" s="165"/>
    </row>
    <row r="280" spans="1:480" ht="15.75" x14ac:dyDescent="0.25">
      <c r="A280" s="246" t="e">
        <f>'Тех. карты'!#REF!</f>
        <v>#REF!</v>
      </c>
      <c r="B280" s="354" t="s">
        <v>118</v>
      </c>
      <c r="C280" s="355"/>
      <c r="D280" s="231">
        <v>47</v>
      </c>
      <c r="E280" s="12"/>
      <c r="F280" s="13"/>
      <c r="G280" s="14">
        <v>6.45</v>
      </c>
      <c r="H280" s="15">
        <v>7.27</v>
      </c>
      <c r="I280" s="16">
        <v>17.77</v>
      </c>
      <c r="J280" s="17">
        <v>162.25</v>
      </c>
      <c r="K280" s="18">
        <v>0.1</v>
      </c>
      <c r="L280" s="30">
        <v>3</v>
      </c>
      <c r="M280" s="30">
        <v>10.3</v>
      </c>
      <c r="N280" s="233"/>
      <c r="O280" s="233"/>
      <c r="P280" s="233"/>
      <c r="Q280" s="233"/>
      <c r="R280" s="233"/>
      <c r="S280" s="233"/>
      <c r="T280" s="233"/>
      <c r="U280" s="233"/>
      <c r="V280" s="233"/>
      <c r="W280" s="233"/>
      <c r="X280" s="233"/>
      <c r="Y280" s="233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65"/>
      <c r="AV280" s="165"/>
      <c r="AW280" s="165"/>
      <c r="AX280" s="165"/>
      <c r="AY280" s="165"/>
      <c r="AZ280" s="165"/>
      <c r="BA280" s="165"/>
      <c r="BB280" s="165"/>
      <c r="BC280" s="165"/>
      <c r="BD280" s="165"/>
      <c r="BE280" s="165"/>
      <c r="BF280" s="165"/>
      <c r="BG280" s="165"/>
      <c r="BH280" s="165"/>
      <c r="BI280" s="165"/>
      <c r="BJ280" s="165"/>
      <c r="BK280" s="165"/>
      <c r="BL280" s="165"/>
      <c r="BM280" s="165"/>
      <c r="BN280" s="165"/>
      <c r="BO280" s="165"/>
      <c r="BP280" s="165"/>
      <c r="BQ280" s="165"/>
      <c r="BR280" s="165"/>
      <c r="BS280" s="165"/>
      <c r="BT280" s="165"/>
      <c r="BU280" s="165"/>
      <c r="BV280" s="165"/>
      <c r="BW280" s="165"/>
      <c r="BX280" s="165"/>
      <c r="BY280" s="165"/>
      <c r="BZ280" s="165"/>
      <c r="CA280" s="165"/>
      <c r="CB280" s="165"/>
      <c r="CC280" s="165"/>
      <c r="CD280" s="165"/>
      <c r="CE280" s="165"/>
      <c r="CF280" s="165"/>
      <c r="CG280" s="165"/>
      <c r="CH280" s="165"/>
      <c r="CI280" s="165"/>
      <c r="CJ280" s="165"/>
      <c r="CK280" s="165"/>
      <c r="CL280" s="165"/>
      <c r="CM280" s="165"/>
      <c r="CN280" s="165"/>
      <c r="CO280" s="165"/>
      <c r="CP280" s="165"/>
      <c r="CQ280" s="165"/>
      <c r="CR280" s="165"/>
      <c r="CS280" s="165"/>
      <c r="CT280" s="165"/>
      <c r="CU280" s="165"/>
      <c r="CV280" s="165"/>
      <c r="CW280" s="165"/>
      <c r="CX280" s="165"/>
      <c r="CY280" s="165"/>
      <c r="CZ280" s="165"/>
      <c r="DA280" s="165"/>
      <c r="DB280" s="165"/>
      <c r="DC280" s="165"/>
      <c r="DD280" s="165"/>
      <c r="DE280" s="165"/>
      <c r="DF280" s="165"/>
      <c r="DG280" s="165"/>
      <c r="DH280" s="165"/>
      <c r="DI280" s="165"/>
      <c r="DJ280" s="165"/>
      <c r="DK280" s="165"/>
      <c r="DL280" s="165"/>
      <c r="DM280" s="165"/>
      <c r="DN280" s="165"/>
      <c r="DO280" s="165"/>
      <c r="DP280" s="165"/>
      <c r="DQ280" s="165"/>
      <c r="DR280" s="165"/>
      <c r="DS280" s="165"/>
      <c r="DT280" s="165"/>
      <c r="DU280" s="165"/>
      <c r="DV280" s="165"/>
      <c r="DW280" s="165"/>
      <c r="DX280" s="165"/>
      <c r="DY280" s="165"/>
      <c r="DZ280" s="165"/>
      <c r="EA280" s="165"/>
      <c r="EB280" s="165"/>
      <c r="EC280" s="165"/>
      <c r="ED280" s="165"/>
      <c r="EE280" s="165"/>
      <c r="EF280" s="165"/>
      <c r="EG280" s="165"/>
      <c r="EH280" s="165"/>
      <c r="EI280" s="165"/>
      <c r="EJ280" s="165"/>
      <c r="EK280" s="165"/>
      <c r="EL280" s="165"/>
      <c r="EM280" s="165"/>
      <c r="EN280" s="165"/>
      <c r="EO280" s="165"/>
      <c r="EP280" s="165"/>
      <c r="EQ280" s="165"/>
      <c r="ER280" s="165"/>
      <c r="ES280" s="165"/>
      <c r="ET280" s="165"/>
      <c r="EU280" s="165"/>
      <c r="EV280" s="165"/>
      <c r="EW280" s="165"/>
      <c r="EX280" s="165"/>
      <c r="EY280" s="165"/>
      <c r="EZ280" s="165"/>
      <c r="FA280" s="165"/>
      <c r="FB280" s="165"/>
      <c r="FC280" s="165"/>
      <c r="FD280" s="165"/>
      <c r="FE280" s="165"/>
      <c r="FF280" s="165"/>
      <c r="FG280" s="165"/>
      <c r="FH280" s="165"/>
      <c r="FI280" s="165"/>
      <c r="FJ280" s="165"/>
      <c r="FK280" s="165"/>
      <c r="FL280" s="165"/>
      <c r="FM280" s="165"/>
      <c r="FN280" s="165"/>
      <c r="FO280" s="165"/>
      <c r="FP280" s="165"/>
      <c r="FQ280" s="165"/>
      <c r="FR280" s="165"/>
      <c r="FS280" s="165"/>
      <c r="FT280" s="165"/>
      <c r="FU280" s="165"/>
      <c r="FV280" s="165"/>
      <c r="FW280" s="165"/>
      <c r="FX280" s="165"/>
      <c r="FY280" s="165"/>
      <c r="FZ280" s="165"/>
      <c r="GA280" s="165"/>
      <c r="GB280" s="165"/>
      <c r="GC280" s="165"/>
      <c r="GD280" s="165"/>
      <c r="GE280" s="165"/>
      <c r="GF280" s="165"/>
      <c r="GG280" s="165"/>
      <c r="GH280" s="165"/>
      <c r="GI280" s="165"/>
      <c r="GJ280" s="165"/>
      <c r="GK280" s="165"/>
      <c r="GL280" s="165"/>
      <c r="GM280" s="165"/>
      <c r="GN280" s="165"/>
      <c r="GO280" s="165"/>
      <c r="GP280" s="165"/>
      <c r="GQ280" s="165"/>
      <c r="GR280" s="165"/>
      <c r="GS280" s="165"/>
      <c r="GT280" s="165"/>
      <c r="GU280" s="165"/>
      <c r="GV280" s="165"/>
      <c r="GW280" s="165"/>
      <c r="GX280" s="165"/>
      <c r="GY280" s="165"/>
      <c r="GZ280" s="165"/>
      <c r="HA280" s="165"/>
      <c r="HB280" s="165"/>
      <c r="HC280" s="165"/>
      <c r="HD280" s="165"/>
      <c r="HE280" s="165"/>
      <c r="HF280" s="165"/>
      <c r="HG280" s="165"/>
      <c r="HH280" s="165"/>
      <c r="HI280" s="165"/>
      <c r="HJ280" s="165"/>
      <c r="HK280" s="165"/>
      <c r="HL280" s="165"/>
      <c r="HM280" s="165"/>
      <c r="HN280" s="165"/>
      <c r="HO280" s="165"/>
      <c r="HP280" s="165"/>
      <c r="HQ280" s="165"/>
      <c r="HR280" s="165"/>
      <c r="HS280" s="165"/>
      <c r="HT280" s="165"/>
      <c r="HU280" s="165"/>
      <c r="HV280" s="165"/>
      <c r="HW280" s="165"/>
      <c r="HX280" s="165"/>
      <c r="HY280" s="165"/>
      <c r="HZ280" s="165"/>
      <c r="IA280" s="165"/>
      <c r="IB280" s="165"/>
      <c r="IC280" s="165"/>
      <c r="ID280" s="165"/>
      <c r="IE280" s="165"/>
      <c r="IF280" s="165"/>
      <c r="IG280" s="165"/>
      <c r="IH280" s="165"/>
      <c r="II280" s="165"/>
      <c r="IJ280" s="165"/>
      <c r="IK280" s="165"/>
      <c r="IL280" s="165"/>
      <c r="IM280" s="165"/>
      <c r="IN280" s="165"/>
      <c r="IO280" s="165"/>
      <c r="IP280" s="165"/>
      <c r="IQ280" s="165"/>
      <c r="IR280" s="165"/>
      <c r="IS280" s="165"/>
      <c r="IT280" s="165"/>
      <c r="IU280" s="165"/>
      <c r="IV280" s="165"/>
      <c r="IW280" s="165"/>
      <c r="IX280" s="165"/>
      <c r="IY280" s="165"/>
      <c r="IZ280" s="165"/>
      <c r="JA280" s="165"/>
      <c r="JB280" s="165"/>
      <c r="JC280" s="165"/>
      <c r="JD280" s="165"/>
      <c r="JE280" s="165"/>
      <c r="JF280" s="165"/>
      <c r="JG280" s="165"/>
      <c r="JH280" s="165"/>
      <c r="JI280" s="165"/>
      <c r="JJ280" s="165"/>
      <c r="JK280" s="165"/>
      <c r="JL280" s="165"/>
      <c r="JM280" s="165"/>
      <c r="JN280" s="165"/>
      <c r="JO280" s="165"/>
      <c r="JP280" s="165"/>
      <c r="JQ280" s="165"/>
      <c r="JR280" s="165"/>
      <c r="JS280" s="165"/>
      <c r="JT280" s="165"/>
      <c r="JU280" s="165"/>
      <c r="JV280" s="165"/>
      <c r="JW280" s="165"/>
      <c r="JX280" s="165"/>
      <c r="JY280" s="165"/>
      <c r="JZ280" s="165"/>
      <c r="KA280" s="165"/>
      <c r="KB280" s="165"/>
      <c r="KC280" s="165"/>
      <c r="KD280" s="165"/>
      <c r="KE280" s="165"/>
      <c r="KF280" s="165"/>
      <c r="KG280" s="165"/>
      <c r="KH280" s="165"/>
      <c r="KI280" s="165"/>
      <c r="KJ280" s="165"/>
      <c r="KK280" s="165"/>
      <c r="KL280" s="165"/>
      <c r="KM280" s="165"/>
      <c r="KN280" s="165"/>
      <c r="KO280" s="165"/>
      <c r="KP280" s="165"/>
      <c r="KQ280" s="165"/>
      <c r="KR280" s="165"/>
      <c r="KS280" s="165"/>
      <c r="KT280" s="165"/>
      <c r="KU280" s="165"/>
      <c r="KV280" s="165"/>
      <c r="KW280" s="165"/>
      <c r="KX280" s="165"/>
      <c r="KY280" s="165"/>
      <c r="KZ280" s="165"/>
      <c r="LA280" s="165"/>
      <c r="LB280" s="165"/>
      <c r="LC280" s="165"/>
      <c r="LD280" s="165"/>
      <c r="LE280" s="165"/>
      <c r="LF280" s="165"/>
      <c r="LG280" s="165"/>
      <c r="LH280" s="165"/>
      <c r="LI280" s="165"/>
      <c r="LJ280" s="165"/>
      <c r="LK280" s="165"/>
      <c r="LL280" s="165"/>
      <c r="LM280" s="165"/>
      <c r="LN280" s="165"/>
      <c r="LO280" s="165"/>
      <c r="LP280" s="165"/>
      <c r="LQ280" s="165"/>
      <c r="LR280" s="165"/>
      <c r="LS280" s="165"/>
      <c r="LT280" s="165"/>
      <c r="LU280" s="165"/>
      <c r="LV280" s="165"/>
      <c r="LW280" s="165"/>
      <c r="LX280" s="165"/>
      <c r="LY280" s="165"/>
      <c r="LZ280" s="165"/>
      <c r="MA280" s="165"/>
      <c r="MB280" s="165"/>
      <c r="MC280" s="165"/>
      <c r="MD280" s="165"/>
      <c r="ME280" s="165"/>
      <c r="MF280" s="165"/>
      <c r="MG280" s="165"/>
      <c r="MH280" s="165"/>
      <c r="MI280" s="165"/>
      <c r="MJ280" s="165"/>
      <c r="MK280" s="165"/>
      <c r="ML280" s="165"/>
      <c r="MM280" s="165"/>
      <c r="MN280" s="165"/>
      <c r="MO280" s="165"/>
      <c r="MP280" s="165"/>
      <c r="MQ280" s="165"/>
      <c r="MR280" s="165"/>
      <c r="MS280" s="165"/>
      <c r="MT280" s="165"/>
      <c r="MU280" s="165"/>
      <c r="MV280" s="165"/>
      <c r="MW280" s="165"/>
      <c r="MX280" s="165"/>
      <c r="MY280" s="165"/>
      <c r="MZ280" s="165"/>
      <c r="NA280" s="165"/>
      <c r="NB280" s="165"/>
      <c r="NC280" s="165"/>
      <c r="ND280" s="165"/>
      <c r="NE280" s="165"/>
      <c r="NF280" s="165"/>
      <c r="NG280" s="165"/>
      <c r="NH280" s="165"/>
      <c r="NI280" s="165"/>
      <c r="NJ280" s="165"/>
      <c r="NK280" s="165"/>
      <c r="NL280" s="165"/>
      <c r="NM280" s="165"/>
      <c r="NN280" s="165"/>
      <c r="NO280" s="165"/>
      <c r="NP280" s="165"/>
      <c r="NQ280" s="165"/>
      <c r="NR280" s="165"/>
      <c r="NS280" s="165"/>
      <c r="NT280" s="165"/>
      <c r="NU280" s="165"/>
      <c r="NV280" s="165"/>
      <c r="NW280" s="165"/>
      <c r="NX280" s="165"/>
      <c r="NY280" s="165"/>
      <c r="NZ280" s="165"/>
      <c r="OA280" s="165"/>
      <c r="OB280" s="165"/>
      <c r="OC280" s="165"/>
      <c r="OD280" s="165"/>
      <c r="OE280" s="165"/>
      <c r="OF280" s="165"/>
      <c r="OG280" s="165"/>
      <c r="OH280" s="165"/>
      <c r="OI280" s="165"/>
      <c r="OJ280" s="165"/>
      <c r="OK280" s="165"/>
      <c r="OL280" s="165"/>
      <c r="OM280" s="165"/>
      <c r="ON280" s="165"/>
      <c r="OO280" s="165"/>
      <c r="OP280" s="165"/>
      <c r="OQ280" s="165"/>
      <c r="OR280" s="165"/>
      <c r="OS280" s="165"/>
      <c r="OT280" s="165"/>
      <c r="OU280" s="165"/>
      <c r="OV280" s="165"/>
      <c r="OW280" s="165"/>
      <c r="OX280" s="165"/>
      <c r="OY280" s="165"/>
      <c r="OZ280" s="165"/>
      <c r="PA280" s="165"/>
      <c r="PB280" s="165"/>
      <c r="PC280" s="165"/>
      <c r="PD280" s="165"/>
      <c r="PE280" s="165"/>
      <c r="PF280" s="165"/>
      <c r="PG280" s="165"/>
      <c r="PH280" s="165"/>
      <c r="PI280" s="165"/>
      <c r="PJ280" s="165"/>
      <c r="PK280" s="165"/>
      <c r="PL280" s="165"/>
      <c r="PM280" s="165"/>
      <c r="PN280" s="165"/>
      <c r="PO280" s="165"/>
      <c r="PP280" s="165"/>
      <c r="PQ280" s="165"/>
      <c r="PR280" s="165"/>
      <c r="PS280" s="165"/>
      <c r="PT280" s="165"/>
      <c r="PU280" s="165"/>
      <c r="PV280" s="165"/>
      <c r="PW280" s="165"/>
      <c r="PX280" s="165"/>
      <c r="PY280" s="165"/>
      <c r="PZ280" s="165"/>
      <c r="QA280" s="165"/>
      <c r="QB280" s="165"/>
      <c r="QC280" s="165"/>
      <c r="QD280" s="165"/>
      <c r="QE280" s="165"/>
      <c r="QF280" s="165"/>
      <c r="QG280" s="165"/>
      <c r="QH280" s="165"/>
      <c r="QI280" s="165"/>
      <c r="QJ280" s="165"/>
      <c r="QK280" s="165"/>
      <c r="QL280" s="165"/>
      <c r="QM280" s="165"/>
      <c r="QN280" s="165"/>
      <c r="QO280" s="165"/>
      <c r="QP280" s="165"/>
      <c r="QQ280" s="165"/>
      <c r="QR280" s="165"/>
      <c r="QS280" s="165"/>
      <c r="QT280" s="165"/>
      <c r="QU280" s="165"/>
      <c r="QV280" s="165"/>
      <c r="QW280" s="165"/>
      <c r="QX280" s="165"/>
      <c r="QY280" s="165"/>
      <c r="QZ280" s="165"/>
      <c r="RA280" s="165"/>
      <c r="RB280" s="165"/>
      <c r="RC280" s="165"/>
      <c r="RD280" s="165"/>
      <c r="RE280" s="165"/>
      <c r="RF280" s="165"/>
      <c r="RG280" s="165"/>
      <c r="RH280" s="165"/>
      <c r="RI280" s="165"/>
      <c r="RJ280" s="165"/>
      <c r="RK280" s="165"/>
      <c r="RL280" s="165"/>
    </row>
    <row r="281" spans="1:480" ht="15.75" x14ac:dyDescent="0.25">
      <c r="A281" s="20"/>
      <c r="B281" s="354" t="s">
        <v>28</v>
      </c>
      <c r="C281" s="355"/>
      <c r="D281" s="21">
        <v>180</v>
      </c>
      <c r="E281" s="21">
        <v>0</v>
      </c>
      <c r="F281" s="21">
        <v>0</v>
      </c>
      <c r="G281" s="21">
        <v>1.2</v>
      </c>
      <c r="H281" s="21">
        <v>1.3</v>
      </c>
      <c r="I281" s="21">
        <v>13</v>
      </c>
      <c r="J281" s="21">
        <v>90</v>
      </c>
      <c r="K281" s="21">
        <v>1.17</v>
      </c>
      <c r="L281" s="28">
        <v>248</v>
      </c>
      <c r="M281" s="28">
        <v>11.7</v>
      </c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  <c r="X281" s="233"/>
      <c r="Y281" s="233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5"/>
      <c r="AK281" s="165"/>
      <c r="AL281" s="165"/>
      <c r="AM281" s="165"/>
      <c r="AN281" s="165"/>
      <c r="AO281" s="165"/>
      <c r="AP281" s="165"/>
      <c r="AQ281" s="165"/>
      <c r="AR281" s="165"/>
      <c r="AS281" s="165"/>
      <c r="AT281" s="165"/>
      <c r="AU281" s="165"/>
      <c r="AV281" s="165"/>
      <c r="AW281" s="165"/>
      <c r="AX281" s="165"/>
      <c r="AY281" s="165"/>
      <c r="AZ281" s="165"/>
      <c r="BA281" s="165"/>
      <c r="BB281" s="165"/>
      <c r="BC281" s="165"/>
      <c r="BD281" s="165"/>
      <c r="BE281" s="165"/>
      <c r="BF281" s="165"/>
      <c r="BG281" s="165"/>
      <c r="BH281" s="165"/>
      <c r="BI281" s="165"/>
      <c r="BJ281" s="165"/>
      <c r="BK281" s="165"/>
      <c r="BL281" s="165"/>
      <c r="BM281" s="165"/>
      <c r="BN281" s="165"/>
      <c r="BO281" s="165"/>
      <c r="BP281" s="165"/>
      <c r="BQ281" s="165"/>
      <c r="BR281" s="165"/>
      <c r="BS281" s="165"/>
      <c r="BT281" s="165"/>
      <c r="BU281" s="165"/>
      <c r="BV281" s="165"/>
      <c r="BW281" s="165"/>
      <c r="BX281" s="165"/>
      <c r="BY281" s="165"/>
      <c r="BZ281" s="165"/>
      <c r="CA281" s="165"/>
      <c r="CB281" s="165"/>
      <c r="CC281" s="165"/>
      <c r="CD281" s="165"/>
      <c r="CE281" s="165"/>
      <c r="CF281" s="165"/>
      <c r="CG281" s="165"/>
      <c r="CH281" s="165"/>
      <c r="CI281" s="165"/>
      <c r="CJ281" s="165"/>
      <c r="CK281" s="165"/>
      <c r="CL281" s="165"/>
      <c r="CM281" s="165"/>
      <c r="CN281" s="165"/>
      <c r="CO281" s="165"/>
      <c r="CP281" s="165"/>
      <c r="CQ281" s="165"/>
      <c r="CR281" s="165"/>
      <c r="CS281" s="165"/>
      <c r="CT281" s="165"/>
      <c r="CU281" s="165"/>
      <c r="CV281" s="165"/>
      <c r="CW281" s="165"/>
      <c r="CX281" s="165"/>
      <c r="CY281" s="165"/>
      <c r="CZ281" s="165"/>
      <c r="DA281" s="165"/>
      <c r="DB281" s="165"/>
      <c r="DC281" s="165"/>
      <c r="DD281" s="165"/>
      <c r="DE281" s="165"/>
      <c r="DF281" s="165"/>
      <c r="DG281" s="165"/>
      <c r="DH281" s="165"/>
      <c r="DI281" s="165"/>
      <c r="DJ281" s="165"/>
      <c r="DK281" s="165"/>
      <c r="DL281" s="165"/>
      <c r="DM281" s="165"/>
      <c r="DN281" s="165"/>
      <c r="DO281" s="165"/>
      <c r="DP281" s="165"/>
      <c r="DQ281" s="165"/>
      <c r="DR281" s="165"/>
      <c r="DS281" s="165"/>
      <c r="DT281" s="165"/>
      <c r="DU281" s="165"/>
      <c r="DV281" s="165"/>
      <c r="DW281" s="165"/>
      <c r="DX281" s="165"/>
      <c r="DY281" s="165"/>
      <c r="DZ281" s="165"/>
      <c r="EA281" s="165"/>
      <c r="EB281" s="165"/>
      <c r="EC281" s="165"/>
      <c r="ED281" s="165"/>
      <c r="EE281" s="165"/>
      <c r="EF281" s="165"/>
      <c r="EG281" s="165"/>
      <c r="EH281" s="165"/>
      <c r="EI281" s="165"/>
      <c r="EJ281" s="165"/>
      <c r="EK281" s="165"/>
      <c r="EL281" s="165"/>
      <c r="EM281" s="165"/>
      <c r="EN281" s="165"/>
      <c r="EO281" s="165"/>
      <c r="EP281" s="165"/>
      <c r="EQ281" s="165"/>
      <c r="ER281" s="165"/>
      <c r="ES281" s="165"/>
      <c r="ET281" s="165"/>
      <c r="EU281" s="165"/>
      <c r="EV281" s="165"/>
      <c r="EW281" s="165"/>
      <c r="EX281" s="165"/>
      <c r="EY281" s="165"/>
      <c r="EZ281" s="165"/>
      <c r="FA281" s="165"/>
      <c r="FB281" s="165"/>
      <c r="FC281" s="165"/>
      <c r="FD281" s="165"/>
      <c r="FE281" s="165"/>
      <c r="FF281" s="165"/>
      <c r="FG281" s="165"/>
      <c r="FH281" s="165"/>
      <c r="FI281" s="165"/>
      <c r="FJ281" s="165"/>
      <c r="FK281" s="165"/>
      <c r="FL281" s="165"/>
      <c r="FM281" s="165"/>
      <c r="FN281" s="165"/>
      <c r="FO281" s="165"/>
      <c r="FP281" s="165"/>
      <c r="FQ281" s="165"/>
      <c r="FR281" s="165"/>
      <c r="FS281" s="165"/>
      <c r="FT281" s="165"/>
      <c r="FU281" s="165"/>
      <c r="FV281" s="165"/>
      <c r="FW281" s="165"/>
      <c r="FX281" s="165"/>
      <c r="FY281" s="165"/>
      <c r="FZ281" s="165"/>
      <c r="GA281" s="165"/>
      <c r="GB281" s="165"/>
      <c r="GC281" s="165"/>
      <c r="GD281" s="165"/>
      <c r="GE281" s="165"/>
      <c r="GF281" s="165"/>
      <c r="GG281" s="165"/>
      <c r="GH281" s="165"/>
      <c r="GI281" s="165"/>
      <c r="GJ281" s="165"/>
      <c r="GK281" s="165"/>
      <c r="GL281" s="165"/>
      <c r="GM281" s="165"/>
      <c r="GN281" s="165"/>
      <c r="GO281" s="165"/>
      <c r="GP281" s="165"/>
      <c r="GQ281" s="165"/>
      <c r="GR281" s="165"/>
      <c r="GS281" s="165"/>
      <c r="GT281" s="165"/>
      <c r="GU281" s="165"/>
      <c r="GV281" s="165"/>
      <c r="GW281" s="165"/>
      <c r="GX281" s="165"/>
      <c r="GY281" s="165"/>
      <c r="GZ281" s="165"/>
      <c r="HA281" s="165"/>
      <c r="HB281" s="165"/>
      <c r="HC281" s="165"/>
      <c r="HD281" s="165"/>
      <c r="HE281" s="165"/>
      <c r="HF281" s="165"/>
      <c r="HG281" s="165"/>
      <c r="HH281" s="165"/>
      <c r="HI281" s="165"/>
      <c r="HJ281" s="165"/>
      <c r="HK281" s="165"/>
      <c r="HL281" s="165"/>
      <c r="HM281" s="165"/>
      <c r="HN281" s="165"/>
      <c r="HO281" s="165"/>
      <c r="HP281" s="165"/>
      <c r="HQ281" s="165"/>
      <c r="HR281" s="165"/>
      <c r="HS281" s="165"/>
      <c r="HT281" s="165"/>
      <c r="HU281" s="165"/>
      <c r="HV281" s="165"/>
      <c r="HW281" s="165"/>
      <c r="HX281" s="165"/>
      <c r="HY281" s="165"/>
      <c r="HZ281" s="165"/>
      <c r="IA281" s="165"/>
      <c r="IB281" s="165"/>
      <c r="IC281" s="165"/>
      <c r="ID281" s="165"/>
      <c r="IE281" s="165"/>
      <c r="IF281" s="165"/>
      <c r="IG281" s="165"/>
      <c r="IH281" s="165"/>
      <c r="II281" s="165"/>
      <c r="IJ281" s="165"/>
      <c r="IK281" s="165"/>
      <c r="IL281" s="165"/>
      <c r="IM281" s="165"/>
      <c r="IN281" s="165"/>
      <c r="IO281" s="165"/>
      <c r="IP281" s="165"/>
      <c r="IQ281" s="165"/>
      <c r="IR281" s="165"/>
      <c r="IS281" s="165"/>
      <c r="IT281" s="165"/>
      <c r="IU281" s="165"/>
      <c r="IV281" s="165"/>
      <c r="IW281" s="165"/>
      <c r="IX281" s="165"/>
      <c r="IY281" s="165"/>
      <c r="IZ281" s="165"/>
      <c r="JA281" s="165"/>
      <c r="JB281" s="165"/>
      <c r="JC281" s="165"/>
      <c r="JD281" s="165"/>
      <c r="JE281" s="165"/>
      <c r="JF281" s="165"/>
      <c r="JG281" s="165"/>
      <c r="JH281" s="165"/>
      <c r="JI281" s="165"/>
      <c r="JJ281" s="165"/>
      <c r="JK281" s="165"/>
      <c r="JL281" s="165"/>
      <c r="JM281" s="165"/>
      <c r="JN281" s="165"/>
      <c r="JO281" s="165"/>
      <c r="JP281" s="165"/>
      <c r="JQ281" s="165"/>
      <c r="JR281" s="165"/>
      <c r="JS281" s="165"/>
      <c r="JT281" s="165"/>
      <c r="JU281" s="165"/>
      <c r="JV281" s="165"/>
      <c r="JW281" s="165"/>
      <c r="JX281" s="165"/>
      <c r="JY281" s="165"/>
      <c r="JZ281" s="165"/>
      <c r="KA281" s="165"/>
      <c r="KB281" s="165"/>
      <c r="KC281" s="165"/>
      <c r="KD281" s="165"/>
      <c r="KE281" s="165"/>
      <c r="KF281" s="165"/>
      <c r="KG281" s="165"/>
      <c r="KH281" s="165"/>
      <c r="KI281" s="165"/>
      <c r="KJ281" s="165"/>
      <c r="KK281" s="165"/>
      <c r="KL281" s="165"/>
      <c r="KM281" s="165"/>
      <c r="KN281" s="165"/>
      <c r="KO281" s="165"/>
      <c r="KP281" s="165"/>
      <c r="KQ281" s="165"/>
      <c r="KR281" s="165"/>
      <c r="KS281" s="165"/>
      <c r="KT281" s="165"/>
      <c r="KU281" s="165"/>
      <c r="KV281" s="165"/>
      <c r="KW281" s="165"/>
      <c r="KX281" s="165"/>
      <c r="KY281" s="165"/>
      <c r="KZ281" s="165"/>
      <c r="LA281" s="165"/>
      <c r="LB281" s="165"/>
      <c r="LC281" s="165"/>
      <c r="LD281" s="165"/>
      <c r="LE281" s="165"/>
      <c r="LF281" s="165"/>
      <c r="LG281" s="165"/>
      <c r="LH281" s="165"/>
      <c r="LI281" s="165"/>
      <c r="LJ281" s="165"/>
      <c r="LK281" s="165"/>
      <c r="LL281" s="165"/>
      <c r="LM281" s="165"/>
      <c r="LN281" s="165"/>
      <c r="LO281" s="165"/>
      <c r="LP281" s="165"/>
      <c r="LQ281" s="165"/>
      <c r="LR281" s="165"/>
      <c r="LS281" s="165"/>
      <c r="LT281" s="165"/>
      <c r="LU281" s="165"/>
      <c r="LV281" s="165"/>
      <c r="LW281" s="165"/>
      <c r="LX281" s="165"/>
      <c r="LY281" s="165"/>
      <c r="LZ281" s="165"/>
      <c r="MA281" s="165"/>
      <c r="MB281" s="165"/>
      <c r="MC281" s="165"/>
      <c r="MD281" s="165"/>
      <c r="ME281" s="165"/>
      <c r="MF281" s="165"/>
      <c r="MG281" s="165"/>
      <c r="MH281" s="165"/>
      <c r="MI281" s="165"/>
      <c r="MJ281" s="165"/>
      <c r="MK281" s="165"/>
      <c r="ML281" s="165"/>
      <c r="MM281" s="165"/>
      <c r="MN281" s="165"/>
      <c r="MO281" s="165"/>
      <c r="MP281" s="165"/>
      <c r="MQ281" s="165"/>
      <c r="MR281" s="165"/>
      <c r="MS281" s="165"/>
      <c r="MT281" s="165"/>
      <c r="MU281" s="165"/>
      <c r="MV281" s="165"/>
      <c r="MW281" s="165"/>
      <c r="MX281" s="165"/>
      <c r="MY281" s="165"/>
      <c r="MZ281" s="165"/>
      <c r="NA281" s="165"/>
      <c r="NB281" s="165"/>
      <c r="NC281" s="165"/>
      <c r="ND281" s="165"/>
      <c r="NE281" s="165"/>
      <c r="NF281" s="165"/>
      <c r="NG281" s="165"/>
      <c r="NH281" s="165"/>
      <c r="NI281" s="165"/>
      <c r="NJ281" s="165"/>
      <c r="NK281" s="165"/>
      <c r="NL281" s="165"/>
      <c r="NM281" s="165"/>
      <c r="NN281" s="165"/>
      <c r="NO281" s="165"/>
      <c r="NP281" s="165"/>
      <c r="NQ281" s="165"/>
      <c r="NR281" s="165"/>
      <c r="NS281" s="165"/>
      <c r="NT281" s="165"/>
      <c r="NU281" s="165"/>
      <c r="NV281" s="165"/>
      <c r="NW281" s="165"/>
      <c r="NX281" s="165"/>
      <c r="NY281" s="165"/>
      <c r="NZ281" s="165"/>
      <c r="OA281" s="165"/>
      <c r="OB281" s="165"/>
      <c r="OC281" s="165"/>
      <c r="OD281" s="165"/>
      <c r="OE281" s="165"/>
      <c r="OF281" s="165"/>
      <c r="OG281" s="165"/>
      <c r="OH281" s="165"/>
      <c r="OI281" s="165"/>
      <c r="OJ281" s="165"/>
      <c r="OK281" s="165"/>
      <c r="OL281" s="165"/>
      <c r="OM281" s="165"/>
      <c r="ON281" s="165"/>
      <c r="OO281" s="165"/>
      <c r="OP281" s="165"/>
      <c r="OQ281" s="165"/>
      <c r="OR281" s="165"/>
      <c r="OS281" s="165"/>
      <c r="OT281" s="165"/>
      <c r="OU281" s="165"/>
      <c r="OV281" s="165"/>
      <c r="OW281" s="165"/>
      <c r="OX281" s="165"/>
      <c r="OY281" s="165"/>
      <c r="OZ281" s="165"/>
      <c r="PA281" s="165"/>
      <c r="PB281" s="165"/>
      <c r="PC281" s="165"/>
      <c r="PD281" s="165"/>
      <c r="PE281" s="165"/>
      <c r="PF281" s="165"/>
      <c r="PG281" s="165"/>
      <c r="PH281" s="165"/>
      <c r="PI281" s="165"/>
      <c r="PJ281" s="165"/>
      <c r="PK281" s="165"/>
      <c r="PL281" s="165"/>
      <c r="PM281" s="165"/>
      <c r="PN281" s="165"/>
      <c r="PO281" s="165"/>
      <c r="PP281" s="165"/>
      <c r="PQ281" s="165"/>
      <c r="PR281" s="165"/>
      <c r="PS281" s="165"/>
      <c r="PT281" s="165"/>
      <c r="PU281" s="165"/>
      <c r="PV281" s="165"/>
      <c r="PW281" s="165"/>
      <c r="PX281" s="165"/>
      <c r="PY281" s="165"/>
      <c r="PZ281" s="165"/>
      <c r="QA281" s="165"/>
      <c r="QB281" s="165"/>
      <c r="QC281" s="165"/>
      <c r="QD281" s="165"/>
      <c r="QE281" s="165"/>
      <c r="QF281" s="165"/>
      <c r="QG281" s="165"/>
      <c r="QH281" s="165"/>
      <c r="QI281" s="165"/>
      <c r="QJ281" s="165"/>
      <c r="QK281" s="165"/>
      <c r="QL281" s="165"/>
      <c r="QM281" s="165"/>
      <c r="QN281" s="165"/>
      <c r="QO281" s="165"/>
      <c r="QP281" s="165"/>
      <c r="QQ281" s="165"/>
      <c r="QR281" s="165"/>
      <c r="QS281" s="165"/>
      <c r="QT281" s="165"/>
      <c r="QU281" s="165"/>
      <c r="QV281" s="165"/>
      <c r="QW281" s="165"/>
      <c r="QX281" s="165"/>
      <c r="QY281" s="165"/>
      <c r="QZ281" s="165"/>
      <c r="RA281" s="165"/>
      <c r="RB281" s="165"/>
      <c r="RC281" s="165"/>
      <c r="RD281" s="165"/>
      <c r="RE281" s="165"/>
      <c r="RF281" s="165"/>
      <c r="RG281" s="165"/>
      <c r="RH281" s="165"/>
      <c r="RI281" s="165"/>
      <c r="RJ281" s="165"/>
      <c r="RK281" s="165"/>
      <c r="RL281" s="165"/>
    </row>
    <row r="282" spans="1:480" ht="15.75" x14ac:dyDescent="0.25">
      <c r="A282" s="20"/>
      <c r="B282" s="375" t="s">
        <v>15</v>
      </c>
      <c r="C282" s="376"/>
      <c r="D282" s="110">
        <f>SUM(D279,D280,D281,D283)</f>
        <v>572</v>
      </c>
      <c r="E282" s="111"/>
      <c r="F282" s="112"/>
      <c r="G282" s="113">
        <f>SUM(G279,G280,G281,G283)</f>
        <v>15.99</v>
      </c>
      <c r="H282" s="114">
        <f>SUM(H279,H280,H281,H283)</f>
        <v>16.290000000000003</v>
      </c>
      <c r="I282" s="115">
        <f>SUM(I279,I280,I281,I283)</f>
        <v>70.31</v>
      </c>
      <c r="J282" s="116">
        <f>SUM(J279,J280,J281,J283)</f>
        <v>480.65</v>
      </c>
      <c r="K282" s="117">
        <f>SUM(K279,K280,K281,K283)</f>
        <v>4.07</v>
      </c>
      <c r="L282" s="118"/>
      <c r="M282" s="118"/>
      <c r="N282" s="233"/>
      <c r="O282" s="233"/>
      <c r="P282" s="233"/>
      <c r="Q282" s="233"/>
      <c r="R282" s="233"/>
      <c r="S282" s="233"/>
      <c r="T282" s="233"/>
      <c r="U282" s="233"/>
      <c r="V282" s="233"/>
      <c r="W282" s="233"/>
      <c r="X282" s="233"/>
      <c r="Y282" s="233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  <c r="AX282" s="165"/>
      <c r="AY282" s="165"/>
      <c r="AZ282" s="165"/>
      <c r="BA282" s="165"/>
      <c r="BB282" s="165"/>
      <c r="BC282" s="165"/>
      <c r="BD282" s="165"/>
      <c r="BE282" s="165"/>
      <c r="BF282" s="165"/>
      <c r="BG282" s="165"/>
      <c r="BH282" s="165"/>
      <c r="BI282" s="165"/>
      <c r="BJ282" s="165"/>
      <c r="BK282" s="165"/>
      <c r="BL282" s="165"/>
      <c r="BM282" s="165"/>
      <c r="BN282" s="165"/>
      <c r="BO282" s="165"/>
      <c r="BP282" s="165"/>
      <c r="BQ282" s="165"/>
      <c r="BR282" s="165"/>
      <c r="BS282" s="165"/>
      <c r="BT282" s="165"/>
      <c r="BU282" s="165"/>
      <c r="BV282" s="165"/>
      <c r="BW282" s="165"/>
      <c r="BX282" s="165"/>
      <c r="BY282" s="165"/>
      <c r="BZ282" s="165"/>
      <c r="CA282" s="165"/>
      <c r="CB282" s="165"/>
      <c r="CC282" s="165"/>
      <c r="CD282" s="165"/>
      <c r="CE282" s="165"/>
      <c r="CF282" s="165"/>
      <c r="CG282" s="165"/>
      <c r="CH282" s="165"/>
      <c r="CI282" s="165"/>
      <c r="CJ282" s="165"/>
      <c r="CK282" s="165"/>
      <c r="CL282" s="165"/>
      <c r="CM282" s="165"/>
      <c r="CN282" s="165"/>
      <c r="CO282" s="165"/>
      <c r="CP282" s="165"/>
      <c r="CQ282" s="165"/>
      <c r="CR282" s="165"/>
      <c r="CS282" s="165"/>
      <c r="CT282" s="165"/>
      <c r="CU282" s="165"/>
      <c r="CV282" s="165"/>
      <c r="CW282" s="165"/>
      <c r="CX282" s="165"/>
      <c r="CY282" s="165"/>
      <c r="CZ282" s="165"/>
      <c r="DA282" s="165"/>
      <c r="DB282" s="165"/>
      <c r="DC282" s="165"/>
      <c r="DD282" s="165"/>
      <c r="DE282" s="165"/>
      <c r="DF282" s="165"/>
      <c r="DG282" s="165"/>
      <c r="DH282" s="165"/>
      <c r="DI282" s="165"/>
      <c r="DJ282" s="165"/>
      <c r="DK282" s="165"/>
      <c r="DL282" s="165"/>
      <c r="DM282" s="165"/>
      <c r="DN282" s="165"/>
      <c r="DO282" s="165"/>
      <c r="DP282" s="165"/>
      <c r="DQ282" s="165"/>
      <c r="DR282" s="165"/>
      <c r="DS282" s="165"/>
      <c r="DT282" s="165"/>
      <c r="DU282" s="165"/>
      <c r="DV282" s="165"/>
      <c r="DW282" s="165"/>
      <c r="DX282" s="165"/>
      <c r="DY282" s="165"/>
      <c r="DZ282" s="165"/>
      <c r="EA282" s="165"/>
      <c r="EB282" s="165"/>
      <c r="EC282" s="165"/>
      <c r="ED282" s="165"/>
      <c r="EE282" s="165"/>
      <c r="EF282" s="165"/>
      <c r="EG282" s="165"/>
      <c r="EH282" s="165"/>
      <c r="EI282" s="165"/>
      <c r="EJ282" s="165"/>
      <c r="EK282" s="165"/>
      <c r="EL282" s="165"/>
      <c r="EM282" s="165"/>
      <c r="EN282" s="165"/>
      <c r="EO282" s="165"/>
      <c r="EP282" s="165"/>
      <c r="EQ282" s="165"/>
      <c r="ER282" s="165"/>
      <c r="ES282" s="165"/>
      <c r="ET282" s="165"/>
      <c r="EU282" s="165"/>
      <c r="EV282" s="165"/>
      <c r="EW282" s="165"/>
      <c r="EX282" s="165"/>
      <c r="EY282" s="165"/>
      <c r="EZ282" s="165"/>
      <c r="FA282" s="165"/>
      <c r="FB282" s="165"/>
      <c r="FC282" s="165"/>
      <c r="FD282" s="165"/>
      <c r="FE282" s="165"/>
      <c r="FF282" s="165"/>
      <c r="FG282" s="165"/>
      <c r="FH282" s="165"/>
      <c r="FI282" s="165"/>
      <c r="FJ282" s="165"/>
      <c r="FK282" s="165"/>
      <c r="FL282" s="165"/>
      <c r="FM282" s="165"/>
      <c r="FN282" s="165"/>
      <c r="FO282" s="165"/>
      <c r="FP282" s="165"/>
      <c r="FQ282" s="165"/>
      <c r="FR282" s="165"/>
      <c r="FS282" s="165"/>
      <c r="FT282" s="165"/>
      <c r="FU282" s="165"/>
      <c r="FV282" s="165"/>
      <c r="FW282" s="165"/>
      <c r="FX282" s="165"/>
      <c r="FY282" s="165"/>
      <c r="FZ282" s="165"/>
      <c r="GA282" s="165"/>
      <c r="GB282" s="165"/>
      <c r="GC282" s="165"/>
      <c r="GD282" s="165"/>
      <c r="GE282" s="165"/>
      <c r="GF282" s="165"/>
      <c r="GG282" s="165"/>
      <c r="GH282" s="165"/>
      <c r="GI282" s="165"/>
      <c r="GJ282" s="165"/>
      <c r="GK282" s="165"/>
      <c r="GL282" s="165"/>
      <c r="GM282" s="165"/>
      <c r="GN282" s="165"/>
      <c r="GO282" s="165"/>
      <c r="GP282" s="165"/>
      <c r="GQ282" s="165"/>
      <c r="GR282" s="165"/>
      <c r="GS282" s="165"/>
      <c r="GT282" s="165"/>
      <c r="GU282" s="165"/>
      <c r="GV282" s="165"/>
      <c r="GW282" s="165"/>
      <c r="GX282" s="165"/>
      <c r="GY282" s="165"/>
      <c r="GZ282" s="165"/>
      <c r="HA282" s="165"/>
      <c r="HB282" s="165"/>
      <c r="HC282" s="165"/>
      <c r="HD282" s="165"/>
      <c r="HE282" s="165"/>
      <c r="HF282" s="165"/>
      <c r="HG282" s="165"/>
      <c r="HH282" s="165"/>
      <c r="HI282" s="165"/>
      <c r="HJ282" s="165"/>
      <c r="HK282" s="165"/>
      <c r="HL282" s="165"/>
      <c r="HM282" s="165"/>
      <c r="HN282" s="165"/>
      <c r="HO282" s="165"/>
      <c r="HP282" s="165"/>
      <c r="HQ282" s="165"/>
      <c r="HR282" s="165"/>
      <c r="HS282" s="165"/>
      <c r="HT282" s="165"/>
      <c r="HU282" s="165"/>
      <c r="HV282" s="165"/>
      <c r="HW282" s="165"/>
      <c r="HX282" s="165"/>
      <c r="HY282" s="165"/>
      <c r="HZ282" s="165"/>
      <c r="IA282" s="165"/>
      <c r="IB282" s="165"/>
      <c r="IC282" s="165"/>
      <c r="ID282" s="165"/>
      <c r="IE282" s="165"/>
      <c r="IF282" s="165"/>
      <c r="IG282" s="165"/>
      <c r="IH282" s="165"/>
      <c r="II282" s="165"/>
      <c r="IJ282" s="165"/>
      <c r="IK282" s="165"/>
      <c r="IL282" s="165"/>
      <c r="IM282" s="165"/>
      <c r="IN282" s="165"/>
      <c r="IO282" s="165"/>
      <c r="IP282" s="165"/>
      <c r="IQ282" s="165"/>
      <c r="IR282" s="165"/>
      <c r="IS282" s="165"/>
      <c r="IT282" s="165"/>
      <c r="IU282" s="165"/>
      <c r="IV282" s="165"/>
      <c r="IW282" s="165"/>
      <c r="IX282" s="165"/>
      <c r="IY282" s="165"/>
      <c r="IZ282" s="165"/>
      <c r="JA282" s="165"/>
      <c r="JB282" s="165"/>
      <c r="JC282" s="165"/>
      <c r="JD282" s="165"/>
      <c r="JE282" s="165"/>
      <c r="JF282" s="165"/>
      <c r="JG282" s="165"/>
      <c r="JH282" s="165"/>
      <c r="JI282" s="165"/>
      <c r="JJ282" s="165"/>
      <c r="JK282" s="165"/>
      <c r="JL282" s="165"/>
      <c r="JM282" s="165"/>
      <c r="JN282" s="165"/>
      <c r="JO282" s="165"/>
      <c r="JP282" s="165"/>
      <c r="JQ282" s="165"/>
      <c r="JR282" s="165"/>
      <c r="JS282" s="165"/>
      <c r="JT282" s="165"/>
      <c r="JU282" s="165"/>
      <c r="JV282" s="165"/>
      <c r="JW282" s="165"/>
      <c r="JX282" s="165"/>
      <c r="JY282" s="165"/>
      <c r="JZ282" s="165"/>
      <c r="KA282" s="165"/>
      <c r="KB282" s="165"/>
      <c r="KC282" s="165"/>
      <c r="KD282" s="165"/>
      <c r="KE282" s="165"/>
      <c r="KF282" s="165"/>
      <c r="KG282" s="165"/>
      <c r="KH282" s="165"/>
      <c r="KI282" s="165"/>
      <c r="KJ282" s="165"/>
      <c r="KK282" s="165"/>
      <c r="KL282" s="165"/>
      <c r="KM282" s="165"/>
      <c r="KN282" s="165"/>
      <c r="KO282" s="165"/>
      <c r="KP282" s="165"/>
      <c r="KQ282" s="165"/>
      <c r="KR282" s="165"/>
      <c r="KS282" s="165"/>
      <c r="KT282" s="165"/>
      <c r="KU282" s="165"/>
      <c r="KV282" s="165"/>
      <c r="KW282" s="165"/>
      <c r="KX282" s="165"/>
      <c r="KY282" s="165"/>
      <c r="KZ282" s="165"/>
      <c r="LA282" s="165"/>
      <c r="LB282" s="165"/>
      <c r="LC282" s="165"/>
      <c r="LD282" s="165"/>
      <c r="LE282" s="165"/>
      <c r="LF282" s="165"/>
      <c r="LG282" s="165"/>
      <c r="LH282" s="165"/>
      <c r="LI282" s="165"/>
      <c r="LJ282" s="165"/>
      <c r="LK282" s="165"/>
      <c r="LL282" s="165"/>
      <c r="LM282" s="165"/>
      <c r="LN282" s="165"/>
      <c r="LO282" s="165"/>
      <c r="LP282" s="165"/>
      <c r="LQ282" s="165"/>
      <c r="LR282" s="165"/>
      <c r="LS282" s="165"/>
      <c r="LT282" s="165"/>
      <c r="LU282" s="165"/>
      <c r="LV282" s="165"/>
      <c r="LW282" s="165"/>
      <c r="LX282" s="165"/>
      <c r="LY282" s="165"/>
      <c r="LZ282" s="165"/>
      <c r="MA282" s="165"/>
      <c r="MB282" s="165"/>
      <c r="MC282" s="165"/>
      <c r="MD282" s="165"/>
      <c r="ME282" s="165"/>
      <c r="MF282" s="165"/>
      <c r="MG282" s="165"/>
      <c r="MH282" s="165"/>
      <c r="MI282" s="165"/>
      <c r="MJ282" s="165"/>
      <c r="MK282" s="165"/>
      <c r="ML282" s="165"/>
      <c r="MM282" s="165"/>
      <c r="MN282" s="165"/>
      <c r="MO282" s="165"/>
      <c r="MP282" s="165"/>
      <c r="MQ282" s="165"/>
      <c r="MR282" s="165"/>
      <c r="MS282" s="165"/>
      <c r="MT282" s="165"/>
      <c r="MU282" s="165"/>
      <c r="MV282" s="165"/>
      <c r="MW282" s="165"/>
      <c r="MX282" s="165"/>
      <c r="MY282" s="165"/>
      <c r="MZ282" s="165"/>
      <c r="NA282" s="165"/>
      <c r="NB282" s="165"/>
      <c r="NC282" s="165"/>
      <c r="ND282" s="165"/>
      <c r="NE282" s="165"/>
      <c r="NF282" s="165"/>
      <c r="NG282" s="165"/>
      <c r="NH282" s="165"/>
      <c r="NI282" s="165"/>
      <c r="NJ282" s="165"/>
      <c r="NK282" s="165"/>
      <c r="NL282" s="165"/>
      <c r="NM282" s="165"/>
      <c r="NN282" s="165"/>
      <c r="NO282" s="165"/>
      <c r="NP282" s="165"/>
      <c r="NQ282" s="165"/>
      <c r="NR282" s="165"/>
      <c r="NS282" s="165"/>
      <c r="NT282" s="165"/>
      <c r="NU282" s="165"/>
      <c r="NV282" s="165"/>
      <c r="NW282" s="165"/>
      <c r="NX282" s="165"/>
      <c r="NY282" s="165"/>
      <c r="NZ282" s="165"/>
      <c r="OA282" s="165"/>
      <c r="OB282" s="165"/>
      <c r="OC282" s="165"/>
      <c r="OD282" s="165"/>
      <c r="OE282" s="165"/>
      <c r="OF282" s="165"/>
      <c r="OG282" s="165"/>
      <c r="OH282" s="165"/>
      <c r="OI282" s="165"/>
      <c r="OJ282" s="165"/>
      <c r="OK282" s="165"/>
      <c r="OL282" s="165"/>
      <c r="OM282" s="165"/>
      <c r="ON282" s="165"/>
      <c r="OO282" s="165"/>
      <c r="OP282" s="165"/>
      <c r="OQ282" s="165"/>
      <c r="OR282" s="165"/>
      <c r="OS282" s="165"/>
      <c r="OT282" s="165"/>
      <c r="OU282" s="165"/>
      <c r="OV282" s="165"/>
      <c r="OW282" s="165"/>
      <c r="OX282" s="165"/>
      <c r="OY282" s="165"/>
      <c r="OZ282" s="165"/>
      <c r="PA282" s="165"/>
      <c r="PB282" s="165"/>
      <c r="PC282" s="165"/>
      <c r="PD282" s="165"/>
      <c r="PE282" s="165"/>
      <c r="PF282" s="165"/>
      <c r="PG282" s="165"/>
      <c r="PH282" s="165"/>
      <c r="PI282" s="165"/>
      <c r="PJ282" s="165"/>
      <c r="PK282" s="165"/>
      <c r="PL282" s="165"/>
      <c r="PM282" s="165"/>
      <c r="PN282" s="165"/>
      <c r="PO282" s="165"/>
      <c r="PP282" s="165"/>
      <c r="PQ282" s="165"/>
      <c r="PR282" s="165"/>
      <c r="PS282" s="165"/>
      <c r="PT282" s="165"/>
      <c r="PU282" s="165"/>
      <c r="PV282" s="165"/>
      <c r="PW282" s="165"/>
      <c r="PX282" s="165"/>
      <c r="PY282" s="165"/>
      <c r="PZ282" s="165"/>
      <c r="QA282" s="165"/>
      <c r="QB282" s="165"/>
      <c r="QC282" s="165"/>
      <c r="QD282" s="165"/>
      <c r="QE282" s="165"/>
      <c r="QF282" s="165"/>
      <c r="QG282" s="165"/>
      <c r="QH282" s="165"/>
      <c r="QI282" s="165"/>
      <c r="QJ282" s="165"/>
      <c r="QK282" s="165"/>
      <c r="QL282" s="165"/>
      <c r="QM282" s="165"/>
      <c r="QN282" s="165"/>
      <c r="QO282" s="165"/>
      <c r="QP282" s="165"/>
      <c r="QQ282" s="165"/>
      <c r="QR282" s="165"/>
      <c r="QS282" s="165"/>
      <c r="QT282" s="165"/>
      <c r="QU282" s="165"/>
      <c r="QV282" s="165"/>
      <c r="QW282" s="165"/>
      <c r="QX282" s="165"/>
      <c r="QY282" s="165"/>
      <c r="QZ282" s="165"/>
      <c r="RA282" s="165"/>
      <c r="RB282" s="165"/>
      <c r="RC282" s="165"/>
      <c r="RD282" s="165"/>
      <c r="RE282" s="165"/>
      <c r="RF282" s="165"/>
      <c r="RG282" s="165"/>
      <c r="RH282" s="165"/>
      <c r="RI282" s="165"/>
      <c r="RJ282" s="165"/>
      <c r="RK282" s="165"/>
      <c r="RL282" s="165"/>
    </row>
    <row r="283" spans="1:480" ht="15.75" x14ac:dyDescent="0.25">
      <c r="A283" s="29"/>
      <c r="B283" s="368" t="s">
        <v>78</v>
      </c>
      <c r="C283" s="369"/>
      <c r="D283" s="46">
        <v>140</v>
      </c>
      <c r="E283" s="47"/>
      <c r="F283" s="48"/>
      <c r="G283" s="49">
        <v>1.9</v>
      </c>
      <c r="H283" s="50">
        <v>0.19</v>
      </c>
      <c r="I283" s="51">
        <v>6.16</v>
      </c>
      <c r="J283" s="52">
        <v>35.4</v>
      </c>
      <c r="K283" s="53">
        <v>2.8</v>
      </c>
      <c r="L283" s="88" t="s">
        <v>76</v>
      </c>
      <c r="M283" s="88">
        <v>11.2</v>
      </c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3"/>
      <c r="Y283" s="233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  <c r="AX283" s="165"/>
      <c r="AY283" s="165"/>
      <c r="AZ283" s="165"/>
      <c r="BA283" s="165"/>
      <c r="BB283" s="165"/>
      <c r="BC283" s="165"/>
      <c r="BD283" s="165"/>
      <c r="BE283" s="165"/>
      <c r="BF283" s="165"/>
      <c r="BG283" s="165"/>
      <c r="BH283" s="165"/>
      <c r="BI283" s="165"/>
      <c r="BJ283" s="165"/>
      <c r="BK283" s="165"/>
      <c r="BL283" s="165"/>
      <c r="BM283" s="165"/>
      <c r="BN283" s="165"/>
      <c r="BO283" s="165"/>
      <c r="BP283" s="165"/>
      <c r="BQ283" s="165"/>
      <c r="BR283" s="165"/>
      <c r="BS283" s="165"/>
      <c r="BT283" s="165"/>
      <c r="BU283" s="165"/>
      <c r="BV283" s="165"/>
      <c r="BW283" s="165"/>
      <c r="BX283" s="165"/>
      <c r="BY283" s="165"/>
      <c r="BZ283" s="165"/>
      <c r="CA283" s="165"/>
      <c r="CB283" s="165"/>
      <c r="CC283" s="165"/>
      <c r="CD283" s="165"/>
      <c r="CE283" s="165"/>
      <c r="CF283" s="165"/>
      <c r="CG283" s="165"/>
      <c r="CH283" s="165"/>
      <c r="CI283" s="165"/>
      <c r="CJ283" s="165"/>
      <c r="CK283" s="165"/>
      <c r="CL283" s="165"/>
      <c r="CM283" s="165"/>
      <c r="CN283" s="165"/>
      <c r="CO283" s="165"/>
      <c r="CP283" s="165"/>
      <c r="CQ283" s="165"/>
      <c r="CR283" s="165"/>
      <c r="CS283" s="165"/>
      <c r="CT283" s="165"/>
      <c r="CU283" s="165"/>
      <c r="CV283" s="165"/>
      <c r="CW283" s="165"/>
      <c r="CX283" s="165"/>
      <c r="CY283" s="165"/>
      <c r="CZ283" s="165"/>
      <c r="DA283" s="165"/>
      <c r="DB283" s="165"/>
      <c r="DC283" s="165"/>
      <c r="DD283" s="165"/>
      <c r="DE283" s="165"/>
      <c r="DF283" s="165"/>
      <c r="DG283" s="165"/>
      <c r="DH283" s="165"/>
      <c r="DI283" s="165"/>
      <c r="DJ283" s="165"/>
      <c r="DK283" s="165"/>
      <c r="DL283" s="165"/>
      <c r="DM283" s="165"/>
      <c r="DN283" s="165"/>
      <c r="DO283" s="165"/>
      <c r="DP283" s="165"/>
      <c r="DQ283" s="165"/>
      <c r="DR283" s="165"/>
      <c r="DS283" s="165"/>
      <c r="DT283" s="165"/>
      <c r="DU283" s="165"/>
      <c r="DV283" s="165"/>
      <c r="DW283" s="165"/>
      <c r="DX283" s="165"/>
      <c r="DY283" s="165"/>
      <c r="DZ283" s="165"/>
      <c r="EA283" s="165"/>
      <c r="EB283" s="165"/>
      <c r="EC283" s="165"/>
      <c r="ED283" s="165"/>
      <c r="EE283" s="165"/>
      <c r="EF283" s="165"/>
      <c r="EG283" s="165"/>
      <c r="EH283" s="165"/>
      <c r="EI283" s="165"/>
      <c r="EJ283" s="165"/>
      <c r="EK283" s="165"/>
      <c r="EL283" s="165"/>
      <c r="EM283" s="165"/>
      <c r="EN283" s="165"/>
      <c r="EO283" s="165"/>
      <c r="EP283" s="165"/>
      <c r="EQ283" s="165"/>
      <c r="ER283" s="165"/>
      <c r="ES283" s="165"/>
      <c r="ET283" s="165"/>
      <c r="EU283" s="165"/>
      <c r="EV283" s="165"/>
      <c r="EW283" s="165"/>
      <c r="EX283" s="165"/>
      <c r="EY283" s="165"/>
      <c r="EZ283" s="165"/>
      <c r="FA283" s="165"/>
      <c r="FB283" s="165"/>
      <c r="FC283" s="165"/>
      <c r="FD283" s="165"/>
      <c r="FE283" s="165"/>
      <c r="FF283" s="165"/>
      <c r="FG283" s="165"/>
      <c r="FH283" s="165"/>
      <c r="FI283" s="165"/>
      <c r="FJ283" s="165"/>
      <c r="FK283" s="165"/>
      <c r="FL283" s="165"/>
      <c r="FM283" s="165"/>
      <c r="FN283" s="165"/>
      <c r="FO283" s="165"/>
      <c r="FP283" s="165"/>
      <c r="FQ283" s="165"/>
      <c r="FR283" s="165"/>
      <c r="FS283" s="165"/>
      <c r="FT283" s="165"/>
      <c r="FU283" s="165"/>
      <c r="FV283" s="165"/>
      <c r="FW283" s="165"/>
      <c r="FX283" s="165"/>
      <c r="FY283" s="165"/>
      <c r="FZ283" s="165"/>
      <c r="GA283" s="165"/>
      <c r="GB283" s="165"/>
      <c r="GC283" s="165"/>
      <c r="GD283" s="165"/>
      <c r="GE283" s="165"/>
      <c r="GF283" s="165"/>
      <c r="GG283" s="165"/>
      <c r="GH283" s="165"/>
      <c r="GI283" s="165"/>
      <c r="GJ283" s="165"/>
      <c r="GK283" s="165"/>
      <c r="GL283" s="165"/>
      <c r="GM283" s="165"/>
      <c r="GN283" s="165"/>
      <c r="GO283" s="165"/>
      <c r="GP283" s="165"/>
      <c r="GQ283" s="165"/>
      <c r="GR283" s="165"/>
      <c r="GS283" s="165"/>
      <c r="GT283" s="165"/>
      <c r="GU283" s="165"/>
      <c r="GV283" s="165"/>
      <c r="GW283" s="165"/>
      <c r="GX283" s="165"/>
      <c r="GY283" s="165"/>
      <c r="GZ283" s="165"/>
      <c r="HA283" s="165"/>
      <c r="HB283" s="165"/>
      <c r="HC283" s="165"/>
      <c r="HD283" s="165"/>
      <c r="HE283" s="165"/>
      <c r="HF283" s="165"/>
      <c r="HG283" s="165"/>
      <c r="HH283" s="165"/>
      <c r="HI283" s="165"/>
      <c r="HJ283" s="165"/>
      <c r="HK283" s="165"/>
      <c r="HL283" s="165"/>
      <c r="HM283" s="165"/>
      <c r="HN283" s="165"/>
      <c r="HO283" s="165"/>
      <c r="HP283" s="165"/>
      <c r="HQ283" s="165"/>
      <c r="HR283" s="165"/>
      <c r="HS283" s="165"/>
      <c r="HT283" s="165"/>
      <c r="HU283" s="165"/>
      <c r="HV283" s="165"/>
      <c r="HW283" s="165"/>
      <c r="HX283" s="165"/>
      <c r="HY283" s="165"/>
      <c r="HZ283" s="165"/>
      <c r="IA283" s="165"/>
      <c r="IB283" s="165"/>
      <c r="IC283" s="165"/>
      <c r="ID283" s="165"/>
      <c r="IE283" s="165"/>
      <c r="IF283" s="165"/>
      <c r="IG283" s="165"/>
      <c r="IH283" s="165"/>
      <c r="II283" s="165"/>
      <c r="IJ283" s="165"/>
      <c r="IK283" s="165"/>
      <c r="IL283" s="165"/>
      <c r="IM283" s="165"/>
      <c r="IN283" s="165"/>
      <c r="IO283" s="165"/>
      <c r="IP283" s="165"/>
      <c r="IQ283" s="165"/>
      <c r="IR283" s="165"/>
      <c r="IS283" s="165"/>
      <c r="IT283" s="165"/>
      <c r="IU283" s="165"/>
      <c r="IV283" s="165"/>
      <c r="IW283" s="165"/>
      <c r="IX283" s="165"/>
      <c r="IY283" s="165"/>
      <c r="IZ283" s="165"/>
      <c r="JA283" s="165"/>
      <c r="JB283" s="165"/>
      <c r="JC283" s="165"/>
      <c r="JD283" s="165"/>
      <c r="JE283" s="165"/>
      <c r="JF283" s="165"/>
      <c r="JG283" s="165"/>
      <c r="JH283" s="165"/>
      <c r="JI283" s="165"/>
      <c r="JJ283" s="165"/>
      <c r="JK283" s="165"/>
      <c r="JL283" s="165"/>
      <c r="JM283" s="165"/>
      <c r="JN283" s="165"/>
      <c r="JO283" s="165"/>
      <c r="JP283" s="165"/>
      <c r="JQ283" s="165"/>
      <c r="JR283" s="165"/>
      <c r="JS283" s="165"/>
      <c r="JT283" s="165"/>
      <c r="JU283" s="165"/>
      <c r="JV283" s="165"/>
      <c r="JW283" s="165"/>
      <c r="JX283" s="165"/>
      <c r="JY283" s="165"/>
      <c r="JZ283" s="165"/>
      <c r="KA283" s="165"/>
      <c r="KB283" s="165"/>
      <c r="KC283" s="165"/>
      <c r="KD283" s="165"/>
      <c r="KE283" s="165"/>
      <c r="KF283" s="165"/>
      <c r="KG283" s="165"/>
      <c r="KH283" s="165"/>
      <c r="KI283" s="165"/>
      <c r="KJ283" s="165"/>
      <c r="KK283" s="165"/>
      <c r="KL283" s="165"/>
      <c r="KM283" s="165"/>
      <c r="KN283" s="165"/>
      <c r="KO283" s="165"/>
      <c r="KP283" s="165"/>
      <c r="KQ283" s="165"/>
      <c r="KR283" s="165"/>
      <c r="KS283" s="165"/>
      <c r="KT283" s="165"/>
      <c r="KU283" s="165"/>
      <c r="KV283" s="165"/>
      <c r="KW283" s="165"/>
      <c r="KX283" s="165"/>
      <c r="KY283" s="165"/>
      <c r="KZ283" s="165"/>
      <c r="LA283" s="165"/>
      <c r="LB283" s="165"/>
      <c r="LC283" s="165"/>
      <c r="LD283" s="165"/>
      <c r="LE283" s="165"/>
      <c r="LF283" s="165"/>
      <c r="LG283" s="165"/>
      <c r="LH283" s="165"/>
      <c r="LI283" s="165"/>
      <c r="LJ283" s="165"/>
      <c r="LK283" s="165"/>
      <c r="LL283" s="165"/>
      <c r="LM283" s="165"/>
      <c r="LN283" s="165"/>
      <c r="LO283" s="165"/>
      <c r="LP283" s="165"/>
      <c r="LQ283" s="165"/>
      <c r="LR283" s="165"/>
      <c r="LS283" s="165"/>
      <c r="LT283" s="165"/>
      <c r="LU283" s="165"/>
      <c r="LV283" s="165"/>
      <c r="LW283" s="165"/>
      <c r="LX283" s="165"/>
      <c r="LY283" s="165"/>
      <c r="LZ283" s="165"/>
      <c r="MA283" s="165"/>
      <c r="MB283" s="165"/>
      <c r="MC283" s="165"/>
      <c r="MD283" s="165"/>
      <c r="ME283" s="165"/>
      <c r="MF283" s="165"/>
      <c r="MG283" s="165"/>
      <c r="MH283" s="165"/>
      <c r="MI283" s="165"/>
      <c r="MJ283" s="165"/>
      <c r="MK283" s="165"/>
      <c r="ML283" s="165"/>
      <c r="MM283" s="165"/>
      <c r="MN283" s="165"/>
      <c r="MO283" s="165"/>
      <c r="MP283" s="165"/>
      <c r="MQ283" s="165"/>
      <c r="MR283" s="165"/>
      <c r="MS283" s="165"/>
      <c r="MT283" s="165"/>
      <c r="MU283" s="165"/>
      <c r="MV283" s="165"/>
      <c r="MW283" s="165"/>
      <c r="MX283" s="165"/>
      <c r="MY283" s="165"/>
      <c r="MZ283" s="165"/>
      <c r="NA283" s="165"/>
      <c r="NB283" s="165"/>
      <c r="NC283" s="165"/>
      <c r="ND283" s="165"/>
      <c r="NE283" s="165"/>
      <c r="NF283" s="165"/>
      <c r="NG283" s="165"/>
      <c r="NH283" s="165"/>
      <c r="NI283" s="165"/>
      <c r="NJ283" s="165"/>
      <c r="NK283" s="165"/>
      <c r="NL283" s="165"/>
      <c r="NM283" s="165"/>
      <c r="NN283" s="165"/>
      <c r="NO283" s="165"/>
      <c r="NP283" s="165"/>
      <c r="NQ283" s="165"/>
      <c r="NR283" s="165"/>
      <c r="NS283" s="165"/>
      <c r="NT283" s="165"/>
      <c r="NU283" s="165"/>
      <c r="NV283" s="165"/>
      <c r="NW283" s="165"/>
      <c r="NX283" s="165"/>
      <c r="NY283" s="165"/>
      <c r="NZ283" s="165"/>
      <c r="OA283" s="165"/>
      <c r="OB283" s="165"/>
      <c r="OC283" s="165"/>
      <c r="OD283" s="165"/>
      <c r="OE283" s="165"/>
      <c r="OF283" s="165"/>
      <c r="OG283" s="165"/>
      <c r="OH283" s="165"/>
      <c r="OI283" s="165"/>
      <c r="OJ283" s="165"/>
      <c r="OK283" s="165"/>
      <c r="OL283" s="165"/>
      <c r="OM283" s="165"/>
      <c r="ON283" s="165"/>
      <c r="OO283" s="165"/>
      <c r="OP283" s="165"/>
      <c r="OQ283" s="165"/>
      <c r="OR283" s="165"/>
      <c r="OS283" s="165"/>
      <c r="OT283" s="165"/>
      <c r="OU283" s="165"/>
      <c r="OV283" s="165"/>
      <c r="OW283" s="165"/>
      <c r="OX283" s="165"/>
      <c r="OY283" s="165"/>
      <c r="OZ283" s="165"/>
      <c r="PA283" s="165"/>
      <c r="PB283" s="165"/>
      <c r="PC283" s="165"/>
      <c r="PD283" s="165"/>
      <c r="PE283" s="165"/>
      <c r="PF283" s="165"/>
      <c r="PG283" s="165"/>
      <c r="PH283" s="165"/>
      <c r="PI283" s="165"/>
      <c r="PJ283" s="165"/>
      <c r="PK283" s="165"/>
      <c r="PL283" s="165"/>
      <c r="PM283" s="165"/>
      <c r="PN283" s="165"/>
      <c r="PO283" s="165"/>
      <c r="PP283" s="165"/>
      <c r="PQ283" s="165"/>
      <c r="PR283" s="165"/>
      <c r="PS283" s="165"/>
      <c r="PT283" s="165"/>
      <c r="PU283" s="165"/>
      <c r="PV283" s="165"/>
      <c r="PW283" s="165"/>
      <c r="PX283" s="165"/>
      <c r="PY283" s="165"/>
      <c r="PZ283" s="165"/>
      <c r="QA283" s="165"/>
      <c r="QB283" s="165"/>
      <c r="QC283" s="165"/>
      <c r="QD283" s="165"/>
      <c r="QE283" s="165"/>
      <c r="QF283" s="165"/>
      <c r="QG283" s="165"/>
      <c r="QH283" s="165"/>
      <c r="QI283" s="165"/>
      <c r="QJ283" s="165"/>
      <c r="QK283" s="165"/>
      <c r="QL283" s="165"/>
      <c r="QM283" s="165"/>
      <c r="QN283" s="165"/>
      <c r="QO283" s="165"/>
      <c r="QP283" s="165"/>
      <c r="QQ283" s="165"/>
      <c r="QR283" s="165"/>
      <c r="QS283" s="165"/>
      <c r="QT283" s="165"/>
      <c r="QU283" s="165"/>
      <c r="QV283" s="165"/>
      <c r="QW283" s="165"/>
      <c r="QX283" s="165"/>
      <c r="QY283" s="165"/>
      <c r="QZ283" s="165"/>
      <c r="RA283" s="165"/>
      <c r="RB283" s="165"/>
      <c r="RC283" s="165"/>
      <c r="RD283" s="165"/>
      <c r="RE283" s="165"/>
      <c r="RF283" s="165"/>
      <c r="RG283" s="165"/>
      <c r="RH283" s="165"/>
      <c r="RI283" s="165"/>
      <c r="RJ283" s="165"/>
      <c r="RK283" s="165"/>
      <c r="RL283" s="165"/>
    </row>
    <row r="284" spans="1:480" s="121" customFormat="1" ht="15.75" x14ac:dyDescent="0.25">
      <c r="A284" s="246" t="e">
        <f>'Тех. карты'!#REF!</f>
        <v>#REF!</v>
      </c>
      <c r="B284" s="356" t="s">
        <v>16</v>
      </c>
      <c r="C284" s="357"/>
      <c r="D284" s="357"/>
      <c r="E284" s="357"/>
      <c r="F284" s="357"/>
      <c r="G284" s="357"/>
      <c r="H284" s="357"/>
      <c r="I284" s="357"/>
      <c r="J284" s="357"/>
      <c r="K284" s="357"/>
      <c r="L284" s="358"/>
      <c r="M284" s="253"/>
      <c r="N284" s="233"/>
      <c r="O284" s="234"/>
      <c r="P284" s="234"/>
      <c r="Q284" s="234"/>
      <c r="R284" s="234"/>
      <c r="S284" s="234"/>
      <c r="T284" s="234"/>
      <c r="U284" s="234"/>
      <c r="V284" s="234"/>
      <c r="W284" s="234"/>
      <c r="X284" s="234"/>
      <c r="Y284" s="234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68"/>
      <c r="BD284" s="168"/>
      <c r="BE284" s="168"/>
      <c r="BF284" s="168"/>
      <c r="BG284" s="168"/>
      <c r="BH284" s="168"/>
      <c r="BI284" s="168"/>
      <c r="BJ284" s="168"/>
      <c r="BK284" s="168"/>
      <c r="BL284" s="168"/>
      <c r="BM284" s="168"/>
      <c r="BN284" s="168"/>
      <c r="BO284" s="168"/>
      <c r="BP284" s="168"/>
      <c r="BQ284" s="168"/>
      <c r="BR284" s="168"/>
      <c r="BS284" s="168"/>
      <c r="BT284" s="168"/>
      <c r="BU284" s="168"/>
      <c r="BV284" s="168"/>
      <c r="BW284" s="168"/>
      <c r="BX284" s="168"/>
      <c r="BY284" s="168"/>
      <c r="BZ284" s="168"/>
      <c r="CA284" s="168"/>
      <c r="CB284" s="168"/>
      <c r="CC284" s="168"/>
      <c r="CD284" s="168"/>
      <c r="CE284" s="168"/>
      <c r="CF284" s="168"/>
      <c r="CG284" s="168"/>
      <c r="CH284" s="168"/>
      <c r="CI284" s="168"/>
      <c r="CJ284" s="168"/>
      <c r="CK284" s="168"/>
      <c r="CL284" s="168"/>
      <c r="CM284" s="168"/>
      <c r="CN284" s="168"/>
      <c r="CO284" s="168"/>
      <c r="CP284" s="168"/>
      <c r="CQ284" s="168"/>
      <c r="CR284" s="168"/>
      <c r="CS284" s="168"/>
      <c r="CT284" s="168"/>
      <c r="CU284" s="168"/>
      <c r="CV284" s="168"/>
      <c r="CW284" s="168"/>
      <c r="CX284" s="168"/>
      <c r="CY284" s="168"/>
      <c r="CZ284" s="168"/>
      <c r="DA284" s="168"/>
      <c r="DB284" s="168"/>
      <c r="DC284" s="168"/>
      <c r="DD284" s="168"/>
      <c r="DE284" s="168"/>
      <c r="DF284" s="168"/>
      <c r="DG284" s="168"/>
      <c r="DH284" s="168"/>
      <c r="DI284" s="168"/>
      <c r="DJ284" s="168"/>
      <c r="DK284" s="168"/>
      <c r="DL284" s="168"/>
      <c r="DM284" s="168"/>
      <c r="DN284" s="168"/>
      <c r="DO284" s="168"/>
      <c r="DP284" s="168"/>
      <c r="DQ284" s="168"/>
      <c r="DR284" s="168"/>
      <c r="DS284" s="168"/>
      <c r="DT284" s="168"/>
      <c r="DU284" s="168"/>
      <c r="DV284" s="168"/>
      <c r="DW284" s="168"/>
      <c r="DX284" s="168"/>
      <c r="DY284" s="168"/>
      <c r="DZ284" s="168"/>
      <c r="EA284" s="168"/>
      <c r="EB284" s="168"/>
      <c r="EC284" s="168"/>
      <c r="ED284" s="168"/>
      <c r="EE284" s="168"/>
      <c r="EF284" s="168"/>
      <c r="EG284" s="168"/>
      <c r="EH284" s="168"/>
      <c r="EI284" s="168"/>
      <c r="EJ284" s="168"/>
      <c r="EK284" s="168"/>
      <c r="EL284" s="168"/>
      <c r="EM284" s="168"/>
      <c r="EN284" s="168"/>
      <c r="EO284" s="168"/>
      <c r="EP284" s="168"/>
      <c r="EQ284" s="168"/>
      <c r="ER284" s="168"/>
      <c r="ES284" s="168"/>
      <c r="ET284" s="168"/>
      <c r="EU284" s="168"/>
      <c r="EV284" s="168"/>
      <c r="EW284" s="168"/>
      <c r="EX284" s="168"/>
      <c r="EY284" s="168"/>
      <c r="EZ284" s="168"/>
      <c r="FA284" s="168"/>
      <c r="FB284" s="168"/>
      <c r="FC284" s="168"/>
      <c r="FD284" s="168"/>
      <c r="FE284" s="168"/>
      <c r="FF284" s="168"/>
      <c r="FG284" s="168"/>
      <c r="FH284" s="168"/>
      <c r="FI284" s="168"/>
      <c r="FJ284" s="168"/>
      <c r="FK284" s="168"/>
      <c r="FL284" s="168"/>
      <c r="FM284" s="168"/>
      <c r="FN284" s="168"/>
      <c r="FO284" s="168"/>
      <c r="FP284" s="168"/>
      <c r="FQ284" s="168"/>
      <c r="FR284" s="168"/>
      <c r="FS284" s="168"/>
      <c r="FT284" s="168"/>
      <c r="FU284" s="168"/>
      <c r="FV284" s="168"/>
      <c r="FW284" s="168"/>
      <c r="FX284" s="168"/>
      <c r="FY284" s="168"/>
      <c r="FZ284" s="168"/>
      <c r="GA284" s="168"/>
      <c r="GB284" s="168"/>
      <c r="GC284" s="168"/>
      <c r="GD284" s="168"/>
      <c r="GE284" s="168"/>
      <c r="GF284" s="168"/>
      <c r="GG284" s="168"/>
      <c r="GH284" s="168"/>
      <c r="GI284" s="168"/>
      <c r="GJ284" s="168"/>
      <c r="GK284" s="168"/>
      <c r="GL284" s="168"/>
      <c r="GM284" s="168"/>
      <c r="GN284" s="168"/>
      <c r="GO284" s="168"/>
      <c r="GP284" s="168"/>
      <c r="GQ284" s="168"/>
      <c r="GR284" s="168"/>
      <c r="GS284" s="168"/>
      <c r="GT284" s="168"/>
      <c r="GU284" s="168"/>
      <c r="GV284" s="168"/>
      <c r="GW284" s="168"/>
      <c r="GX284" s="168"/>
      <c r="GY284" s="168"/>
      <c r="GZ284" s="168"/>
      <c r="HA284" s="168"/>
      <c r="HB284" s="168"/>
      <c r="HC284" s="168"/>
      <c r="HD284" s="168"/>
      <c r="HE284" s="168"/>
      <c r="HF284" s="168"/>
      <c r="HG284" s="168"/>
      <c r="HH284" s="168"/>
      <c r="HI284" s="168"/>
      <c r="HJ284" s="168"/>
      <c r="HK284" s="168"/>
      <c r="HL284" s="168"/>
      <c r="HM284" s="168"/>
      <c r="HN284" s="168"/>
      <c r="HO284" s="168"/>
      <c r="HP284" s="168"/>
      <c r="HQ284" s="168"/>
      <c r="HR284" s="168"/>
      <c r="HS284" s="168"/>
      <c r="HT284" s="168"/>
      <c r="HU284" s="168"/>
      <c r="HV284" s="168"/>
      <c r="HW284" s="168"/>
      <c r="HX284" s="168"/>
      <c r="HY284" s="168"/>
      <c r="HZ284" s="168"/>
      <c r="IA284" s="168"/>
      <c r="IB284" s="168"/>
      <c r="IC284" s="168"/>
      <c r="ID284" s="168"/>
      <c r="IE284" s="168"/>
      <c r="IF284" s="168"/>
      <c r="IG284" s="168"/>
      <c r="IH284" s="168"/>
      <c r="II284" s="168"/>
      <c r="IJ284" s="168"/>
      <c r="IK284" s="168"/>
      <c r="IL284" s="168"/>
      <c r="IM284" s="168"/>
      <c r="IN284" s="168"/>
      <c r="IO284" s="168"/>
      <c r="IP284" s="168"/>
      <c r="IQ284" s="168"/>
      <c r="IR284" s="168"/>
      <c r="IS284" s="168"/>
      <c r="IT284" s="168"/>
      <c r="IU284" s="168"/>
      <c r="IV284" s="168"/>
      <c r="IW284" s="168"/>
      <c r="IX284" s="168"/>
      <c r="IY284" s="168"/>
      <c r="IZ284" s="168"/>
      <c r="JA284" s="168"/>
      <c r="JB284" s="168"/>
      <c r="JC284" s="168"/>
      <c r="JD284" s="168"/>
      <c r="JE284" s="168"/>
      <c r="JF284" s="168"/>
      <c r="JG284" s="168"/>
      <c r="JH284" s="168"/>
      <c r="JI284" s="168"/>
      <c r="JJ284" s="168"/>
      <c r="JK284" s="168"/>
      <c r="JL284" s="168"/>
      <c r="JM284" s="168"/>
      <c r="JN284" s="168"/>
      <c r="JO284" s="168"/>
      <c r="JP284" s="168"/>
      <c r="JQ284" s="168"/>
      <c r="JR284" s="168"/>
      <c r="JS284" s="168"/>
      <c r="JT284" s="168"/>
      <c r="JU284" s="168"/>
      <c r="JV284" s="168"/>
      <c r="JW284" s="168"/>
      <c r="JX284" s="168"/>
      <c r="JY284" s="168"/>
      <c r="JZ284" s="168"/>
      <c r="KA284" s="168"/>
      <c r="KB284" s="168"/>
      <c r="KC284" s="168"/>
      <c r="KD284" s="168"/>
      <c r="KE284" s="168"/>
      <c r="KF284" s="168"/>
      <c r="KG284" s="168"/>
      <c r="KH284" s="168"/>
      <c r="KI284" s="168"/>
      <c r="KJ284" s="168"/>
      <c r="KK284" s="168"/>
      <c r="KL284" s="168"/>
      <c r="KM284" s="168"/>
      <c r="KN284" s="168"/>
      <c r="KO284" s="168"/>
      <c r="KP284" s="168"/>
      <c r="KQ284" s="168"/>
      <c r="KR284" s="168"/>
      <c r="KS284" s="168"/>
      <c r="KT284" s="168"/>
      <c r="KU284" s="168"/>
      <c r="KV284" s="168"/>
      <c r="KW284" s="168"/>
      <c r="KX284" s="168"/>
      <c r="KY284" s="168"/>
      <c r="KZ284" s="168"/>
      <c r="LA284" s="168"/>
      <c r="LB284" s="168"/>
      <c r="LC284" s="168"/>
      <c r="LD284" s="168"/>
      <c r="LE284" s="168"/>
      <c r="LF284" s="168"/>
      <c r="LG284" s="168"/>
      <c r="LH284" s="168"/>
      <c r="LI284" s="168"/>
      <c r="LJ284" s="168"/>
      <c r="LK284" s="168"/>
      <c r="LL284" s="168"/>
      <c r="LM284" s="168"/>
      <c r="LN284" s="168"/>
      <c r="LO284" s="168"/>
      <c r="LP284" s="168"/>
      <c r="LQ284" s="168"/>
      <c r="LR284" s="168"/>
      <c r="LS284" s="168"/>
      <c r="LT284" s="168"/>
      <c r="LU284" s="168"/>
      <c r="LV284" s="168"/>
      <c r="LW284" s="168"/>
      <c r="LX284" s="168"/>
      <c r="LY284" s="168"/>
      <c r="LZ284" s="168"/>
      <c r="MA284" s="168"/>
      <c r="MB284" s="168"/>
      <c r="MC284" s="168"/>
      <c r="MD284" s="168"/>
      <c r="ME284" s="168"/>
      <c r="MF284" s="168"/>
      <c r="MG284" s="168"/>
      <c r="MH284" s="168"/>
      <c r="MI284" s="168"/>
      <c r="MJ284" s="168"/>
      <c r="MK284" s="168"/>
      <c r="ML284" s="168"/>
      <c r="MM284" s="168"/>
      <c r="MN284" s="168"/>
      <c r="MO284" s="168"/>
      <c r="MP284" s="168"/>
      <c r="MQ284" s="168"/>
      <c r="MR284" s="168"/>
      <c r="MS284" s="168"/>
      <c r="MT284" s="168"/>
      <c r="MU284" s="168"/>
      <c r="MV284" s="168"/>
      <c r="MW284" s="168"/>
      <c r="MX284" s="168"/>
      <c r="MY284" s="168"/>
      <c r="MZ284" s="168"/>
      <c r="NA284" s="168"/>
      <c r="NB284" s="168"/>
      <c r="NC284" s="168"/>
      <c r="ND284" s="168"/>
      <c r="NE284" s="168"/>
      <c r="NF284" s="168"/>
      <c r="NG284" s="168"/>
      <c r="NH284" s="168"/>
      <c r="NI284" s="168"/>
      <c r="NJ284" s="168"/>
      <c r="NK284" s="168"/>
      <c r="NL284" s="168"/>
      <c r="NM284" s="168"/>
      <c r="NN284" s="168"/>
      <c r="NO284" s="168"/>
      <c r="NP284" s="168"/>
      <c r="NQ284" s="168"/>
      <c r="NR284" s="168"/>
      <c r="NS284" s="168"/>
      <c r="NT284" s="168"/>
      <c r="NU284" s="168"/>
      <c r="NV284" s="168"/>
      <c r="NW284" s="168"/>
      <c r="NX284" s="168"/>
      <c r="NY284" s="168"/>
      <c r="NZ284" s="168"/>
      <c r="OA284" s="168"/>
      <c r="OB284" s="168"/>
      <c r="OC284" s="168"/>
      <c r="OD284" s="168"/>
      <c r="OE284" s="168"/>
      <c r="OF284" s="168"/>
      <c r="OG284" s="168"/>
      <c r="OH284" s="168"/>
      <c r="OI284" s="168"/>
      <c r="OJ284" s="168"/>
      <c r="OK284" s="168"/>
      <c r="OL284" s="168"/>
      <c r="OM284" s="168"/>
      <c r="ON284" s="168"/>
      <c r="OO284" s="168"/>
      <c r="OP284" s="168"/>
      <c r="OQ284" s="168"/>
      <c r="OR284" s="168"/>
      <c r="OS284" s="168"/>
      <c r="OT284" s="168"/>
      <c r="OU284" s="168"/>
      <c r="OV284" s="168"/>
      <c r="OW284" s="168"/>
      <c r="OX284" s="168"/>
      <c r="OY284" s="168"/>
      <c r="OZ284" s="168"/>
      <c r="PA284" s="168"/>
      <c r="PB284" s="168"/>
      <c r="PC284" s="168"/>
      <c r="PD284" s="168"/>
      <c r="PE284" s="168"/>
      <c r="PF284" s="168"/>
      <c r="PG284" s="168"/>
      <c r="PH284" s="168"/>
      <c r="PI284" s="168"/>
      <c r="PJ284" s="168"/>
      <c r="PK284" s="168"/>
      <c r="PL284" s="168"/>
      <c r="PM284" s="168"/>
      <c r="PN284" s="168"/>
      <c r="PO284" s="168"/>
      <c r="PP284" s="168"/>
      <c r="PQ284" s="168"/>
      <c r="PR284" s="168"/>
      <c r="PS284" s="168"/>
      <c r="PT284" s="168"/>
      <c r="PU284" s="168"/>
      <c r="PV284" s="168"/>
      <c r="PW284" s="168"/>
      <c r="PX284" s="168"/>
      <c r="PY284" s="168"/>
      <c r="PZ284" s="168"/>
      <c r="QA284" s="168"/>
      <c r="QB284" s="168"/>
      <c r="QC284" s="168"/>
      <c r="QD284" s="168"/>
      <c r="QE284" s="168"/>
      <c r="QF284" s="168"/>
      <c r="QG284" s="168"/>
      <c r="QH284" s="168"/>
      <c r="QI284" s="168"/>
      <c r="QJ284" s="168"/>
      <c r="QK284" s="168"/>
      <c r="QL284" s="168"/>
      <c r="QM284" s="168"/>
      <c r="QN284" s="168"/>
      <c r="QO284" s="168"/>
      <c r="QP284" s="168"/>
      <c r="QQ284" s="168"/>
      <c r="QR284" s="168"/>
      <c r="QS284" s="168"/>
      <c r="QT284" s="168"/>
      <c r="QU284" s="168"/>
      <c r="QV284" s="168"/>
      <c r="QW284" s="168"/>
      <c r="QX284" s="168"/>
      <c r="QY284" s="168"/>
      <c r="QZ284" s="168"/>
      <c r="RA284" s="168"/>
      <c r="RB284" s="168"/>
      <c r="RC284" s="168"/>
      <c r="RD284" s="168"/>
      <c r="RE284" s="168"/>
      <c r="RF284" s="168"/>
      <c r="RG284" s="168"/>
      <c r="RH284" s="168"/>
      <c r="RI284" s="168"/>
      <c r="RJ284" s="168"/>
      <c r="RK284" s="168"/>
      <c r="RL284" s="168"/>
    </row>
    <row r="285" spans="1:480" ht="15.75" x14ac:dyDescent="0.25">
      <c r="A285" s="246" t="e">
        <f>'Тех. карты'!#REF!</f>
        <v>#REF!</v>
      </c>
      <c r="B285" s="354" t="s">
        <v>69</v>
      </c>
      <c r="C285" s="355"/>
      <c r="D285" s="11">
        <v>250</v>
      </c>
      <c r="E285" s="12"/>
      <c r="F285" s="13"/>
      <c r="G285" s="14">
        <v>4.16</v>
      </c>
      <c r="H285" s="15">
        <v>5.68</v>
      </c>
      <c r="I285" s="16">
        <v>15.27</v>
      </c>
      <c r="J285" s="17">
        <v>119.34</v>
      </c>
      <c r="K285" s="18">
        <v>4.28</v>
      </c>
      <c r="L285" s="30">
        <v>37</v>
      </c>
      <c r="M285" s="30">
        <v>2.2999999999999998</v>
      </c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3"/>
      <c r="Z285" s="165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5"/>
      <c r="AK285" s="165"/>
      <c r="AL285" s="165"/>
      <c r="AM285" s="165"/>
      <c r="AN285" s="165"/>
      <c r="AO285" s="165"/>
      <c r="AP285" s="165"/>
      <c r="AQ285" s="165"/>
      <c r="AR285" s="165"/>
      <c r="AS285" s="165"/>
      <c r="AT285" s="165"/>
      <c r="AU285" s="165"/>
      <c r="AV285" s="165"/>
      <c r="AW285" s="165"/>
      <c r="AX285" s="165"/>
      <c r="AY285" s="165"/>
      <c r="AZ285" s="165"/>
      <c r="BA285" s="165"/>
      <c r="BB285" s="165"/>
      <c r="BC285" s="165"/>
      <c r="BD285" s="165"/>
      <c r="BE285" s="165"/>
      <c r="BF285" s="165"/>
      <c r="BG285" s="165"/>
      <c r="BH285" s="165"/>
      <c r="BI285" s="165"/>
      <c r="BJ285" s="165"/>
      <c r="BK285" s="165"/>
      <c r="BL285" s="165"/>
      <c r="BM285" s="165"/>
      <c r="BN285" s="165"/>
      <c r="BO285" s="165"/>
      <c r="BP285" s="165"/>
      <c r="BQ285" s="165"/>
      <c r="BR285" s="165"/>
      <c r="BS285" s="165"/>
      <c r="BT285" s="165"/>
      <c r="BU285" s="165"/>
      <c r="BV285" s="165"/>
      <c r="BW285" s="165"/>
      <c r="BX285" s="165"/>
      <c r="BY285" s="165"/>
      <c r="BZ285" s="165"/>
      <c r="CA285" s="165"/>
      <c r="CB285" s="165"/>
      <c r="CC285" s="165"/>
      <c r="CD285" s="165"/>
      <c r="CE285" s="165"/>
      <c r="CF285" s="165"/>
      <c r="CG285" s="165"/>
      <c r="CH285" s="165"/>
      <c r="CI285" s="165"/>
      <c r="CJ285" s="165"/>
      <c r="CK285" s="165"/>
      <c r="CL285" s="165"/>
      <c r="CM285" s="165"/>
      <c r="CN285" s="165"/>
      <c r="CO285" s="165"/>
      <c r="CP285" s="165"/>
      <c r="CQ285" s="165"/>
      <c r="CR285" s="165"/>
      <c r="CS285" s="165"/>
      <c r="CT285" s="165"/>
      <c r="CU285" s="165"/>
      <c r="CV285" s="165"/>
      <c r="CW285" s="165"/>
      <c r="CX285" s="165"/>
      <c r="CY285" s="165"/>
      <c r="CZ285" s="165"/>
      <c r="DA285" s="165"/>
      <c r="DB285" s="165"/>
      <c r="DC285" s="165"/>
      <c r="DD285" s="165"/>
      <c r="DE285" s="165"/>
      <c r="DF285" s="165"/>
      <c r="DG285" s="165"/>
      <c r="DH285" s="165"/>
      <c r="DI285" s="165"/>
      <c r="DJ285" s="165"/>
      <c r="DK285" s="165"/>
      <c r="DL285" s="165"/>
      <c r="DM285" s="165"/>
      <c r="DN285" s="165"/>
      <c r="DO285" s="165"/>
      <c r="DP285" s="165"/>
      <c r="DQ285" s="165"/>
      <c r="DR285" s="165"/>
      <c r="DS285" s="165"/>
      <c r="DT285" s="165"/>
      <c r="DU285" s="165"/>
      <c r="DV285" s="165"/>
      <c r="DW285" s="165"/>
      <c r="DX285" s="165"/>
      <c r="DY285" s="165"/>
      <c r="DZ285" s="165"/>
      <c r="EA285" s="165"/>
      <c r="EB285" s="165"/>
      <c r="EC285" s="165"/>
      <c r="ED285" s="165"/>
      <c r="EE285" s="165"/>
      <c r="EF285" s="165"/>
      <c r="EG285" s="165"/>
      <c r="EH285" s="165"/>
      <c r="EI285" s="165"/>
      <c r="EJ285" s="165"/>
      <c r="EK285" s="165"/>
      <c r="EL285" s="165"/>
      <c r="EM285" s="165"/>
      <c r="EN285" s="165"/>
      <c r="EO285" s="165"/>
      <c r="EP285" s="165"/>
      <c r="EQ285" s="165"/>
      <c r="ER285" s="165"/>
      <c r="ES285" s="165"/>
      <c r="ET285" s="165"/>
      <c r="EU285" s="165"/>
      <c r="EV285" s="165"/>
      <c r="EW285" s="165"/>
      <c r="EX285" s="165"/>
      <c r="EY285" s="165"/>
      <c r="EZ285" s="165"/>
      <c r="FA285" s="165"/>
      <c r="FB285" s="165"/>
      <c r="FC285" s="165"/>
      <c r="FD285" s="165"/>
      <c r="FE285" s="165"/>
      <c r="FF285" s="165"/>
      <c r="FG285" s="165"/>
      <c r="FH285" s="165"/>
      <c r="FI285" s="165"/>
      <c r="FJ285" s="165"/>
      <c r="FK285" s="165"/>
      <c r="FL285" s="165"/>
      <c r="FM285" s="165"/>
      <c r="FN285" s="165"/>
      <c r="FO285" s="165"/>
      <c r="FP285" s="165"/>
      <c r="FQ285" s="165"/>
      <c r="FR285" s="165"/>
      <c r="FS285" s="165"/>
      <c r="FT285" s="165"/>
      <c r="FU285" s="165"/>
      <c r="FV285" s="165"/>
      <c r="FW285" s="165"/>
      <c r="FX285" s="165"/>
      <c r="FY285" s="165"/>
      <c r="FZ285" s="165"/>
      <c r="GA285" s="165"/>
      <c r="GB285" s="165"/>
      <c r="GC285" s="165"/>
      <c r="GD285" s="165"/>
      <c r="GE285" s="165"/>
      <c r="GF285" s="165"/>
      <c r="GG285" s="165"/>
      <c r="GH285" s="165"/>
      <c r="GI285" s="165"/>
      <c r="GJ285" s="165"/>
      <c r="GK285" s="165"/>
      <c r="GL285" s="165"/>
      <c r="GM285" s="165"/>
      <c r="GN285" s="165"/>
      <c r="GO285" s="165"/>
      <c r="GP285" s="165"/>
      <c r="GQ285" s="165"/>
      <c r="GR285" s="165"/>
      <c r="GS285" s="165"/>
      <c r="GT285" s="165"/>
      <c r="GU285" s="165"/>
      <c r="GV285" s="165"/>
      <c r="GW285" s="165"/>
      <c r="GX285" s="165"/>
      <c r="GY285" s="165"/>
      <c r="GZ285" s="165"/>
      <c r="HA285" s="165"/>
      <c r="HB285" s="165"/>
      <c r="HC285" s="165"/>
      <c r="HD285" s="165"/>
      <c r="HE285" s="165"/>
      <c r="HF285" s="165"/>
      <c r="HG285" s="165"/>
      <c r="HH285" s="165"/>
      <c r="HI285" s="165"/>
      <c r="HJ285" s="165"/>
      <c r="HK285" s="165"/>
      <c r="HL285" s="165"/>
      <c r="HM285" s="165"/>
      <c r="HN285" s="165"/>
      <c r="HO285" s="165"/>
      <c r="HP285" s="165"/>
      <c r="HQ285" s="165"/>
      <c r="HR285" s="165"/>
      <c r="HS285" s="165"/>
      <c r="HT285" s="165"/>
      <c r="HU285" s="165"/>
      <c r="HV285" s="165"/>
      <c r="HW285" s="165"/>
      <c r="HX285" s="165"/>
      <c r="HY285" s="165"/>
      <c r="HZ285" s="165"/>
      <c r="IA285" s="165"/>
      <c r="IB285" s="165"/>
      <c r="IC285" s="165"/>
      <c r="ID285" s="165"/>
      <c r="IE285" s="165"/>
      <c r="IF285" s="165"/>
      <c r="IG285" s="165"/>
      <c r="IH285" s="165"/>
      <c r="II285" s="165"/>
      <c r="IJ285" s="165"/>
      <c r="IK285" s="165"/>
      <c r="IL285" s="165"/>
      <c r="IM285" s="165"/>
      <c r="IN285" s="165"/>
      <c r="IO285" s="165"/>
      <c r="IP285" s="165"/>
      <c r="IQ285" s="165"/>
      <c r="IR285" s="165"/>
      <c r="IS285" s="165"/>
      <c r="IT285" s="165"/>
      <c r="IU285" s="165"/>
      <c r="IV285" s="165"/>
      <c r="IW285" s="165"/>
      <c r="IX285" s="165"/>
      <c r="IY285" s="165"/>
      <c r="IZ285" s="165"/>
      <c r="JA285" s="165"/>
      <c r="JB285" s="165"/>
      <c r="JC285" s="165"/>
      <c r="JD285" s="165"/>
      <c r="JE285" s="165"/>
      <c r="JF285" s="165"/>
      <c r="JG285" s="165"/>
      <c r="JH285" s="165"/>
      <c r="JI285" s="165"/>
      <c r="JJ285" s="165"/>
      <c r="JK285" s="165"/>
      <c r="JL285" s="165"/>
      <c r="JM285" s="165"/>
      <c r="JN285" s="165"/>
      <c r="JO285" s="165"/>
      <c r="JP285" s="165"/>
      <c r="JQ285" s="165"/>
      <c r="JR285" s="165"/>
      <c r="JS285" s="165"/>
      <c r="JT285" s="165"/>
      <c r="JU285" s="165"/>
      <c r="JV285" s="165"/>
      <c r="JW285" s="165"/>
      <c r="JX285" s="165"/>
      <c r="JY285" s="165"/>
      <c r="JZ285" s="165"/>
      <c r="KA285" s="165"/>
      <c r="KB285" s="165"/>
      <c r="KC285" s="165"/>
      <c r="KD285" s="165"/>
      <c r="KE285" s="165"/>
      <c r="KF285" s="165"/>
      <c r="KG285" s="165"/>
      <c r="KH285" s="165"/>
      <c r="KI285" s="165"/>
      <c r="KJ285" s="165"/>
      <c r="KK285" s="165"/>
      <c r="KL285" s="165"/>
      <c r="KM285" s="165"/>
      <c r="KN285" s="165"/>
      <c r="KO285" s="165"/>
      <c r="KP285" s="165"/>
      <c r="KQ285" s="165"/>
      <c r="KR285" s="165"/>
      <c r="KS285" s="165"/>
      <c r="KT285" s="165"/>
      <c r="KU285" s="165"/>
      <c r="KV285" s="165"/>
      <c r="KW285" s="165"/>
      <c r="KX285" s="165"/>
      <c r="KY285" s="165"/>
      <c r="KZ285" s="165"/>
      <c r="LA285" s="165"/>
      <c r="LB285" s="165"/>
      <c r="LC285" s="165"/>
      <c r="LD285" s="165"/>
      <c r="LE285" s="165"/>
      <c r="LF285" s="165"/>
      <c r="LG285" s="165"/>
      <c r="LH285" s="165"/>
      <c r="LI285" s="165"/>
      <c r="LJ285" s="165"/>
      <c r="LK285" s="165"/>
      <c r="LL285" s="165"/>
      <c r="LM285" s="165"/>
      <c r="LN285" s="165"/>
      <c r="LO285" s="165"/>
      <c r="LP285" s="165"/>
      <c r="LQ285" s="165"/>
      <c r="LR285" s="165"/>
      <c r="LS285" s="165"/>
      <c r="LT285" s="165"/>
      <c r="LU285" s="165"/>
      <c r="LV285" s="165"/>
      <c r="LW285" s="165"/>
      <c r="LX285" s="165"/>
      <c r="LY285" s="165"/>
      <c r="LZ285" s="165"/>
      <c r="MA285" s="165"/>
      <c r="MB285" s="165"/>
      <c r="MC285" s="165"/>
      <c r="MD285" s="165"/>
      <c r="ME285" s="165"/>
      <c r="MF285" s="165"/>
      <c r="MG285" s="165"/>
      <c r="MH285" s="165"/>
      <c r="MI285" s="165"/>
      <c r="MJ285" s="165"/>
      <c r="MK285" s="165"/>
      <c r="ML285" s="165"/>
      <c r="MM285" s="165"/>
      <c r="MN285" s="165"/>
      <c r="MO285" s="165"/>
      <c r="MP285" s="165"/>
      <c r="MQ285" s="165"/>
      <c r="MR285" s="165"/>
      <c r="MS285" s="165"/>
      <c r="MT285" s="165"/>
      <c r="MU285" s="165"/>
      <c r="MV285" s="165"/>
      <c r="MW285" s="165"/>
      <c r="MX285" s="165"/>
      <c r="MY285" s="165"/>
      <c r="MZ285" s="165"/>
      <c r="NA285" s="165"/>
      <c r="NB285" s="165"/>
      <c r="NC285" s="165"/>
      <c r="ND285" s="165"/>
      <c r="NE285" s="165"/>
      <c r="NF285" s="165"/>
      <c r="NG285" s="165"/>
      <c r="NH285" s="165"/>
      <c r="NI285" s="165"/>
      <c r="NJ285" s="165"/>
      <c r="NK285" s="165"/>
      <c r="NL285" s="165"/>
      <c r="NM285" s="165"/>
      <c r="NN285" s="165"/>
      <c r="NO285" s="165"/>
      <c r="NP285" s="165"/>
      <c r="NQ285" s="165"/>
      <c r="NR285" s="165"/>
      <c r="NS285" s="165"/>
      <c r="NT285" s="165"/>
      <c r="NU285" s="165"/>
      <c r="NV285" s="165"/>
      <c r="NW285" s="165"/>
      <c r="NX285" s="165"/>
      <c r="NY285" s="165"/>
      <c r="NZ285" s="165"/>
      <c r="OA285" s="165"/>
      <c r="OB285" s="165"/>
      <c r="OC285" s="165"/>
      <c r="OD285" s="165"/>
      <c r="OE285" s="165"/>
      <c r="OF285" s="165"/>
      <c r="OG285" s="165"/>
      <c r="OH285" s="165"/>
      <c r="OI285" s="165"/>
      <c r="OJ285" s="165"/>
      <c r="OK285" s="165"/>
      <c r="OL285" s="165"/>
      <c r="OM285" s="165"/>
      <c r="ON285" s="165"/>
      <c r="OO285" s="165"/>
      <c r="OP285" s="165"/>
      <c r="OQ285" s="165"/>
      <c r="OR285" s="165"/>
      <c r="OS285" s="165"/>
      <c r="OT285" s="165"/>
      <c r="OU285" s="165"/>
      <c r="OV285" s="165"/>
      <c r="OW285" s="165"/>
      <c r="OX285" s="165"/>
      <c r="OY285" s="165"/>
      <c r="OZ285" s="165"/>
      <c r="PA285" s="165"/>
      <c r="PB285" s="165"/>
      <c r="PC285" s="165"/>
      <c r="PD285" s="165"/>
      <c r="PE285" s="165"/>
      <c r="PF285" s="165"/>
      <c r="PG285" s="165"/>
      <c r="PH285" s="165"/>
      <c r="PI285" s="165"/>
      <c r="PJ285" s="165"/>
      <c r="PK285" s="165"/>
      <c r="PL285" s="165"/>
      <c r="PM285" s="165"/>
      <c r="PN285" s="165"/>
      <c r="PO285" s="165"/>
      <c r="PP285" s="165"/>
      <c r="PQ285" s="165"/>
      <c r="PR285" s="165"/>
      <c r="PS285" s="165"/>
      <c r="PT285" s="165"/>
      <c r="PU285" s="165"/>
      <c r="PV285" s="165"/>
      <c r="PW285" s="165"/>
      <c r="PX285" s="165"/>
      <c r="PY285" s="165"/>
      <c r="PZ285" s="165"/>
      <c r="QA285" s="165"/>
      <c r="QB285" s="165"/>
      <c r="QC285" s="165"/>
      <c r="QD285" s="165"/>
      <c r="QE285" s="165"/>
      <c r="QF285" s="165"/>
      <c r="QG285" s="165"/>
      <c r="QH285" s="165"/>
      <c r="QI285" s="165"/>
      <c r="QJ285" s="165"/>
      <c r="QK285" s="165"/>
      <c r="QL285" s="165"/>
      <c r="QM285" s="165"/>
      <c r="QN285" s="165"/>
      <c r="QO285" s="165"/>
      <c r="QP285" s="165"/>
      <c r="QQ285" s="165"/>
      <c r="QR285" s="165"/>
      <c r="QS285" s="165"/>
      <c r="QT285" s="165"/>
      <c r="QU285" s="165"/>
      <c r="QV285" s="165"/>
      <c r="QW285" s="165"/>
      <c r="QX285" s="165"/>
      <c r="QY285" s="165"/>
      <c r="QZ285" s="165"/>
      <c r="RA285" s="165"/>
      <c r="RB285" s="165"/>
      <c r="RC285" s="165"/>
      <c r="RD285" s="165"/>
      <c r="RE285" s="165"/>
      <c r="RF285" s="165"/>
      <c r="RG285" s="165"/>
      <c r="RH285" s="165"/>
      <c r="RI285" s="165"/>
      <c r="RJ285" s="165"/>
      <c r="RK285" s="165"/>
      <c r="RL285" s="165"/>
    </row>
    <row r="286" spans="1:480" ht="15.75" x14ac:dyDescent="0.25">
      <c r="A286" s="138"/>
      <c r="B286" s="354" t="s">
        <v>179</v>
      </c>
      <c r="C286" s="355"/>
      <c r="D286" s="11">
        <v>180</v>
      </c>
      <c r="E286" s="12"/>
      <c r="F286" s="13"/>
      <c r="G286" s="14">
        <v>9.32</v>
      </c>
      <c r="H286" s="15">
        <v>10.86</v>
      </c>
      <c r="I286" s="16">
        <v>28.56</v>
      </c>
      <c r="J286" s="17">
        <v>353</v>
      </c>
      <c r="K286" s="18">
        <v>0.8</v>
      </c>
      <c r="L286" s="30">
        <v>276</v>
      </c>
      <c r="M286" s="30">
        <v>73</v>
      </c>
      <c r="N286" s="233"/>
      <c r="O286" s="233"/>
      <c r="P286" s="233"/>
      <c r="Q286" s="233"/>
      <c r="R286" s="233"/>
      <c r="S286" s="233"/>
      <c r="T286" s="233"/>
      <c r="U286" s="233"/>
      <c r="V286" s="233"/>
      <c r="W286" s="233"/>
      <c r="X286" s="233"/>
      <c r="Y286" s="233"/>
      <c r="Z286" s="165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5"/>
      <c r="AK286" s="165"/>
      <c r="AL286" s="165"/>
      <c r="AM286" s="165"/>
      <c r="AN286" s="165"/>
      <c r="AO286" s="165"/>
      <c r="AP286" s="165"/>
      <c r="AQ286" s="165"/>
      <c r="AR286" s="165"/>
      <c r="AS286" s="165"/>
      <c r="AT286" s="165"/>
      <c r="AU286" s="165"/>
      <c r="AV286" s="165"/>
      <c r="AW286" s="165"/>
      <c r="AX286" s="165"/>
      <c r="AY286" s="165"/>
      <c r="AZ286" s="165"/>
      <c r="BA286" s="165"/>
      <c r="BB286" s="165"/>
      <c r="BC286" s="165"/>
      <c r="BD286" s="165"/>
      <c r="BE286" s="165"/>
      <c r="BF286" s="165"/>
      <c r="BG286" s="165"/>
      <c r="BH286" s="165"/>
      <c r="BI286" s="165"/>
      <c r="BJ286" s="165"/>
      <c r="BK286" s="165"/>
      <c r="BL286" s="165"/>
      <c r="BM286" s="165"/>
      <c r="BN286" s="165"/>
      <c r="BO286" s="165"/>
      <c r="BP286" s="165"/>
      <c r="BQ286" s="165"/>
      <c r="BR286" s="165"/>
      <c r="BS286" s="165"/>
      <c r="BT286" s="165"/>
      <c r="BU286" s="165"/>
      <c r="BV286" s="165"/>
      <c r="BW286" s="165"/>
      <c r="BX286" s="165"/>
      <c r="BY286" s="165"/>
      <c r="BZ286" s="165"/>
      <c r="CA286" s="165"/>
      <c r="CB286" s="165"/>
      <c r="CC286" s="165"/>
      <c r="CD286" s="165"/>
      <c r="CE286" s="165"/>
      <c r="CF286" s="165"/>
      <c r="CG286" s="165"/>
      <c r="CH286" s="165"/>
      <c r="CI286" s="165"/>
      <c r="CJ286" s="165"/>
      <c r="CK286" s="165"/>
      <c r="CL286" s="165"/>
      <c r="CM286" s="165"/>
      <c r="CN286" s="165"/>
      <c r="CO286" s="165"/>
      <c r="CP286" s="165"/>
      <c r="CQ286" s="165"/>
      <c r="CR286" s="165"/>
      <c r="CS286" s="165"/>
      <c r="CT286" s="165"/>
      <c r="CU286" s="165"/>
      <c r="CV286" s="165"/>
      <c r="CW286" s="165"/>
      <c r="CX286" s="165"/>
      <c r="CY286" s="165"/>
      <c r="CZ286" s="165"/>
      <c r="DA286" s="165"/>
      <c r="DB286" s="165"/>
      <c r="DC286" s="165"/>
      <c r="DD286" s="165"/>
      <c r="DE286" s="165"/>
      <c r="DF286" s="165"/>
      <c r="DG286" s="165"/>
      <c r="DH286" s="165"/>
      <c r="DI286" s="165"/>
      <c r="DJ286" s="165"/>
      <c r="DK286" s="165"/>
      <c r="DL286" s="165"/>
      <c r="DM286" s="165"/>
      <c r="DN286" s="165"/>
      <c r="DO286" s="165"/>
      <c r="DP286" s="165"/>
      <c r="DQ286" s="165"/>
      <c r="DR286" s="165"/>
      <c r="DS286" s="165"/>
      <c r="DT286" s="165"/>
      <c r="DU286" s="165"/>
      <c r="DV286" s="165"/>
      <c r="DW286" s="165"/>
      <c r="DX286" s="165"/>
      <c r="DY286" s="165"/>
      <c r="DZ286" s="165"/>
      <c r="EA286" s="165"/>
      <c r="EB286" s="165"/>
      <c r="EC286" s="165"/>
      <c r="ED286" s="165"/>
      <c r="EE286" s="165"/>
      <c r="EF286" s="165"/>
      <c r="EG286" s="165"/>
      <c r="EH286" s="165"/>
      <c r="EI286" s="165"/>
      <c r="EJ286" s="165"/>
      <c r="EK286" s="165"/>
      <c r="EL286" s="165"/>
      <c r="EM286" s="165"/>
      <c r="EN286" s="165"/>
      <c r="EO286" s="165"/>
      <c r="EP286" s="165"/>
      <c r="EQ286" s="165"/>
      <c r="ER286" s="165"/>
      <c r="ES286" s="165"/>
      <c r="ET286" s="165"/>
      <c r="EU286" s="165"/>
      <c r="EV286" s="165"/>
      <c r="EW286" s="165"/>
      <c r="EX286" s="165"/>
      <c r="EY286" s="165"/>
      <c r="EZ286" s="165"/>
      <c r="FA286" s="165"/>
      <c r="FB286" s="165"/>
      <c r="FC286" s="165"/>
      <c r="FD286" s="165"/>
      <c r="FE286" s="165"/>
      <c r="FF286" s="165"/>
      <c r="FG286" s="165"/>
      <c r="FH286" s="165"/>
      <c r="FI286" s="165"/>
      <c r="FJ286" s="165"/>
      <c r="FK286" s="165"/>
      <c r="FL286" s="165"/>
      <c r="FM286" s="165"/>
      <c r="FN286" s="165"/>
      <c r="FO286" s="165"/>
      <c r="FP286" s="165"/>
      <c r="FQ286" s="165"/>
      <c r="FR286" s="165"/>
      <c r="FS286" s="165"/>
      <c r="FT286" s="165"/>
      <c r="FU286" s="165"/>
      <c r="FV286" s="165"/>
      <c r="FW286" s="165"/>
      <c r="FX286" s="165"/>
      <c r="FY286" s="165"/>
      <c r="FZ286" s="165"/>
      <c r="GA286" s="165"/>
      <c r="GB286" s="165"/>
      <c r="GC286" s="165"/>
      <c r="GD286" s="165"/>
      <c r="GE286" s="165"/>
      <c r="GF286" s="165"/>
      <c r="GG286" s="165"/>
      <c r="GH286" s="165"/>
      <c r="GI286" s="165"/>
      <c r="GJ286" s="165"/>
      <c r="GK286" s="165"/>
      <c r="GL286" s="165"/>
      <c r="GM286" s="165"/>
      <c r="GN286" s="165"/>
      <c r="GO286" s="165"/>
      <c r="GP286" s="165"/>
      <c r="GQ286" s="165"/>
      <c r="GR286" s="165"/>
      <c r="GS286" s="165"/>
      <c r="GT286" s="165"/>
      <c r="GU286" s="165"/>
      <c r="GV286" s="165"/>
      <c r="GW286" s="165"/>
      <c r="GX286" s="165"/>
      <c r="GY286" s="165"/>
      <c r="GZ286" s="165"/>
      <c r="HA286" s="165"/>
      <c r="HB286" s="165"/>
      <c r="HC286" s="165"/>
      <c r="HD286" s="165"/>
      <c r="HE286" s="165"/>
      <c r="HF286" s="165"/>
      <c r="HG286" s="165"/>
      <c r="HH286" s="165"/>
      <c r="HI286" s="165"/>
      <c r="HJ286" s="165"/>
      <c r="HK286" s="165"/>
      <c r="HL286" s="165"/>
      <c r="HM286" s="165"/>
      <c r="HN286" s="165"/>
      <c r="HO286" s="165"/>
      <c r="HP286" s="165"/>
      <c r="HQ286" s="165"/>
      <c r="HR286" s="165"/>
      <c r="HS286" s="165"/>
      <c r="HT286" s="165"/>
      <c r="HU286" s="165"/>
      <c r="HV286" s="165"/>
      <c r="HW286" s="165"/>
      <c r="HX286" s="165"/>
      <c r="HY286" s="165"/>
      <c r="HZ286" s="165"/>
      <c r="IA286" s="165"/>
      <c r="IB286" s="165"/>
      <c r="IC286" s="165"/>
      <c r="ID286" s="165"/>
      <c r="IE286" s="165"/>
      <c r="IF286" s="165"/>
      <c r="IG286" s="165"/>
      <c r="IH286" s="165"/>
      <c r="II286" s="165"/>
      <c r="IJ286" s="165"/>
      <c r="IK286" s="165"/>
      <c r="IL286" s="165"/>
      <c r="IM286" s="165"/>
      <c r="IN286" s="165"/>
      <c r="IO286" s="165"/>
      <c r="IP286" s="165"/>
      <c r="IQ286" s="165"/>
      <c r="IR286" s="165"/>
      <c r="IS286" s="165"/>
      <c r="IT286" s="165"/>
      <c r="IU286" s="165"/>
      <c r="IV286" s="165"/>
      <c r="IW286" s="165"/>
      <c r="IX286" s="165"/>
      <c r="IY286" s="165"/>
      <c r="IZ286" s="165"/>
      <c r="JA286" s="165"/>
      <c r="JB286" s="165"/>
      <c r="JC286" s="165"/>
      <c r="JD286" s="165"/>
      <c r="JE286" s="165"/>
      <c r="JF286" s="165"/>
      <c r="JG286" s="165"/>
      <c r="JH286" s="165"/>
      <c r="JI286" s="165"/>
      <c r="JJ286" s="165"/>
      <c r="JK286" s="165"/>
      <c r="JL286" s="165"/>
      <c r="JM286" s="165"/>
      <c r="JN286" s="165"/>
      <c r="JO286" s="165"/>
      <c r="JP286" s="165"/>
      <c r="JQ286" s="165"/>
      <c r="JR286" s="165"/>
      <c r="JS286" s="165"/>
      <c r="JT286" s="165"/>
      <c r="JU286" s="165"/>
      <c r="JV286" s="165"/>
      <c r="JW286" s="165"/>
      <c r="JX286" s="165"/>
      <c r="JY286" s="165"/>
      <c r="JZ286" s="165"/>
      <c r="KA286" s="165"/>
      <c r="KB286" s="165"/>
      <c r="KC286" s="165"/>
      <c r="KD286" s="165"/>
      <c r="KE286" s="165"/>
      <c r="KF286" s="165"/>
      <c r="KG286" s="165"/>
      <c r="KH286" s="165"/>
      <c r="KI286" s="165"/>
      <c r="KJ286" s="165"/>
      <c r="KK286" s="165"/>
      <c r="KL286" s="165"/>
      <c r="KM286" s="165"/>
      <c r="KN286" s="165"/>
      <c r="KO286" s="165"/>
      <c r="KP286" s="165"/>
      <c r="KQ286" s="165"/>
      <c r="KR286" s="165"/>
      <c r="KS286" s="165"/>
      <c r="KT286" s="165"/>
      <c r="KU286" s="165"/>
      <c r="KV286" s="165"/>
      <c r="KW286" s="165"/>
      <c r="KX286" s="165"/>
      <c r="KY286" s="165"/>
      <c r="KZ286" s="165"/>
      <c r="LA286" s="165"/>
      <c r="LB286" s="165"/>
      <c r="LC286" s="165"/>
      <c r="LD286" s="165"/>
      <c r="LE286" s="165"/>
      <c r="LF286" s="165"/>
      <c r="LG286" s="165"/>
      <c r="LH286" s="165"/>
      <c r="LI286" s="165"/>
      <c r="LJ286" s="165"/>
      <c r="LK286" s="165"/>
      <c r="LL286" s="165"/>
      <c r="LM286" s="165"/>
      <c r="LN286" s="165"/>
      <c r="LO286" s="165"/>
      <c r="LP286" s="165"/>
      <c r="LQ286" s="165"/>
      <c r="LR286" s="165"/>
      <c r="LS286" s="165"/>
      <c r="LT286" s="165"/>
      <c r="LU286" s="165"/>
      <c r="LV286" s="165"/>
      <c r="LW286" s="165"/>
      <c r="LX286" s="165"/>
      <c r="LY286" s="165"/>
      <c r="LZ286" s="165"/>
      <c r="MA286" s="165"/>
      <c r="MB286" s="165"/>
      <c r="MC286" s="165"/>
      <c r="MD286" s="165"/>
      <c r="ME286" s="165"/>
      <c r="MF286" s="165"/>
      <c r="MG286" s="165"/>
      <c r="MH286" s="165"/>
      <c r="MI286" s="165"/>
      <c r="MJ286" s="165"/>
      <c r="MK286" s="165"/>
      <c r="ML286" s="165"/>
      <c r="MM286" s="165"/>
      <c r="MN286" s="165"/>
      <c r="MO286" s="165"/>
      <c r="MP286" s="165"/>
      <c r="MQ286" s="165"/>
      <c r="MR286" s="165"/>
      <c r="MS286" s="165"/>
      <c r="MT286" s="165"/>
      <c r="MU286" s="165"/>
      <c r="MV286" s="165"/>
      <c r="MW286" s="165"/>
      <c r="MX286" s="165"/>
      <c r="MY286" s="165"/>
      <c r="MZ286" s="165"/>
      <c r="NA286" s="165"/>
      <c r="NB286" s="165"/>
      <c r="NC286" s="165"/>
      <c r="ND286" s="165"/>
      <c r="NE286" s="165"/>
      <c r="NF286" s="165"/>
      <c r="NG286" s="165"/>
      <c r="NH286" s="165"/>
      <c r="NI286" s="165"/>
      <c r="NJ286" s="165"/>
      <c r="NK286" s="165"/>
      <c r="NL286" s="165"/>
      <c r="NM286" s="165"/>
      <c r="NN286" s="165"/>
      <c r="NO286" s="165"/>
      <c r="NP286" s="165"/>
      <c r="NQ286" s="165"/>
      <c r="NR286" s="165"/>
      <c r="NS286" s="165"/>
      <c r="NT286" s="165"/>
      <c r="NU286" s="165"/>
      <c r="NV286" s="165"/>
      <c r="NW286" s="165"/>
      <c r="NX286" s="165"/>
      <c r="NY286" s="165"/>
      <c r="NZ286" s="165"/>
      <c r="OA286" s="165"/>
      <c r="OB286" s="165"/>
      <c r="OC286" s="165"/>
      <c r="OD286" s="165"/>
      <c r="OE286" s="165"/>
      <c r="OF286" s="165"/>
      <c r="OG286" s="165"/>
      <c r="OH286" s="165"/>
      <c r="OI286" s="165"/>
      <c r="OJ286" s="165"/>
      <c r="OK286" s="165"/>
      <c r="OL286" s="165"/>
      <c r="OM286" s="165"/>
      <c r="ON286" s="165"/>
      <c r="OO286" s="165"/>
      <c r="OP286" s="165"/>
      <c r="OQ286" s="165"/>
      <c r="OR286" s="165"/>
      <c r="OS286" s="165"/>
      <c r="OT286" s="165"/>
      <c r="OU286" s="165"/>
      <c r="OV286" s="165"/>
      <c r="OW286" s="165"/>
      <c r="OX286" s="165"/>
      <c r="OY286" s="165"/>
      <c r="OZ286" s="165"/>
      <c r="PA286" s="165"/>
      <c r="PB286" s="165"/>
      <c r="PC286" s="165"/>
      <c r="PD286" s="165"/>
      <c r="PE286" s="165"/>
      <c r="PF286" s="165"/>
      <c r="PG286" s="165"/>
      <c r="PH286" s="165"/>
      <c r="PI286" s="165"/>
      <c r="PJ286" s="165"/>
      <c r="PK286" s="165"/>
      <c r="PL286" s="165"/>
      <c r="PM286" s="165"/>
      <c r="PN286" s="165"/>
      <c r="PO286" s="165"/>
      <c r="PP286" s="165"/>
      <c r="PQ286" s="165"/>
      <c r="PR286" s="165"/>
      <c r="PS286" s="165"/>
      <c r="PT286" s="165"/>
      <c r="PU286" s="165"/>
      <c r="PV286" s="165"/>
      <c r="PW286" s="165"/>
      <c r="PX286" s="165"/>
      <c r="PY286" s="165"/>
      <c r="PZ286" s="165"/>
      <c r="QA286" s="165"/>
      <c r="QB286" s="165"/>
      <c r="QC286" s="165"/>
      <c r="QD286" s="165"/>
      <c r="QE286" s="165"/>
      <c r="QF286" s="165"/>
      <c r="QG286" s="165"/>
      <c r="QH286" s="165"/>
      <c r="QI286" s="165"/>
      <c r="QJ286" s="165"/>
      <c r="QK286" s="165"/>
      <c r="QL286" s="165"/>
      <c r="QM286" s="165"/>
      <c r="QN286" s="165"/>
      <c r="QO286" s="165"/>
      <c r="QP286" s="165"/>
      <c r="QQ286" s="165"/>
      <c r="QR286" s="165"/>
      <c r="QS286" s="165"/>
      <c r="QT286" s="165"/>
      <c r="QU286" s="165"/>
      <c r="QV286" s="165"/>
      <c r="QW286" s="165"/>
      <c r="QX286" s="165"/>
      <c r="QY286" s="165"/>
      <c r="QZ286" s="165"/>
      <c r="RA286" s="165"/>
      <c r="RB286" s="165"/>
      <c r="RC286" s="165"/>
      <c r="RD286" s="165"/>
      <c r="RE286" s="165"/>
      <c r="RF286" s="165"/>
      <c r="RG286" s="165"/>
      <c r="RH286" s="165"/>
      <c r="RI286" s="165"/>
      <c r="RJ286" s="165"/>
      <c r="RK286" s="165"/>
      <c r="RL286" s="165"/>
    </row>
    <row r="287" spans="1:480" ht="15.75" x14ac:dyDescent="0.25">
      <c r="A287" s="246"/>
      <c r="B287" s="354" t="s">
        <v>73</v>
      </c>
      <c r="C287" s="355"/>
      <c r="D287" s="11">
        <v>60</v>
      </c>
      <c r="E287" s="12"/>
      <c r="F287" s="13"/>
      <c r="G287" s="14">
        <v>0.84</v>
      </c>
      <c r="H287" s="15">
        <v>3.64</v>
      </c>
      <c r="I287" s="16">
        <v>5.41</v>
      </c>
      <c r="J287" s="17">
        <v>51.44</v>
      </c>
      <c r="K287" s="18">
        <v>19.47</v>
      </c>
      <c r="L287" s="30">
        <v>20</v>
      </c>
      <c r="M287" s="30">
        <v>1.6</v>
      </c>
      <c r="N287" s="233"/>
      <c r="O287" s="233"/>
      <c r="P287" s="233"/>
      <c r="Q287" s="233"/>
      <c r="R287" s="233"/>
      <c r="S287" s="233"/>
      <c r="T287" s="233"/>
      <c r="U287" s="233"/>
      <c r="V287" s="233"/>
      <c r="W287" s="233"/>
      <c r="X287" s="233"/>
      <c r="Y287" s="233"/>
      <c r="Z287" s="165"/>
      <c r="AA287" s="165"/>
      <c r="AB287" s="165"/>
      <c r="AC287" s="165"/>
      <c r="AD287" s="165"/>
      <c r="AE287" s="165"/>
      <c r="AF287" s="165"/>
      <c r="AG287" s="165"/>
      <c r="AH287" s="165"/>
      <c r="AI287" s="165"/>
      <c r="AJ287" s="165"/>
      <c r="AK287" s="165"/>
      <c r="AL287" s="165"/>
      <c r="AM287" s="165"/>
      <c r="AN287" s="165"/>
      <c r="AO287" s="165"/>
      <c r="AP287" s="165"/>
      <c r="AQ287" s="165"/>
      <c r="AR287" s="165"/>
      <c r="AS287" s="165"/>
      <c r="AT287" s="165"/>
      <c r="AU287" s="165"/>
      <c r="AV287" s="165"/>
      <c r="AW287" s="165"/>
      <c r="AX287" s="165"/>
      <c r="AY287" s="165"/>
      <c r="AZ287" s="165"/>
      <c r="BA287" s="165"/>
      <c r="BB287" s="165"/>
      <c r="BC287" s="165"/>
      <c r="BD287" s="165"/>
      <c r="BE287" s="165"/>
      <c r="BF287" s="165"/>
      <c r="BG287" s="165"/>
      <c r="BH287" s="165"/>
      <c r="BI287" s="165"/>
      <c r="BJ287" s="165"/>
      <c r="BK287" s="165"/>
      <c r="BL287" s="165"/>
      <c r="BM287" s="165"/>
      <c r="BN287" s="165"/>
      <c r="BO287" s="165"/>
      <c r="BP287" s="165"/>
      <c r="BQ287" s="165"/>
      <c r="BR287" s="165"/>
      <c r="BS287" s="165"/>
      <c r="BT287" s="165"/>
      <c r="BU287" s="165"/>
      <c r="BV287" s="165"/>
      <c r="BW287" s="165"/>
      <c r="BX287" s="165"/>
      <c r="BY287" s="165"/>
      <c r="BZ287" s="165"/>
      <c r="CA287" s="165"/>
      <c r="CB287" s="165"/>
      <c r="CC287" s="165"/>
      <c r="CD287" s="165"/>
      <c r="CE287" s="165"/>
      <c r="CF287" s="165"/>
      <c r="CG287" s="165"/>
      <c r="CH287" s="165"/>
      <c r="CI287" s="165"/>
      <c r="CJ287" s="165"/>
      <c r="CK287" s="165"/>
      <c r="CL287" s="165"/>
      <c r="CM287" s="165"/>
      <c r="CN287" s="165"/>
      <c r="CO287" s="165"/>
      <c r="CP287" s="165"/>
      <c r="CQ287" s="165"/>
      <c r="CR287" s="165"/>
      <c r="CS287" s="165"/>
      <c r="CT287" s="165"/>
      <c r="CU287" s="165"/>
      <c r="CV287" s="165"/>
      <c r="CW287" s="165"/>
      <c r="CX287" s="165"/>
      <c r="CY287" s="165"/>
      <c r="CZ287" s="165"/>
      <c r="DA287" s="165"/>
      <c r="DB287" s="165"/>
      <c r="DC287" s="165"/>
      <c r="DD287" s="165"/>
      <c r="DE287" s="165"/>
      <c r="DF287" s="165"/>
      <c r="DG287" s="165"/>
      <c r="DH287" s="165"/>
      <c r="DI287" s="165"/>
      <c r="DJ287" s="165"/>
      <c r="DK287" s="165"/>
      <c r="DL287" s="165"/>
      <c r="DM287" s="165"/>
      <c r="DN287" s="165"/>
      <c r="DO287" s="165"/>
      <c r="DP287" s="165"/>
      <c r="DQ287" s="165"/>
      <c r="DR287" s="165"/>
      <c r="DS287" s="165"/>
      <c r="DT287" s="165"/>
      <c r="DU287" s="165"/>
      <c r="DV287" s="165"/>
      <c r="DW287" s="165"/>
      <c r="DX287" s="165"/>
      <c r="DY287" s="165"/>
      <c r="DZ287" s="165"/>
      <c r="EA287" s="165"/>
      <c r="EB287" s="165"/>
      <c r="EC287" s="165"/>
      <c r="ED287" s="165"/>
      <c r="EE287" s="165"/>
      <c r="EF287" s="165"/>
      <c r="EG287" s="165"/>
      <c r="EH287" s="165"/>
      <c r="EI287" s="165"/>
      <c r="EJ287" s="165"/>
      <c r="EK287" s="165"/>
      <c r="EL287" s="165"/>
      <c r="EM287" s="165"/>
      <c r="EN287" s="165"/>
      <c r="EO287" s="165"/>
      <c r="EP287" s="165"/>
      <c r="EQ287" s="165"/>
      <c r="ER287" s="165"/>
      <c r="ES287" s="165"/>
      <c r="ET287" s="165"/>
      <c r="EU287" s="165"/>
      <c r="EV287" s="165"/>
      <c r="EW287" s="165"/>
      <c r="EX287" s="165"/>
      <c r="EY287" s="165"/>
      <c r="EZ287" s="165"/>
      <c r="FA287" s="165"/>
      <c r="FB287" s="165"/>
      <c r="FC287" s="165"/>
      <c r="FD287" s="165"/>
      <c r="FE287" s="165"/>
      <c r="FF287" s="165"/>
      <c r="FG287" s="165"/>
      <c r="FH287" s="165"/>
      <c r="FI287" s="165"/>
      <c r="FJ287" s="165"/>
      <c r="FK287" s="165"/>
      <c r="FL287" s="165"/>
      <c r="FM287" s="165"/>
      <c r="FN287" s="165"/>
      <c r="FO287" s="165"/>
      <c r="FP287" s="165"/>
      <c r="FQ287" s="165"/>
      <c r="FR287" s="165"/>
      <c r="FS287" s="165"/>
      <c r="FT287" s="165"/>
      <c r="FU287" s="165"/>
      <c r="FV287" s="165"/>
      <c r="FW287" s="165"/>
      <c r="FX287" s="165"/>
      <c r="FY287" s="165"/>
      <c r="FZ287" s="165"/>
      <c r="GA287" s="165"/>
      <c r="GB287" s="165"/>
      <c r="GC287" s="165"/>
      <c r="GD287" s="165"/>
      <c r="GE287" s="165"/>
      <c r="GF287" s="165"/>
      <c r="GG287" s="165"/>
      <c r="GH287" s="165"/>
      <c r="GI287" s="165"/>
      <c r="GJ287" s="165"/>
      <c r="GK287" s="165"/>
      <c r="GL287" s="165"/>
      <c r="GM287" s="165"/>
      <c r="GN287" s="165"/>
      <c r="GO287" s="165"/>
      <c r="GP287" s="165"/>
      <c r="GQ287" s="165"/>
      <c r="GR287" s="165"/>
      <c r="GS287" s="165"/>
      <c r="GT287" s="165"/>
      <c r="GU287" s="165"/>
      <c r="GV287" s="165"/>
      <c r="GW287" s="165"/>
      <c r="GX287" s="165"/>
      <c r="GY287" s="165"/>
      <c r="GZ287" s="165"/>
      <c r="HA287" s="165"/>
      <c r="HB287" s="165"/>
      <c r="HC287" s="165"/>
      <c r="HD287" s="165"/>
      <c r="HE287" s="165"/>
      <c r="HF287" s="165"/>
      <c r="HG287" s="165"/>
      <c r="HH287" s="165"/>
      <c r="HI287" s="165"/>
      <c r="HJ287" s="165"/>
      <c r="HK287" s="165"/>
      <c r="HL287" s="165"/>
      <c r="HM287" s="165"/>
      <c r="HN287" s="165"/>
      <c r="HO287" s="165"/>
      <c r="HP287" s="165"/>
      <c r="HQ287" s="165"/>
      <c r="HR287" s="165"/>
      <c r="HS287" s="165"/>
      <c r="HT287" s="165"/>
      <c r="HU287" s="165"/>
      <c r="HV287" s="165"/>
      <c r="HW287" s="165"/>
      <c r="HX287" s="165"/>
      <c r="HY287" s="165"/>
      <c r="HZ287" s="165"/>
      <c r="IA287" s="165"/>
      <c r="IB287" s="165"/>
      <c r="IC287" s="165"/>
      <c r="ID287" s="165"/>
      <c r="IE287" s="165"/>
      <c r="IF287" s="165"/>
      <c r="IG287" s="165"/>
      <c r="IH287" s="165"/>
      <c r="II287" s="165"/>
      <c r="IJ287" s="165"/>
      <c r="IK287" s="165"/>
      <c r="IL287" s="165"/>
      <c r="IM287" s="165"/>
      <c r="IN287" s="165"/>
      <c r="IO287" s="165"/>
      <c r="IP287" s="165"/>
      <c r="IQ287" s="165"/>
      <c r="IR287" s="165"/>
      <c r="IS287" s="165"/>
      <c r="IT287" s="165"/>
      <c r="IU287" s="165"/>
      <c r="IV287" s="165"/>
      <c r="IW287" s="165"/>
      <c r="IX287" s="165"/>
      <c r="IY287" s="165"/>
      <c r="IZ287" s="165"/>
      <c r="JA287" s="165"/>
      <c r="JB287" s="165"/>
      <c r="JC287" s="165"/>
      <c r="JD287" s="165"/>
      <c r="JE287" s="165"/>
      <c r="JF287" s="165"/>
      <c r="JG287" s="165"/>
      <c r="JH287" s="165"/>
      <c r="JI287" s="165"/>
      <c r="JJ287" s="165"/>
      <c r="JK287" s="165"/>
      <c r="JL287" s="165"/>
      <c r="JM287" s="165"/>
      <c r="JN287" s="165"/>
      <c r="JO287" s="165"/>
      <c r="JP287" s="165"/>
      <c r="JQ287" s="165"/>
      <c r="JR287" s="165"/>
      <c r="JS287" s="165"/>
      <c r="JT287" s="165"/>
      <c r="JU287" s="165"/>
      <c r="JV287" s="165"/>
      <c r="JW287" s="165"/>
      <c r="JX287" s="165"/>
      <c r="JY287" s="165"/>
      <c r="JZ287" s="165"/>
      <c r="KA287" s="165"/>
      <c r="KB287" s="165"/>
      <c r="KC287" s="165"/>
      <c r="KD287" s="165"/>
      <c r="KE287" s="165"/>
      <c r="KF287" s="165"/>
      <c r="KG287" s="165"/>
      <c r="KH287" s="165"/>
      <c r="KI287" s="165"/>
      <c r="KJ287" s="165"/>
      <c r="KK287" s="165"/>
      <c r="KL287" s="165"/>
      <c r="KM287" s="165"/>
      <c r="KN287" s="165"/>
      <c r="KO287" s="165"/>
      <c r="KP287" s="165"/>
      <c r="KQ287" s="165"/>
      <c r="KR287" s="165"/>
      <c r="KS287" s="165"/>
      <c r="KT287" s="165"/>
      <c r="KU287" s="165"/>
      <c r="KV287" s="165"/>
      <c r="KW287" s="165"/>
      <c r="KX287" s="165"/>
      <c r="KY287" s="165"/>
      <c r="KZ287" s="165"/>
      <c r="LA287" s="165"/>
      <c r="LB287" s="165"/>
      <c r="LC287" s="165"/>
      <c r="LD287" s="165"/>
      <c r="LE287" s="165"/>
      <c r="LF287" s="165"/>
      <c r="LG287" s="165"/>
      <c r="LH287" s="165"/>
      <c r="LI287" s="165"/>
      <c r="LJ287" s="165"/>
      <c r="LK287" s="165"/>
      <c r="LL287" s="165"/>
      <c r="LM287" s="165"/>
      <c r="LN287" s="165"/>
      <c r="LO287" s="165"/>
      <c r="LP287" s="165"/>
      <c r="LQ287" s="165"/>
      <c r="LR287" s="165"/>
      <c r="LS287" s="165"/>
      <c r="LT287" s="165"/>
      <c r="LU287" s="165"/>
      <c r="LV287" s="165"/>
      <c r="LW287" s="165"/>
      <c r="LX287" s="165"/>
      <c r="LY287" s="165"/>
      <c r="LZ287" s="165"/>
      <c r="MA287" s="165"/>
      <c r="MB287" s="165"/>
      <c r="MC287" s="165"/>
      <c r="MD287" s="165"/>
      <c r="ME287" s="165"/>
      <c r="MF287" s="165"/>
      <c r="MG287" s="165"/>
      <c r="MH287" s="165"/>
      <c r="MI287" s="165"/>
      <c r="MJ287" s="165"/>
      <c r="MK287" s="165"/>
      <c r="ML287" s="165"/>
      <c r="MM287" s="165"/>
      <c r="MN287" s="165"/>
      <c r="MO287" s="165"/>
      <c r="MP287" s="165"/>
      <c r="MQ287" s="165"/>
      <c r="MR287" s="165"/>
      <c r="MS287" s="165"/>
      <c r="MT287" s="165"/>
      <c r="MU287" s="165"/>
      <c r="MV287" s="165"/>
      <c r="MW287" s="165"/>
      <c r="MX287" s="165"/>
      <c r="MY287" s="165"/>
      <c r="MZ287" s="165"/>
      <c r="NA287" s="165"/>
      <c r="NB287" s="165"/>
      <c r="NC287" s="165"/>
      <c r="ND287" s="165"/>
      <c r="NE287" s="165"/>
      <c r="NF287" s="165"/>
      <c r="NG287" s="165"/>
      <c r="NH287" s="165"/>
      <c r="NI287" s="165"/>
      <c r="NJ287" s="165"/>
      <c r="NK287" s="165"/>
      <c r="NL287" s="165"/>
      <c r="NM287" s="165"/>
      <c r="NN287" s="165"/>
      <c r="NO287" s="165"/>
      <c r="NP287" s="165"/>
      <c r="NQ287" s="165"/>
      <c r="NR287" s="165"/>
      <c r="NS287" s="165"/>
      <c r="NT287" s="165"/>
      <c r="NU287" s="165"/>
      <c r="NV287" s="165"/>
      <c r="NW287" s="165"/>
      <c r="NX287" s="165"/>
      <c r="NY287" s="165"/>
      <c r="NZ287" s="165"/>
      <c r="OA287" s="165"/>
      <c r="OB287" s="165"/>
      <c r="OC287" s="165"/>
      <c r="OD287" s="165"/>
      <c r="OE287" s="165"/>
      <c r="OF287" s="165"/>
      <c r="OG287" s="165"/>
      <c r="OH287" s="165"/>
      <c r="OI287" s="165"/>
      <c r="OJ287" s="165"/>
      <c r="OK287" s="165"/>
      <c r="OL287" s="165"/>
      <c r="OM287" s="165"/>
      <c r="ON287" s="165"/>
      <c r="OO287" s="165"/>
      <c r="OP287" s="165"/>
      <c r="OQ287" s="165"/>
      <c r="OR287" s="165"/>
      <c r="OS287" s="165"/>
      <c r="OT287" s="165"/>
      <c r="OU287" s="165"/>
      <c r="OV287" s="165"/>
      <c r="OW287" s="165"/>
      <c r="OX287" s="165"/>
      <c r="OY287" s="165"/>
      <c r="OZ287" s="165"/>
      <c r="PA287" s="165"/>
      <c r="PB287" s="165"/>
      <c r="PC287" s="165"/>
      <c r="PD287" s="165"/>
      <c r="PE287" s="165"/>
      <c r="PF287" s="165"/>
      <c r="PG287" s="165"/>
      <c r="PH287" s="165"/>
      <c r="PI287" s="165"/>
      <c r="PJ287" s="165"/>
      <c r="PK287" s="165"/>
      <c r="PL287" s="165"/>
      <c r="PM287" s="165"/>
      <c r="PN287" s="165"/>
      <c r="PO287" s="165"/>
      <c r="PP287" s="165"/>
      <c r="PQ287" s="165"/>
      <c r="PR287" s="165"/>
      <c r="PS287" s="165"/>
      <c r="PT287" s="165"/>
      <c r="PU287" s="165"/>
      <c r="PV287" s="165"/>
      <c r="PW287" s="165"/>
      <c r="PX287" s="165"/>
      <c r="PY287" s="165"/>
      <c r="PZ287" s="165"/>
      <c r="QA287" s="165"/>
      <c r="QB287" s="165"/>
      <c r="QC287" s="165"/>
      <c r="QD287" s="165"/>
      <c r="QE287" s="165"/>
      <c r="QF287" s="165"/>
      <c r="QG287" s="165"/>
      <c r="QH287" s="165"/>
      <c r="QI287" s="165"/>
      <c r="QJ287" s="165"/>
      <c r="QK287" s="165"/>
      <c r="QL287" s="165"/>
      <c r="QM287" s="165"/>
      <c r="QN287" s="165"/>
      <c r="QO287" s="165"/>
      <c r="QP287" s="165"/>
      <c r="QQ287" s="165"/>
      <c r="QR287" s="165"/>
      <c r="QS287" s="165"/>
      <c r="QT287" s="165"/>
      <c r="QU287" s="165"/>
      <c r="QV287" s="165"/>
      <c r="QW287" s="165"/>
      <c r="QX287" s="165"/>
      <c r="QY287" s="165"/>
      <c r="QZ287" s="165"/>
      <c r="RA287" s="165"/>
      <c r="RB287" s="165"/>
      <c r="RC287" s="165"/>
      <c r="RD287" s="165"/>
      <c r="RE287" s="165"/>
      <c r="RF287" s="165"/>
      <c r="RG287" s="165"/>
      <c r="RH287" s="165"/>
      <c r="RI287" s="165"/>
      <c r="RJ287" s="165"/>
      <c r="RK287" s="165"/>
      <c r="RL287" s="165"/>
    </row>
    <row r="288" spans="1:480" s="132" customFormat="1" ht="15.75" x14ac:dyDescent="0.25">
      <c r="A288" s="246"/>
      <c r="B288" s="354" t="s">
        <v>23</v>
      </c>
      <c r="C288" s="355"/>
      <c r="D288" s="11">
        <v>30</v>
      </c>
      <c r="E288" s="12"/>
      <c r="F288" s="13"/>
      <c r="G288" s="14">
        <v>2.0099999999999998</v>
      </c>
      <c r="H288" s="15">
        <v>0.21</v>
      </c>
      <c r="I288" s="16">
        <v>15.09</v>
      </c>
      <c r="J288" s="17">
        <v>72</v>
      </c>
      <c r="K288" s="18">
        <v>0</v>
      </c>
      <c r="L288" s="30">
        <v>1</v>
      </c>
      <c r="M288" s="30">
        <v>10.1</v>
      </c>
      <c r="N288" s="233"/>
      <c r="O288" s="235"/>
      <c r="P288" s="235"/>
      <c r="Q288" s="235"/>
      <c r="R288" s="235"/>
      <c r="S288" s="235"/>
      <c r="T288" s="235"/>
      <c r="U288" s="235"/>
      <c r="V288" s="235"/>
      <c r="W288" s="235"/>
      <c r="X288" s="235"/>
      <c r="Y288" s="235"/>
      <c r="Z288" s="224"/>
      <c r="AA288" s="224"/>
      <c r="AB288" s="224"/>
      <c r="AC288" s="224"/>
      <c r="AD288" s="224"/>
      <c r="AE288" s="224"/>
      <c r="AF288" s="224"/>
      <c r="AG288" s="224"/>
      <c r="AH288" s="224"/>
      <c r="AI288" s="224"/>
      <c r="AJ288" s="224"/>
      <c r="AK288" s="224"/>
      <c r="AL288" s="224"/>
      <c r="AM288" s="224"/>
      <c r="AN288" s="224"/>
      <c r="AO288" s="224"/>
      <c r="AP288" s="224"/>
      <c r="AQ288" s="224"/>
      <c r="AR288" s="224"/>
      <c r="AS288" s="224"/>
      <c r="AT288" s="224"/>
      <c r="AU288" s="224"/>
      <c r="AV288" s="224"/>
      <c r="AW288" s="224"/>
      <c r="AX288" s="224"/>
      <c r="AY288" s="224"/>
      <c r="AZ288" s="224"/>
      <c r="BA288" s="224"/>
      <c r="BB288" s="224"/>
      <c r="BC288" s="224"/>
      <c r="BD288" s="224"/>
      <c r="BE288" s="224"/>
      <c r="BF288" s="224"/>
      <c r="BG288" s="224"/>
      <c r="BH288" s="224"/>
      <c r="BI288" s="224"/>
      <c r="BJ288" s="224"/>
      <c r="BK288" s="224"/>
      <c r="BL288" s="224"/>
      <c r="BM288" s="224"/>
      <c r="BN288" s="224"/>
      <c r="BO288" s="224"/>
      <c r="BP288" s="224"/>
      <c r="BQ288" s="224"/>
      <c r="BR288" s="224"/>
      <c r="BS288" s="224"/>
      <c r="BT288" s="224"/>
      <c r="BU288" s="224"/>
      <c r="BV288" s="224"/>
      <c r="BW288" s="224"/>
      <c r="BX288" s="224"/>
      <c r="BY288" s="224"/>
      <c r="BZ288" s="224"/>
      <c r="CA288" s="224"/>
      <c r="CB288" s="224"/>
      <c r="CC288" s="224"/>
      <c r="CD288" s="224"/>
      <c r="CE288" s="224"/>
      <c r="CF288" s="224"/>
      <c r="CG288" s="224"/>
      <c r="CH288" s="224"/>
      <c r="CI288" s="224"/>
      <c r="CJ288" s="224"/>
      <c r="CK288" s="224"/>
      <c r="CL288" s="224"/>
      <c r="CM288" s="224"/>
      <c r="CN288" s="224"/>
      <c r="CO288" s="224"/>
      <c r="CP288" s="224"/>
      <c r="CQ288" s="224"/>
      <c r="CR288" s="224"/>
      <c r="CS288" s="224"/>
      <c r="CT288" s="224"/>
      <c r="CU288" s="224"/>
      <c r="CV288" s="224"/>
      <c r="CW288" s="224"/>
      <c r="CX288" s="224"/>
      <c r="CY288" s="224"/>
      <c r="CZ288" s="224"/>
      <c r="DA288" s="224"/>
      <c r="DB288" s="224"/>
      <c r="DC288" s="224"/>
      <c r="DD288" s="224"/>
      <c r="DE288" s="224"/>
      <c r="DF288" s="224"/>
      <c r="DG288" s="224"/>
      <c r="DH288" s="224"/>
      <c r="DI288" s="224"/>
      <c r="DJ288" s="224"/>
      <c r="DK288" s="224"/>
      <c r="DL288" s="224"/>
      <c r="DM288" s="224"/>
      <c r="DN288" s="224"/>
      <c r="DO288" s="224"/>
      <c r="DP288" s="224"/>
      <c r="DQ288" s="224"/>
      <c r="DR288" s="224"/>
      <c r="DS288" s="224"/>
      <c r="DT288" s="224"/>
      <c r="DU288" s="224"/>
      <c r="DV288" s="224"/>
      <c r="DW288" s="224"/>
      <c r="DX288" s="224"/>
      <c r="DY288" s="224"/>
      <c r="DZ288" s="224"/>
      <c r="EA288" s="224"/>
      <c r="EB288" s="224"/>
      <c r="EC288" s="224"/>
      <c r="ED288" s="224"/>
      <c r="EE288" s="224"/>
      <c r="EF288" s="224"/>
      <c r="EG288" s="224"/>
      <c r="EH288" s="224"/>
      <c r="EI288" s="224"/>
      <c r="EJ288" s="224"/>
      <c r="EK288" s="224"/>
      <c r="EL288" s="224"/>
      <c r="EM288" s="224"/>
      <c r="EN288" s="224"/>
      <c r="EO288" s="224"/>
      <c r="EP288" s="224"/>
      <c r="EQ288" s="224"/>
      <c r="ER288" s="224"/>
      <c r="ES288" s="224"/>
      <c r="ET288" s="224"/>
      <c r="EU288" s="224"/>
      <c r="EV288" s="224"/>
      <c r="EW288" s="224"/>
      <c r="EX288" s="224"/>
      <c r="EY288" s="224"/>
      <c r="EZ288" s="224"/>
      <c r="FA288" s="224"/>
      <c r="FB288" s="224"/>
      <c r="FC288" s="224"/>
      <c r="FD288" s="224"/>
      <c r="FE288" s="224"/>
      <c r="FF288" s="224"/>
      <c r="FG288" s="224"/>
      <c r="FH288" s="224"/>
      <c r="FI288" s="224"/>
      <c r="FJ288" s="224"/>
      <c r="FK288" s="224"/>
      <c r="FL288" s="224"/>
      <c r="FM288" s="224"/>
      <c r="FN288" s="224"/>
      <c r="FO288" s="224"/>
      <c r="FP288" s="224"/>
      <c r="FQ288" s="224"/>
      <c r="FR288" s="224"/>
      <c r="FS288" s="224"/>
      <c r="FT288" s="224"/>
      <c r="FU288" s="224"/>
      <c r="FV288" s="224"/>
      <c r="FW288" s="224"/>
      <c r="FX288" s="224"/>
      <c r="FY288" s="224"/>
      <c r="FZ288" s="224"/>
      <c r="GA288" s="224"/>
      <c r="GB288" s="224"/>
      <c r="GC288" s="224"/>
      <c r="GD288" s="224"/>
      <c r="GE288" s="224"/>
      <c r="GF288" s="224"/>
      <c r="GG288" s="224"/>
      <c r="GH288" s="224"/>
      <c r="GI288" s="224"/>
      <c r="GJ288" s="224"/>
      <c r="GK288" s="224"/>
      <c r="GL288" s="224"/>
      <c r="GM288" s="224"/>
      <c r="GN288" s="224"/>
      <c r="GO288" s="224"/>
      <c r="GP288" s="224"/>
      <c r="GQ288" s="224"/>
      <c r="GR288" s="224"/>
      <c r="GS288" s="224"/>
      <c r="GT288" s="224"/>
      <c r="GU288" s="224"/>
      <c r="GV288" s="224"/>
      <c r="GW288" s="224"/>
      <c r="GX288" s="224"/>
      <c r="GY288" s="224"/>
      <c r="GZ288" s="224"/>
      <c r="HA288" s="224"/>
      <c r="HB288" s="224"/>
      <c r="HC288" s="224"/>
      <c r="HD288" s="224"/>
      <c r="HE288" s="224"/>
      <c r="HF288" s="224"/>
      <c r="HG288" s="224"/>
      <c r="HH288" s="224"/>
      <c r="HI288" s="224"/>
      <c r="HJ288" s="224"/>
      <c r="HK288" s="224"/>
      <c r="HL288" s="224"/>
      <c r="HM288" s="224"/>
      <c r="HN288" s="224"/>
      <c r="HO288" s="224"/>
      <c r="HP288" s="224"/>
      <c r="HQ288" s="224"/>
      <c r="HR288" s="224"/>
      <c r="HS288" s="224"/>
      <c r="HT288" s="224"/>
      <c r="HU288" s="224"/>
      <c r="HV288" s="224"/>
      <c r="HW288" s="224"/>
      <c r="HX288" s="224"/>
      <c r="HY288" s="224"/>
      <c r="HZ288" s="224"/>
      <c r="IA288" s="224"/>
      <c r="IB288" s="224"/>
      <c r="IC288" s="224"/>
      <c r="ID288" s="224"/>
      <c r="IE288" s="224"/>
      <c r="IF288" s="224"/>
      <c r="IG288" s="224"/>
      <c r="IH288" s="224"/>
      <c r="II288" s="224"/>
      <c r="IJ288" s="224"/>
      <c r="IK288" s="224"/>
      <c r="IL288" s="224"/>
      <c r="IM288" s="224"/>
      <c r="IN288" s="224"/>
      <c r="IO288" s="224"/>
      <c r="IP288" s="224"/>
      <c r="IQ288" s="224"/>
      <c r="IR288" s="224"/>
      <c r="IS288" s="224"/>
      <c r="IT288" s="224"/>
      <c r="IU288" s="224"/>
      <c r="IV288" s="224"/>
      <c r="IW288" s="224"/>
      <c r="IX288" s="224"/>
      <c r="IY288" s="224"/>
      <c r="IZ288" s="224"/>
      <c r="JA288" s="224"/>
      <c r="JB288" s="224"/>
      <c r="JC288" s="224"/>
      <c r="JD288" s="224"/>
      <c r="JE288" s="224"/>
      <c r="JF288" s="224"/>
      <c r="JG288" s="224"/>
      <c r="JH288" s="224"/>
      <c r="JI288" s="224"/>
      <c r="JJ288" s="224"/>
      <c r="JK288" s="224"/>
      <c r="JL288" s="224"/>
      <c r="JM288" s="224"/>
      <c r="JN288" s="224"/>
      <c r="JO288" s="224"/>
      <c r="JP288" s="224"/>
      <c r="JQ288" s="224"/>
      <c r="JR288" s="224"/>
      <c r="JS288" s="224"/>
      <c r="JT288" s="224"/>
      <c r="JU288" s="224"/>
      <c r="JV288" s="224"/>
      <c r="JW288" s="224"/>
      <c r="JX288" s="224"/>
      <c r="JY288" s="224"/>
      <c r="JZ288" s="224"/>
      <c r="KA288" s="224"/>
      <c r="KB288" s="224"/>
      <c r="KC288" s="224"/>
      <c r="KD288" s="224"/>
      <c r="KE288" s="224"/>
      <c r="KF288" s="224"/>
      <c r="KG288" s="224"/>
      <c r="KH288" s="224"/>
      <c r="KI288" s="224"/>
      <c r="KJ288" s="224"/>
      <c r="KK288" s="224"/>
      <c r="KL288" s="224"/>
      <c r="KM288" s="224"/>
      <c r="KN288" s="224"/>
      <c r="KO288" s="224"/>
      <c r="KP288" s="224"/>
      <c r="KQ288" s="224"/>
      <c r="KR288" s="224"/>
      <c r="KS288" s="224"/>
      <c r="KT288" s="224"/>
      <c r="KU288" s="224"/>
      <c r="KV288" s="224"/>
      <c r="KW288" s="224"/>
      <c r="KX288" s="224"/>
      <c r="KY288" s="224"/>
      <c r="KZ288" s="224"/>
      <c r="LA288" s="224"/>
      <c r="LB288" s="224"/>
      <c r="LC288" s="224"/>
      <c r="LD288" s="224"/>
      <c r="LE288" s="224"/>
      <c r="LF288" s="224"/>
      <c r="LG288" s="224"/>
      <c r="LH288" s="224"/>
      <c r="LI288" s="224"/>
      <c r="LJ288" s="224"/>
      <c r="LK288" s="224"/>
      <c r="LL288" s="224"/>
      <c r="LM288" s="224"/>
      <c r="LN288" s="224"/>
      <c r="LO288" s="224"/>
      <c r="LP288" s="224"/>
      <c r="LQ288" s="224"/>
      <c r="LR288" s="224"/>
      <c r="LS288" s="224"/>
      <c r="LT288" s="224"/>
      <c r="LU288" s="224"/>
      <c r="LV288" s="224"/>
      <c r="LW288" s="224"/>
      <c r="LX288" s="224"/>
      <c r="LY288" s="224"/>
      <c r="LZ288" s="224"/>
      <c r="MA288" s="224"/>
      <c r="MB288" s="224"/>
      <c r="MC288" s="224"/>
      <c r="MD288" s="224"/>
      <c r="ME288" s="224"/>
      <c r="MF288" s="224"/>
      <c r="MG288" s="224"/>
      <c r="MH288" s="224"/>
      <c r="MI288" s="224"/>
      <c r="MJ288" s="224"/>
      <c r="MK288" s="224"/>
      <c r="ML288" s="224"/>
      <c r="MM288" s="224"/>
      <c r="MN288" s="224"/>
      <c r="MO288" s="224"/>
      <c r="MP288" s="224"/>
      <c r="MQ288" s="224"/>
      <c r="MR288" s="224"/>
      <c r="MS288" s="224"/>
      <c r="MT288" s="224"/>
      <c r="MU288" s="224"/>
      <c r="MV288" s="224"/>
      <c r="MW288" s="224"/>
      <c r="MX288" s="224"/>
      <c r="MY288" s="224"/>
      <c r="MZ288" s="224"/>
      <c r="NA288" s="224"/>
      <c r="NB288" s="224"/>
      <c r="NC288" s="224"/>
      <c r="ND288" s="224"/>
      <c r="NE288" s="224"/>
      <c r="NF288" s="224"/>
      <c r="NG288" s="224"/>
      <c r="NH288" s="224"/>
      <c r="NI288" s="224"/>
      <c r="NJ288" s="224"/>
      <c r="NK288" s="224"/>
      <c r="NL288" s="224"/>
      <c r="NM288" s="224"/>
      <c r="NN288" s="224"/>
      <c r="NO288" s="224"/>
      <c r="NP288" s="224"/>
      <c r="NQ288" s="224"/>
      <c r="NR288" s="224"/>
      <c r="NS288" s="224"/>
      <c r="NT288" s="224"/>
      <c r="NU288" s="224"/>
      <c r="NV288" s="224"/>
      <c r="NW288" s="224"/>
      <c r="NX288" s="224"/>
      <c r="NY288" s="224"/>
      <c r="NZ288" s="224"/>
      <c r="OA288" s="224"/>
      <c r="OB288" s="224"/>
      <c r="OC288" s="224"/>
      <c r="OD288" s="224"/>
      <c r="OE288" s="224"/>
      <c r="OF288" s="224"/>
      <c r="OG288" s="224"/>
      <c r="OH288" s="224"/>
      <c r="OI288" s="224"/>
      <c r="OJ288" s="224"/>
      <c r="OK288" s="224"/>
      <c r="OL288" s="224"/>
      <c r="OM288" s="224"/>
      <c r="ON288" s="224"/>
      <c r="OO288" s="224"/>
      <c r="OP288" s="224"/>
      <c r="OQ288" s="224"/>
      <c r="OR288" s="224"/>
      <c r="OS288" s="224"/>
      <c r="OT288" s="224"/>
      <c r="OU288" s="224"/>
      <c r="OV288" s="224"/>
      <c r="OW288" s="224"/>
      <c r="OX288" s="224"/>
      <c r="OY288" s="224"/>
      <c r="OZ288" s="224"/>
      <c r="PA288" s="224"/>
      <c r="PB288" s="224"/>
      <c r="PC288" s="224"/>
      <c r="PD288" s="224"/>
      <c r="PE288" s="224"/>
      <c r="PF288" s="224"/>
      <c r="PG288" s="224"/>
      <c r="PH288" s="224"/>
      <c r="PI288" s="224"/>
      <c r="PJ288" s="224"/>
      <c r="PK288" s="224"/>
      <c r="PL288" s="224"/>
      <c r="PM288" s="224"/>
      <c r="PN288" s="224"/>
      <c r="PO288" s="224"/>
      <c r="PP288" s="224"/>
      <c r="PQ288" s="224"/>
      <c r="PR288" s="224"/>
      <c r="PS288" s="224"/>
      <c r="PT288" s="224"/>
      <c r="PU288" s="224"/>
      <c r="PV288" s="224"/>
      <c r="PW288" s="224"/>
      <c r="PX288" s="224"/>
      <c r="PY288" s="224"/>
      <c r="PZ288" s="224"/>
      <c r="QA288" s="224"/>
      <c r="QB288" s="224"/>
      <c r="QC288" s="224"/>
      <c r="QD288" s="224"/>
      <c r="QE288" s="224"/>
      <c r="QF288" s="224"/>
      <c r="QG288" s="224"/>
      <c r="QH288" s="224"/>
      <c r="QI288" s="224"/>
      <c r="QJ288" s="224"/>
      <c r="QK288" s="224"/>
      <c r="QL288" s="224"/>
      <c r="QM288" s="224"/>
      <c r="QN288" s="224"/>
      <c r="QO288" s="224"/>
      <c r="QP288" s="224"/>
      <c r="QQ288" s="224"/>
      <c r="QR288" s="224"/>
      <c r="QS288" s="224"/>
      <c r="QT288" s="224"/>
      <c r="QU288" s="224"/>
      <c r="QV288" s="224"/>
      <c r="QW288" s="224"/>
      <c r="QX288" s="224"/>
      <c r="QY288" s="224"/>
      <c r="QZ288" s="224"/>
      <c r="RA288" s="224"/>
      <c r="RB288" s="224"/>
      <c r="RC288" s="224"/>
      <c r="RD288" s="224"/>
      <c r="RE288" s="224"/>
      <c r="RF288" s="224"/>
      <c r="RG288" s="224"/>
      <c r="RH288" s="224"/>
      <c r="RI288" s="224"/>
      <c r="RJ288" s="224"/>
      <c r="RK288" s="224"/>
      <c r="RL288" s="224"/>
    </row>
    <row r="289" spans="1:480" ht="15" x14ac:dyDescent="0.25">
      <c r="A289" s="246" t="e">
        <f>'Тех. карты'!#REF!</f>
        <v>#REF!</v>
      </c>
      <c r="B289" s="353" t="s">
        <v>17</v>
      </c>
      <c r="C289" s="353"/>
      <c r="D289" s="11">
        <v>50</v>
      </c>
      <c r="E289" s="12"/>
      <c r="F289" s="13"/>
      <c r="G289" s="14">
        <v>2.5</v>
      </c>
      <c r="H289" s="15">
        <v>0.5</v>
      </c>
      <c r="I289" s="16">
        <v>21.25</v>
      </c>
      <c r="J289" s="17">
        <v>81.599999999999994</v>
      </c>
      <c r="K289" s="18">
        <v>0</v>
      </c>
      <c r="L289" s="30">
        <v>1</v>
      </c>
      <c r="M289" s="30">
        <v>10.1</v>
      </c>
      <c r="N289" s="233"/>
      <c r="O289" s="233"/>
      <c r="P289" s="233"/>
      <c r="Q289" s="233"/>
      <c r="R289" s="233"/>
      <c r="S289" s="233"/>
      <c r="T289" s="233"/>
      <c r="U289" s="233"/>
      <c r="V289" s="233"/>
      <c r="W289" s="233"/>
      <c r="X289" s="233"/>
      <c r="Y289" s="233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  <c r="AQ289" s="165"/>
      <c r="AR289" s="165"/>
      <c r="AS289" s="165"/>
      <c r="AT289" s="165"/>
      <c r="AU289" s="165"/>
      <c r="AV289" s="165"/>
      <c r="AW289" s="165"/>
      <c r="AX289" s="165"/>
      <c r="AY289" s="165"/>
      <c r="AZ289" s="165"/>
      <c r="BA289" s="165"/>
      <c r="BB289" s="165"/>
      <c r="BC289" s="165"/>
      <c r="BD289" s="165"/>
      <c r="BE289" s="165"/>
      <c r="BF289" s="165"/>
      <c r="BG289" s="165"/>
      <c r="BH289" s="165"/>
      <c r="BI289" s="165"/>
      <c r="BJ289" s="165"/>
      <c r="BK289" s="165"/>
      <c r="BL289" s="165"/>
      <c r="BM289" s="165"/>
      <c r="BN289" s="165"/>
      <c r="BO289" s="165"/>
      <c r="BP289" s="165"/>
      <c r="BQ289" s="165"/>
      <c r="BR289" s="165"/>
      <c r="BS289" s="165"/>
      <c r="BT289" s="165"/>
      <c r="BU289" s="165"/>
      <c r="BV289" s="165"/>
      <c r="BW289" s="165"/>
      <c r="BX289" s="165"/>
      <c r="BY289" s="165"/>
      <c r="BZ289" s="165"/>
      <c r="CA289" s="165"/>
      <c r="CB289" s="165"/>
      <c r="CC289" s="165"/>
      <c r="CD289" s="165"/>
      <c r="CE289" s="165"/>
      <c r="CF289" s="165"/>
      <c r="CG289" s="165"/>
      <c r="CH289" s="165"/>
      <c r="CI289" s="165"/>
      <c r="CJ289" s="165"/>
      <c r="CK289" s="165"/>
      <c r="CL289" s="165"/>
      <c r="CM289" s="165"/>
      <c r="CN289" s="165"/>
      <c r="CO289" s="165"/>
      <c r="CP289" s="165"/>
      <c r="CQ289" s="165"/>
      <c r="CR289" s="165"/>
      <c r="CS289" s="165"/>
      <c r="CT289" s="165"/>
      <c r="CU289" s="165"/>
      <c r="CV289" s="165"/>
      <c r="CW289" s="165"/>
      <c r="CX289" s="165"/>
      <c r="CY289" s="165"/>
      <c r="CZ289" s="165"/>
      <c r="DA289" s="165"/>
      <c r="DB289" s="165"/>
      <c r="DC289" s="165"/>
      <c r="DD289" s="165"/>
      <c r="DE289" s="165"/>
      <c r="DF289" s="165"/>
      <c r="DG289" s="165"/>
      <c r="DH289" s="165"/>
      <c r="DI289" s="165"/>
      <c r="DJ289" s="165"/>
      <c r="DK289" s="165"/>
      <c r="DL289" s="165"/>
      <c r="DM289" s="165"/>
      <c r="DN289" s="165"/>
      <c r="DO289" s="165"/>
      <c r="DP289" s="165"/>
      <c r="DQ289" s="165"/>
      <c r="DR289" s="165"/>
      <c r="DS289" s="165"/>
      <c r="DT289" s="165"/>
      <c r="DU289" s="165"/>
      <c r="DV289" s="165"/>
      <c r="DW289" s="165"/>
      <c r="DX289" s="165"/>
      <c r="DY289" s="165"/>
      <c r="DZ289" s="165"/>
      <c r="EA289" s="165"/>
      <c r="EB289" s="165"/>
      <c r="EC289" s="165"/>
      <c r="ED289" s="165"/>
      <c r="EE289" s="165"/>
      <c r="EF289" s="165"/>
      <c r="EG289" s="165"/>
      <c r="EH289" s="165"/>
      <c r="EI289" s="165"/>
      <c r="EJ289" s="165"/>
      <c r="EK289" s="165"/>
      <c r="EL289" s="165"/>
      <c r="EM289" s="165"/>
      <c r="EN289" s="165"/>
      <c r="EO289" s="165"/>
      <c r="EP289" s="165"/>
      <c r="EQ289" s="165"/>
      <c r="ER289" s="165"/>
      <c r="ES289" s="165"/>
      <c r="ET289" s="165"/>
      <c r="EU289" s="165"/>
      <c r="EV289" s="165"/>
      <c r="EW289" s="165"/>
      <c r="EX289" s="165"/>
      <c r="EY289" s="165"/>
      <c r="EZ289" s="165"/>
      <c r="FA289" s="165"/>
      <c r="FB289" s="165"/>
      <c r="FC289" s="165"/>
      <c r="FD289" s="165"/>
      <c r="FE289" s="165"/>
      <c r="FF289" s="165"/>
      <c r="FG289" s="165"/>
      <c r="FH289" s="165"/>
      <c r="FI289" s="165"/>
      <c r="FJ289" s="165"/>
      <c r="FK289" s="165"/>
      <c r="FL289" s="165"/>
      <c r="FM289" s="165"/>
      <c r="FN289" s="165"/>
      <c r="FO289" s="165"/>
      <c r="FP289" s="165"/>
      <c r="FQ289" s="165"/>
      <c r="FR289" s="165"/>
      <c r="FS289" s="165"/>
      <c r="FT289" s="165"/>
      <c r="FU289" s="165"/>
      <c r="FV289" s="165"/>
      <c r="FW289" s="165"/>
      <c r="FX289" s="165"/>
      <c r="FY289" s="165"/>
      <c r="FZ289" s="165"/>
      <c r="GA289" s="165"/>
      <c r="GB289" s="165"/>
      <c r="GC289" s="165"/>
      <c r="GD289" s="165"/>
      <c r="GE289" s="165"/>
      <c r="GF289" s="165"/>
      <c r="GG289" s="165"/>
      <c r="GH289" s="165"/>
      <c r="GI289" s="165"/>
      <c r="GJ289" s="165"/>
      <c r="GK289" s="165"/>
      <c r="GL289" s="165"/>
      <c r="GM289" s="165"/>
      <c r="GN289" s="165"/>
      <c r="GO289" s="165"/>
      <c r="GP289" s="165"/>
      <c r="GQ289" s="165"/>
      <c r="GR289" s="165"/>
      <c r="GS289" s="165"/>
      <c r="GT289" s="165"/>
      <c r="GU289" s="165"/>
      <c r="GV289" s="165"/>
      <c r="GW289" s="165"/>
      <c r="GX289" s="165"/>
      <c r="GY289" s="165"/>
      <c r="GZ289" s="165"/>
      <c r="HA289" s="165"/>
      <c r="HB289" s="165"/>
      <c r="HC289" s="165"/>
      <c r="HD289" s="165"/>
      <c r="HE289" s="165"/>
      <c r="HF289" s="165"/>
      <c r="HG289" s="165"/>
      <c r="HH289" s="165"/>
      <c r="HI289" s="165"/>
      <c r="HJ289" s="165"/>
      <c r="HK289" s="165"/>
      <c r="HL289" s="165"/>
      <c r="HM289" s="165"/>
      <c r="HN289" s="165"/>
      <c r="HO289" s="165"/>
      <c r="HP289" s="165"/>
      <c r="HQ289" s="165"/>
      <c r="HR289" s="165"/>
      <c r="HS289" s="165"/>
      <c r="HT289" s="165"/>
      <c r="HU289" s="165"/>
      <c r="HV289" s="165"/>
      <c r="HW289" s="165"/>
      <c r="HX289" s="165"/>
      <c r="HY289" s="165"/>
      <c r="HZ289" s="165"/>
      <c r="IA289" s="165"/>
      <c r="IB289" s="165"/>
      <c r="IC289" s="165"/>
      <c r="ID289" s="165"/>
      <c r="IE289" s="165"/>
      <c r="IF289" s="165"/>
      <c r="IG289" s="165"/>
      <c r="IH289" s="165"/>
      <c r="II289" s="165"/>
      <c r="IJ289" s="165"/>
      <c r="IK289" s="165"/>
      <c r="IL289" s="165"/>
      <c r="IM289" s="165"/>
      <c r="IN289" s="165"/>
      <c r="IO289" s="165"/>
      <c r="IP289" s="165"/>
      <c r="IQ289" s="165"/>
      <c r="IR289" s="165"/>
      <c r="IS289" s="165"/>
      <c r="IT289" s="165"/>
      <c r="IU289" s="165"/>
      <c r="IV289" s="165"/>
      <c r="IW289" s="165"/>
      <c r="IX289" s="165"/>
      <c r="IY289" s="165"/>
      <c r="IZ289" s="165"/>
      <c r="JA289" s="165"/>
      <c r="JB289" s="165"/>
      <c r="JC289" s="165"/>
      <c r="JD289" s="165"/>
      <c r="JE289" s="165"/>
      <c r="JF289" s="165"/>
      <c r="JG289" s="165"/>
      <c r="JH289" s="165"/>
      <c r="JI289" s="165"/>
      <c r="JJ289" s="165"/>
      <c r="JK289" s="165"/>
      <c r="JL289" s="165"/>
      <c r="JM289" s="165"/>
      <c r="JN289" s="165"/>
      <c r="JO289" s="165"/>
      <c r="JP289" s="165"/>
      <c r="JQ289" s="165"/>
      <c r="JR289" s="165"/>
      <c r="JS289" s="165"/>
      <c r="JT289" s="165"/>
      <c r="JU289" s="165"/>
      <c r="JV289" s="165"/>
      <c r="JW289" s="165"/>
      <c r="JX289" s="165"/>
      <c r="JY289" s="165"/>
      <c r="JZ289" s="165"/>
      <c r="KA289" s="165"/>
      <c r="KB289" s="165"/>
      <c r="KC289" s="165"/>
      <c r="KD289" s="165"/>
      <c r="KE289" s="165"/>
      <c r="KF289" s="165"/>
      <c r="KG289" s="165"/>
      <c r="KH289" s="165"/>
      <c r="KI289" s="165"/>
      <c r="KJ289" s="165"/>
      <c r="KK289" s="165"/>
      <c r="KL289" s="165"/>
      <c r="KM289" s="165"/>
      <c r="KN289" s="165"/>
      <c r="KO289" s="165"/>
      <c r="KP289" s="165"/>
      <c r="KQ289" s="165"/>
      <c r="KR289" s="165"/>
      <c r="KS289" s="165"/>
      <c r="KT289" s="165"/>
      <c r="KU289" s="165"/>
      <c r="KV289" s="165"/>
      <c r="KW289" s="165"/>
      <c r="KX289" s="165"/>
      <c r="KY289" s="165"/>
      <c r="KZ289" s="165"/>
      <c r="LA289" s="165"/>
      <c r="LB289" s="165"/>
      <c r="LC289" s="165"/>
      <c r="LD289" s="165"/>
      <c r="LE289" s="165"/>
      <c r="LF289" s="165"/>
      <c r="LG289" s="165"/>
      <c r="LH289" s="165"/>
      <c r="LI289" s="165"/>
      <c r="LJ289" s="165"/>
      <c r="LK289" s="165"/>
      <c r="LL289" s="165"/>
      <c r="LM289" s="165"/>
      <c r="LN289" s="165"/>
      <c r="LO289" s="165"/>
      <c r="LP289" s="165"/>
      <c r="LQ289" s="165"/>
      <c r="LR289" s="165"/>
      <c r="LS289" s="165"/>
      <c r="LT289" s="165"/>
      <c r="LU289" s="165"/>
      <c r="LV289" s="165"/>
      <c r="LW289" s="165"/>
      <c r="LX289" s="165"/>
      <c r="LY289" s="165"/>
      <c r="LZ289" s="165"/>
      <c r="MA289" s="165"/>
      <c r="MB289" s="165"/>
      <c r="MC289" s="165"/>
      <c r="MD289" s="165"/>
      <c r="ME289" s="165"/>
      <c r="MF289" s="165"/>
      <c r="MG289" s="165"/>
      <c r="MH289" s="165"/>
      <c r="MI289" s="165"/>
      <c r="MJ289" s="165"/>
      <c r="MK289" s="165"/>
      <c r="ML289" s="165"/>
      <c r="MM289" s="165"/>
      <c r="MN289" s="165"/>
      <c r="MO289" s="165"/>
      <c r="MP289" s="165"/>
      <c r="MQ289" s="165"/>
      <c r="MR289" s="165"/>
      <c r="MS289" s="165"/>
      <c r="MT289" s="165"/>
      <c r="MU289" s="165"/>
      <c r="MV289" s="165"/>
      <c r="MW289" s="165"/>
      <c r="MX289" s="165"/>
      <c r="MY289" s="165"/>
      <c r="MZ289" s="165"/>
      <c r="NA289" s="165"/>
      <c r="NB289" s="165"/>
      <c r="NC289" s="165"/>
      <c r="ND289" s="165"/>
      <c r="NE289" s="165"/>
      <c r="NF289" s="165"/>
      <c r="NG289" s="165"/>
      <c r="NH289" s="165"/>
      <c r="NI289" s="165"/>
      <c r="NJ289" s="165"/>
      <c r="NK289" s="165"/>
      <c r="NL289" s="165"/>
      <c r="NM289" s="165"/>
      <c r="NN289" s="165"/>
      <c r="NO289" s="165"/>
      <c r="NP289" s="165"/>
      <c r="NQ289" s="165"/>
      <c r="NR289" s="165"/>
      <c r="NS289" s="165"/>
      <c r="NT289" s="165"/>
      <c r="NU289" s="165"/>
      <c r="NV289" s="165"/>
      <c r="NW289" s="165"/>
      <c r="NX289" s="165"/>
      <c r="NY289" s="165"/>
      <c r="NZ289" s="165"/>
      <c r="OA289" s="165"/>
      <c r="OB289" s="165"/>
      <c r="OC289" s="165"/>
      <c r="OD289" s="165"/>
      <c r="OE289" s="165"/>
      <c r="OF289" s="165"/>
      <c r="OG289" s="165"/>
      <c r="OH289" s="165"/>
      <c r="OI289" s="165"/>
      <c r="OJ289" s="165"/>
      <c r="OK289" s="165"/>
      <c r="OL289" s="165"/>
      <c r="OM289" s="165"/>
      <c r="ON289" s="165"/>
      <c r="OO289" s="165"/>
      <c r="OP289" s="165"/>
      <c r="OQ289" s="165"/>
      <c r="OR289" s="165"/>
      <c r="OS289" s="165"/>
      <c r="OT289" s="165"/>
      <c r="OU289" s="165"/>
      <c r="OV289" s="165"/>
      <c r="OW289" s="165"/>
      <c r="OX289" s="165"/>
      <c r="OY289" s="165"/>
      <c r="OZ289" s="165"/>
      <c r="PA289" s="165"/>
      <c r="PB289" s="165"/>
      <c r="PC289" s="165"/>
      <c r="PD289" s="165"/>
      <c r="PE289" s="165"/>
      <c r="PF289" s="165"/>
      <c r="PG289" s="165"/>
      <c r="PH289" s="165"/>
      <c r="PI289" s="165"/>
      <c r="PJ289" s="165"/>
      <c r="PK289" s="165"/>
      <c r="PL289" s="165"/>
      <c r="PM289" s="165"/>
      <c r="PN289" s="165"/>
      <c r="PO289" s="165"/>
      <c r="PP289" s="165"/>
      <c r="PQ289" s="165"/>
      <c r="PR289" s="165"/>
      <c r="PS289" s="165"/>
      <c r="PT289" s="165"/>
      <c r="PU289" s="165"/>
      <c r="PV289" s="165"/>
      <c r="PW289" s="165"/>
      <c r="PX289" s="165"/>
      <c r="PY289" s="165"/>
      <c r="PZ289" s="165"/>
      <c r="QA289" s="165"/>
      <c r="QB289" s="165"/>
      <c r="QC289" s="165"/>
      <c r="QD289" s="165"/>
      <c r="QE289" s="165"/>
      <c r="QF289" s="165"/>
      <c r="QG289" s="165"/>
      <c r="QH289" s="165"/>
      <c r="QI289" s="165"/>
      <c r="QJ289" s="165"/>
      <c r="QK289" s="165"/>
      <c r="QL289" s="165"/>
      <c r="QM289" s="165"/>
      <c r="QN289" s="165"/>
      <c r="QO289" s="165"/>
      <c r="QP289" s="165"/>
      <c r="QQ289" s="165"/>
      <c r="QR289" s="165"/>
      <c r="QS289" s="165"/>
      <c r="QT289" s="165"/>
      <c r="QU289" s="165"/>
      <c r="QV289" s="165"/>
      <c r="QW289" s="165"/>
      <c r="QX289" s="165"/>
      <c r="QY289" s="165"/>
      <c r="QZ289" s="165"/>
      <c r="RA289" s="165"/>
      <c r="RB289" s="165"/>
      <c r="RC289" s="165"/>
      <c r="RD289" s="165"/>
      <c r="RE289" s="165"/>
      <c r="RF289" s="165"/>
      <c r="RG289" s="165"/>
      <c r="RH289" s="165"/>
      <c r="RI289" s="165"/>
      <c r="RJ289" s="165"/>
      <c r="RK289" s="165"/>
      <c r="RL289" s="165"/>
    </row>
    <row r="290" spans="1:480" ht="15.75" x14ac:dyDescent="0.25">
      <c r="A290" s="20"/>
      <c r="B290" s="353" t="s">
        <v>62</v>
      </c>
      <c r="C290" s="353"/>
      <c r="D290" s="11">
        <v>200</v>
      </c>
      <c r="E290" s="11">
        <f>SUM(E283:E289)</f>
        <v>0</v>
      </c>
      <c r="F290" s="11">
        <f>SUM(F283:F289)</f>
        <v>0</v>
      </c>
      <c r="G290" s="11">
        <v>0</v>
      </c>
      <c r="H290" s="11">
        <v>0</v>
      </c>
      <c r="I290" s="11">
        <v>18</v>
      </c>
      <c r="J290" s="11">
        <v>60</v>
      </c>
      <c r="K290" s="11">
        <v>0</v>
      </c>
      <c r="L290" s="30">
        <v>233</v>
      </c>
      <c r="M290" s="30">
        <v>11.1</v>
      </c>
      <c r="N290" s="233"/>
      <c r="O290" s="233"/>
      <c r="P290" s="233"/>
      <c r="Q290" s="233"/>
      <c r="R290" s="233"/>
      <c r="S290" s="233"/>
      <c r="T290" s="233"/>
      <c r="U290" s="233"/>
      <c r="V290" s="233"/>
      <c r="W290" s="233"/>
      <c r="X290" s="233"/>
      <c r="Y290" s="233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5"/>
      <c r="AX290" s="165"/>
      <c r="AY290" s="165"/>
      <c r="AZ290" s="165"/>
      <c r="BA290" s="165"/>
      <c r="BB290" s="165"/>
      <c r="BC290" s="165"/>
      <c r="BD290" s="165"/>
      <c r="BE290" s="165"/>
      <c r="BF290" s="165"/>
      <c r="BG290" s="165"/>
      <c r="BH290" s="165"/>
      <c r="BI290" s="165"/>
      <c r="BJ290" s="165"/>
      <c r="BK290" s="165"/>
      <c r="BL290" s="165"/>
      <c r="BM290" s="165"/>
      <c r="BN290" s="165"/>
      <c r="BO290" s="165"/>
      <c r="BP290" s="165"/>
      <c r="BQ290" s="165"/>
      <c r="BR290" s="165"/>
      <c r="BS290" s="165"/>
      <c r="BT290" s="165"/>
      <c r="BU290" s="165"/>
      <c r="BV290" s="165"/>
      <c r="BW290" s="165"/>
      <c r="BX290" s="165"/>
      <c r="BY290" s="165"/>
      <c r="BZ290" s="165"/>
      <c r="CA290" s="165"/>
      <c r="CB290" s="165"/>
      <c r="CC290" s="165"/>
      <c r="CD290" s="165"/>
      <c r="CE290" s="165"/>
      <c r="CF290" s="165"/>
      <c r="CG290" s="165"/>
      <c r="CH290" s="165"/>
      <c r="CI290" s="165"/>
      <c r="CJ290" s="165"/>
      <c r="CK290" s="165"/>
      <c r="CL290" s="165"/>
      <c r="CM290" s="165"/>
      <c r="CN290" s="165"/>
      <c r="CO290" s="165"/>
      <c r="CP290" s="165"/>
      <c r="CQ290" s="165"/>
      <c r="CR290" s="165"/>
      <c r="CS290" s="165"/>
      <c r="CT290" s="165"/>
      <c r="CU290" s="165"/>
      <c r="CV290" s="165"/>
      <c r="CW290" s="165"/>
      <c r="CX290" s="165"/>
      <c r="CY290" s="165"/>
      <c r="CZ290" s="165"/>
      <c r="DA290" s="165"/>
      <c r="DB290" s="165"/>
      <c r="DC290" s="165"/>
      <c r="DD290" s="165"/>
      <c r="DE290" s="165"/>
      <c r="DF290" s="165"/>
      <c r="DG290" s="165"/>
      <c r="DH290" s="165"/>
      <c r="DI290" s="165"/>
      <c r="DJ290" s="165"/>
      <c r="DK290" s="165"/>
      <c r="DL290" s="165"/>
      <c r="DM290" s="165"/>
      <c r="DN290" s="165"/>
      <c r="DO290" s="165"/>
      <c r="DP290" s="165"/>
      <c r="DQ290" s="165"/>
      <c r="DR290" s="165"/>
      <c r="DS290" s="165"/>
      <c r="DT290" s="165"/>
      <c r="DU290" s="165"/>
      <c r="DV290" s="165"/>
      <c r="DW290" s="165"/>
      <c r="DX290" s="165"/>
      <c r="DY290" s="165"/>
      <c r="DZ290" s="165"/>
      <c r="EA290" s="165"/>
      <c r="EB290" s="165"/>
      <c r="EC290" s="165"/>
      <c r="ED290" s="165"/>
      <c r="EE290" s="165"/>
      <c r="EF290" s="165"/>
      <c r="EG290" s="165"/>
      <c r="EH290" s="165"/>
      <c r="EI290" s="165"/>
      <c r="EJ290" s="165"/>
      <c r="EK290" s="165"/>
      <c r="EL290" s="165"/>
      <c r="EM290" s="165"/>
      <c r="EN290" s="165"/>
      <c r="EO290" s="165"/>
      <c r="EP290" s="165"/>
      <c r="EQ290" s="165"/>
      <c r="ER290" s="165"/>
      <c r="ES290" s="165"/>
      <c r="ET290" s="165"/>
      <c r="EU290" s="165"/>
      <c r="EV290" s="165"/>
      <c r="EW290" s="165"/>
      <c r="EX290" s="165"/>
      <c r="EY290" s="165"/>
      <c r="EZ290" s="165"/>
      <c r="FA290" s="165"/>
      <c r="FB290" s="165"/>
      <c r="FC290" s="165"/>
      <c r="FD290" s="165"/>
      <c r="FE290" s="165"/>
      <c r="FF290" s="165"/>
      <c r="FG290" s="165"/>
      <c r="FH290" s="165"/>
      <c r="FI290" s="165"/>
      <c r="FJ290" s="165"/>
      <c r="FK290" s="165"/>
      <c r="FL290" s="165"/>
      <c r="FM290" s="165"/>
      <c r="FN290" s="165"/>
      <c r="FO290" s="165"/>
      <c r="FP290" s="165"/>
      <c r="FQ290" s="165"/>
      <c r="FR290" s="165"/>
      <c r="FS290" s="165"/>
      <c r="FT290" s="165"/>
      <c r="FU290" s="165"/>
      <c r="FV290" s="165"/>
      <c r="FW290" s="165"/>
      <c r="FX290" s="165"/>
      <c r="FY290" s="165"/>
      <c r="FZ290" s="165"/>
      <c r="GA290" s="165"/>
      <c r="GB290" s="165"/>
      <c r="GC290" s="165"/>
      <c r="GD290" s="165"/>
      <c r="GE290" s="165"/>
      <c r="GF290" s="165"/>
      <c r="GG290" s="165"/>
      <c r="GH290" s="165"/>
      <c r="GI290" s="165"/>
      <c r="GJ290" s="165"/>
      <c r="GK290" s="165"/>
      <c r="GL290" s="165"/>
      <c r="GM290" s="165"/>
      <c r="GN290" s="165"/>
      <c r="GO290" s="165"/>
      <c r="GP290" s="165"/>
      <c r="GQ290" s="165"/>
      <c r="GR290" s="165"/>
      <c r="GS290" s="165"/>
      <c r="GT290" s="165"/>
      <c r="GU290" s="165"/>
      <c r="GV290" s="165"/>
      <c r="GW290" s="165"/>
      <c r="GX290" s="165"/>
      <c r="GY290" s="165"/>
      <c r="GZ290" s="165"/>
      <c r="HA290" s="165"/>
      <c r="HB290" s="165"/>
      <c r="HC290" s="165"/>
      <c r="HD290" s="165"/>
      <c r="HE290" s="165"/>
      <c r="HF290" s="165"/>
      <c r="HG290" s="165"/>
      <c r="HH290" s="165"/>
      <c r="HI290" s="165"/>
      <c r="HJ290" s="165"/>
      <c r="HK290" s="165"/>
      <c r="HL290" s="165"/>
      <c r="HM290" s="165"/>
      <c r="HN290" s="165"/>
      <c r="HO290" s="165"/>
      <c r="HP290" s="165"/>
      <c r="HQ290" s="165"/>
      <c r="HR290" s="165"/>
      <c r="HS290" s="165"/>
      <c r="HT290" s="165"/>
      <c r="HU290" s="165"/>
      <c r="HV290" s="165"/>
      <c r="HW290" s="165"/>
      <c r="HX290" s="165"/>
      <c r="HY290" s="165"/>
      <c r="HZ290" s="165"/>
      <c r="IA290" s="165"/>
      <c r="IB290" s="165"/>
      <c r="IC290" s="165"/>
      <c r="ID290" s="165"/>
      <c r="IE290" s="165"/>
      <c r="IF290" s="165"/>
      <c r="IG290" s="165"/>
      <c r="IH290" s="165"/>
      <c r="II290" s="165"/>
      <c r="IJ290" s="165"/>
      <c r="IK290" s="165"/>
      <c r="IL290" s="165"/>
      <c r="IM290" s="165"/>
      <c r="IN290" s="165"/>
      <c r="IO290" s="165"/>
      <c r="IP290" s="165"/>
      <c r="IQ290" s="165"/>
      <c r="IR290" s="165"/>
      <c r="IS290" s="165"/>
      <c r="IT290" s="165"/>
      <c r="IU290" s="165"/>
      <c r="IV290" s="165"/>
      <c r="IW290" s="165"/>
      <c r="IX290" s="165"/>
      <c r="IY290" s="165"/>
      <c r="IZ290" s="165"/>
      <c r="JA290" s="165"/>
      <c r="JB290" s="165"/>
      <c r="JC290" s="165"/>
      <c r="JD290" s="165"/>
      <c r="JE290" s="165"/>
      <c r="JF290" s="165"/>
      <c r="JG290" s="165"/>
      <c r="JH290" s="165"/>
      <c r="JI290" s="165"/>
      <c r="JJ290" s="165"/>
      <c r="JK290" s="165"/>
      <c r="JL290" s="165"/>
      <c r="JM290" s="165"/>
      <c r="JN290" s="165"/>
      <c r="JO290" s="165"/>
      <c r="JP290" s="165"/>
      <c r="JQ290" s="165"/>
      <c r="JR290" s="165"/>
      <c r="JS290" s="165"/>
      <c r="JT290" s="165"/>
      <c r="JU290" s="165"/>
      <c r="JV290" s="165"/>
      <c r="JW290" s="165"/>
      <c r="JX290" s="165"/>
      <c r="JY290" s="165"/>
      <c r="JZ290" s="165"/>
      <c r="KA290" s="165"/>
      <c r="KB290" s="165"/>
      <c r="KC290" s="165"/>
      <c r="KD290" s="165"/>
      <c r="KE290" s="165"/>
      <c r="KF290" s="165"/>
      <c r="KG290" s="165"/>
      <c r="KH290" s="165"/>
      <c r="KI290" s="165"/>
      <c r="KJ290" s="165"/>
      <c r="KK290" s="165"/>
      <c r="KL290" s="165"/>
      <c r="KM290" s="165"/>
      <c r="KN290" s="165"/>
      <c r="KO290" s="165"/>
      <c r="KP290" s="165"/>
      <c r="KQ290" s="165"/>
      <c r="KR290" s="165"/>
      <c r="KS290" s="165"/>
      <c r="KT290" s="165"/>
      <c r="KU290" s="165"/>
      <c r="KV290" s="165"/>
      <c r="KW290" s="165"/>
      <c r="KX290" s="165"/>
      <c r="KY290" s="165"/>
      <c r="KZ290" s="165"/>
      <c r="LA290" s="165"/>
      <c r="LB290" s="165"/>
      <c r="LC290" s="165"/>
      <c r="LD290" s="165"/>
      <c r="LE290" s="165"/>
      <c r="LF290" s="165"/>
      <c r="LG290" s="165"/>
      <c r="LH290" s="165"/>
      <c r="LI290" s="165"/>
      <c r="LJ290" s="165"/>
      <c r="LK290" s="165"/>
      <c r="LL290" s="165"/>
      <c r="LM290" s="165"/>
      <c r="LN290" s="165"/>
      <c r="LO290" s="165"/>
      <c r="LP290" s="165"/>
      <c r="LQ290" s="165"/>
      <c r="LR290" s="165"/>
      <c r="LS290" s="165"/>
      <c r="LT290" s="165"/>
      <c r="LU290" s="165"/>
      <c r="LV290" s="165"/>
      <c r="LW290" s="165"/>
      <c r="LX290" s="165"/>
      <c r="LY290" s="165"/>
      <c r="LZ290" s="165"/>
      <c r="MA290" s="165"/>
      <c r="MB290" s="165"/>
      <c r="MC290" s="165"/>
      <c r="MD290" s="165"/>
      <c r="ME290" s="165"/>
      <c r="MF290" s="165"/>
      <c r="MG290" s="165"/>
      <c r="MH290" s="165"/>
      <c r="MI290" s="165"/>
      <c r="MJ290" s="165"/>
      <c r="MK290" s="165"/>
      <c r="ML290" s="165"/>
      <c r="MM290" s="165"/>
      <c r="MN290" s="165"/>
      <c r="MO290" s="165"/>
      <c r="MP290" s="165"/>
      <c r="MQ290" s="165"/>
      <c r="MR290" s="165"/>
      <c r="MS290" s="165"/>
      <c r="MT290" s="165"/>
      <c r="MU290" s="165"/>
      <c r="MV290" s="165"/>
      <c r="MW290" s="165"/>
      <c r="MX290" s="165"/>
      <c r="MY290" s="165"/>
      <c r="MZ290" s="165"/>
      <c r="NA290" s="165"/>
      <c r="NB290" s="165"/>
      <c r="NC290" s="165"/>
      <c r="ND290" s="165"/>
      <c r="NE290" s="165"/>
      <c r="NF290" s="165"/>
      <c r="NG290" s="165"/>
      <c r="NH290" s="165"/>
      <c r="NI290" s="165"/>
      <c r="NJ290" s="165"/>
      <c r="NK290" s="165"/>
      <c r="NL290" s="165"/>
      <c r="NM290" s="165"/>
      <c r="NN290" s="165"/>
      <c r="NO290" s="165"/>
      <c r="NP290" s="165"/>
      <c r="NQ290" s="165"/>
      <c r="NR290" s="165"/>
      <c r="NS290" s="165"/>
      <c r="NT290" s="165"/>
      <c r="NU290" s="165"/>
      <c r="NV290" s="165"/>
      <c r="NW290" s="165"/>
      <c r="NX290" s="165"/>
      <c r="NY290" s="165"/>
      <c r="NZ290" s="165"/>
      <c r="OA290" s="165"/>
      <c r="OB290" s="165"/>
      <c r="OC290" s="165"/>
      <c r="OD290" s="165"/>
      <c r="OE290" s="165"/>
      <c r="OF290" s="165"/>
      <c r="OG290" s="165"/>
      <c r="OH290" s="165"/>
      <c r="OI290" s="165"/>
      <c r="OJ290" s="165"/>
      <c r="OK290" s="165"/>
      <c r="OL290" s="165"/>
      <c r="OM290" s="165"/>
      <c r="ON290" s="165"/>
      <c r="OO290" s="165"/>
      <c r="OP290" s="165"/>
      <c r="OQ290" s="165"/>
      <c r="OR290" s="165"/>
      <c r="OS290" s="165"/>
      <c r="OT290" s="165"/>
      <c r="OU290" s="165"/>
      <c r="OV290" s="165"/>
      <c r="OW290" s="165"/>
      <c r="OX290" s="165"/>
      <c r="OY290" s="165"/>
      <c r="OZ290" s="165"/>
      <c r="PA290" s="165"/>
      <c r="PB290" s="165"/>
      <c r="PC290" s="165"/>
      <c r="PD290" s="165"/>
      <c r="PE290" s="165"/>
      <c r="PF290" s="165"/>
      <c r="PG290" s="165"/>
      <c r="PH290" s="165"/>
      <c r="PI290" s="165"/>
      <c r="PJ290" s="165"/>
      <c r="PK290" s="165"/>
      <c r="PL290" s="165"/>
      <c r="PM290" s="165"/>
      <c r="PN290" s="165"/>
      <c r="PO290" s="165"/>
      <c r="PP290" s="165"/>
      <c r="PQ290" s="165"/>
      <c r="PR290" s="165"/>
      <c r="PS290" s="165"/>
      <c r="PT290" s="165"/>
      <c r="PU290" s="165"/>
      <c r="PV290" s="165"/>
      <c r="PW290" s="165"/>
      <c r="PX290" s="165"/>
      <c r="PY290" s="165"/>
      <c r="PZ290" s="165"/>
      <c r="QA290" s="165"/>
      <c r="QB290" s="165"/>
      <c r="QC290" s="165"/>
      <c r="QD290" s="165"/>
      <c r="QE290" s="165"/>
      <c r="QF290" s="165"/>
      <c r="QG290" s="165"/>
      <c r="QH290" s="165"/>
      <c r="QI290" s="165"/>
      <c r="QJ290" s="165"/>
      <c r="QK290" s="165"/>
      <c r="QL290" s="165"/>
      <c r="QM290" s="165"/>
      <c r="QN290" s="165"/>
      <c r="QO290" s="165"/>
      <c r="QP290" s="165"/>
      <c r="QQ290" s="165"/>
      <c r="QR290" s="165"/>
      <c r="QS290" s="165"/>
      <c r="QT290" s="165"/>
      <c r="QU290" s="165"/>
      <c r="QV290" s="165"/>
      <c r="QW290" s="165"/>
      <c r="QX290" s="165"/>
      <c r="QY290" s="165"/>
      <c r="QZ290" s="165"/>
      <c r="RA290" s="165"/>
      <c r="RB290" s="165"/>
      <c r="RC290" s="165"/>
      <c r="RD290" s="165"/>
      <c r="RE290" s="165"/>
      <c r="RF290" s="165"/>
      <c r="RG290" s="165"/>
      <c r="RH290" s="165"/>
      <c r="RI290" s="165"/>
      <c r="RJ290" s="165"/>
      <c r="RK290" s="165"/>
      <c r="RL290" s="165"/>
    </row>
    <row r="291" spans="1:480" ht="15.75" x14ac:dyDescent="0.25">
      <c r="A291" s="120"/>
      <c r="B291" s="348" t="s">
        <v>19</v>
      </c>
      <c r="C291" s="348"/>
      <c r="D291" s="122">
        <f>SUM(D285,D286,D2081,D288,D289,D290)</f>
        <v>710</v>
      </c>
      <c r="E291" s="123"/>
      <c r="F291" s="124"/>
      <c r="G291" s="125">
        <f>SUM(G285,G286,G287,G288,G289,G290)</f>
        <v>18.829999999999998</v>
      </c>
      <c r="H291" s="126">
        <f>SUM(H285,H286,H287,H288,H289,H290)</f>
        <v>20.89</v>
      </c>
      <c r="I291" s="127">
        <f>SUM(I285,I286,I287,I288,I289,I290)</f>
        <v>103.58</v>
      </c>
      <c r="J291" s="128">
        <f>SUM(J285,J286,J287,J288,J289,J290)</f>
        <v>737.38</v>
      </c>
      <c r="K291" s="129">
        <f>SUM(K285,K286,K287,K288,K289,K290)</f>
        <v>24.549999999999997</v>
      </c>
      <c r="L291" s="130"/>
      <c r="M291" s="130"/>
      <c r="N291" s="234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165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5"/>
      <c r="AK291" s="165"/>
      <c r="AL291" s="165"/>
      <c r="AM291" s="165"/>
      <c r="AN291" s="165"/>
      <c r="AO291" s="165"/>
      <c r="AP291" s="165"/>
      <c r="AQ291" s="165"/>
      <c r="AR291" s="165"/>
      <c r="AS291" s="165"/>
      <c r="AT291" s="165"/>
      <c r="AU291" s="165"/>
      <c r="AV291" s="165"/>
      <c r="AW291" s="165"/>
      <c r="AX291" s="165"/>
      <c r="AY291" s="165"/>
      <c r="AZ291" s="165"/>
      <c r="BA291" s="165"/>
      <c r="BB291" s="165"/>
      <c r="BC291" s="165"/>
      <c r="BD291" s="165"/>
      <c r="BE291" s="165"/>
      <c r="BF291" s="165"/>
      <c r="BG291" s="165"/>
      <c r="BH291" s="165"/>
      <c r="BI291" s="165"/>
      <c r="BJ291" s="165"/>
      <c r="BK291" s="165"/>
      <c r="BL291" s="165"/>
      <c r="BM291" s="165"/>
      <c r="BN291" s="165"/>
      <c r="BO291" s="165"/>
      <c r="BP291" s="165"/>
      <c r="BQ291" s="165"/>
      <c r="BR291" s="165"/>
      <c r="BS291" s="165"/>
      <c r="BT291" s="165"/>
      <c r="BU291" s="165"/>
      <c r="BV291" s="165"/>
      <c r="BW291" s="165"/>
      <c r="BX291" s="165"/>
      <c r="BY291" s="165"/>
      <c r="BZ291" s="165"/>
      <c r="CA291" s="165"/>
      <c r="CB291" s="165"/>
      <c r="CC291" s="165"/>
      <c r="CD291" s="165"/>
      <c r="CE291" s="165"/>
      <c r="CF291" s="165"/>
      <c r="CG291" s="165"/>
      <c r="CH291" s="165"/>
      <c r="CI291" s="165"/>
      <c r="CJ291" s="165"/>
      <c r="CK291" s="165"/>
      <c r="CL291" s="165"/>
      <c r="CM291" s="165"/>
      <c r="CN291" s="165"/>
      <c r="CO291" s="165"/>
      <c r="CP291" s="165"/>
      <c r="CQ291" s="165"/>
      <c r="CR291" s="165"/>
      <c r="CS291" s="165"/>
      <c r="CT291" s="165"/>
      <c r="CU291" s="165"/>
      <c r="CV291" s="165"/>
      <c r="CW291" s="165"/>
      <c r="CX291" s="165"/>
      <c r="CY291" s="165"/>
      <c r="CZ291" s="165"/>
      <c r="DA291" s="165"/>
      <c r="DB291" s="165"/>
      <c r="DC291" s="165"/>
      <c r="DD291" s="165"/>
      <c r="DE291" s="165"/>
      <c r="DF291" s="165"/>
      <c r="DG291" s="165"/>
      <c r="DH291" s="165"/>
      <c r="DI291" s="165"/>
      <c r="DJ291" s="165"/>
      <c r="DK291" s="165"/>
      <c r="DL291" s="165"/>
      <c r="DM291" s="165"/>
      <c r="DN291" s="165"/>
      <c r="DO291" s="165"/>
      <c r="DP291" s="165"/>
      <c r="DQ291" s="165"/>
      <c r="DR291" s="165"/>
      <c r="DS291" s="165"/>
      <c r="DT291" s="165"/>
      <c r="DU291" s="165"/>
      <c r="DV291" s="165"/>
      <c r="DW291" s="165"/>
      <c r="DX291" s="165"/>
      <c r="DY291" s="165"/>
      <c r="DZ291" s="165"/>
      <c r="EA291" s="165"/>
      <c r="EB291" s="165"/>
      <c r="EC291" s="165"/>
      <c r="ED291" s="165"/>
      <c r="EE291" s="165"/>
      <c r="EF291" s="165"/>
      <c r="EG291" s="165"/>
      <c r="EH291" s="165"/>
      <c r="EI291" s="165"/>
      <c r="EJ291" s="165"/>
      <c r="EK291" s="165"/>
      <c r="EL291" s="165"/>
      <c r="EM291" s="165"/>
      <c r="EN291" s="165"/>
      <c r="EO291" s="165"/>
      <c r="EP291" s="165"/>
      <c r="EQ291" s="165"/>
      <c r="ER291" s="165"/>
      <c r="ES291" s="165"/>
      <c r="ET291" s="165"/>
      <c r="EU291" s="165"/>
      <c r="EV291" s="165"/>
      <c r="EW291" s="165"/>
      <c r="EX291" s="165"/>
      <c r="EY291" s="165"/>
      <c r="EZ291" s="165"/>
      <c r="FA291" s="165"/>
      <c r="FB291" s="165"/>
      <c r="FC291" s="165"/>
      <c r="FD291" s="165"/>
      <c r="FE291" s="165"/>
      <c r="FF291" s="165"/>
      <c r="FG291" s="165"/>
      <c r="FH291" s="165"/>
      <c r="FI291" s="165"/>
      <c r="FJ291" s="165"/>
      <c r="FK291" s="165"/>
      <c r="FL291" s="165"/>
      <c r="FM291" s="165"/>
      <c r="FN291" s="165"/>
      <c r="FO291" s="165"/>
      <c r="FP291" s="165"/>
      <c r="FQ291" s="165"/>
      <c r="FR291" s="165"/>
      <c r="FS291" s="165"/>
      <c r="FT291" s="165"/>
      <c r="FU291" s="165"/>
      <c r="FV291" s="165"/>
      <c r="FW291" s="165"/>
      <c r="FX291" s="165"/>
      <c r="FY291" s="165"/>
      <c r="FZ291" s="165"/>
      <c r="GA291" s="165"/>
      <c r="GB291" s="165"/>
      <c r="GC291" s="165"/>
      <c r="GD291" s="165"/>
      <c r="GE291" s="165"/>
      <c r="GF291" s="165"/>
      <c r="GG291" s="165"/>
      <c r="GH291" s="165"/>
      <c r="GI291" s="165"/>
      <c r="GJ291" s="165"/>
      <c r="GK291" s="165"/>
      <c r="GL291" s="165"/>
      <c r="GM291" s="165"/>
      <c r="GN291" s="165"/>
      <c r="GO291" s="165"/>
      <c r="GP291" s="165"/>
      <c r="GQ291" s="165"/>
      <c r="GR291" s="165"/>
      <c r="GS291" s="165"/>
      <c r="GT291" s="165"/>
      <c r="GU291" s="165"/>
      <c r="GV291" s="165"/>
      <c r="GW291" s="165"/>
      <c r="GX291" s="165"/>
      <c r="GY291" s="165"/>
      <c r="GZ291" s="165"/>
      <c r="HA291" s="165"/>
      <c r="HB291" s="165"/>
      <c r="HC291" s="165"/>
      <c r="HD291" s="165"/>
      <c r="HE291" s="165"/>
      <c r="HF291" s="165"/>
      <c r="HG291" s="165"/>
      <c r="HH291" s="165"/>
      <c r="HI291" s="165"/>
      <c r="HJ291" s="165"/>
      <c r="HK291" s="165"/>
      <c r="HL291" s="165"/>
      <c r="HM291" s="165"/>
      <c r="HN291" s="165"/>
      <c r="HO291" s="165"/>
      <c r="HP291" s="165"/>
      <c r="HQ291" s="165"/>
      <c r="HR291" s="165"/>
      <c r="HS291" s="165"/>
      <c r="HT291" s="165"/>
      <c r="HU291" s="165"/>
      <c r="HV291" s="165"/>
      <c r="HW291" s="165"/>
      <c r="HX291" s="165"/>
      <c r="HY291" s="165"/>
      <c r="HZ291" s="165"/>
      <c r="IA291" s="165"/>
      <c r="IB291" s="165"/>
      <c r="IC291" s="165"/>
      <c r="ID291" s="165"/>
      <c r="IE291" s="165"/>
      <c r="IF291" s="165"/>
      <c r="IG291" s="165"/>
      <c r="IH291" s="165"/>
      <c r="II291" s="165"/>
      <c r="IJ291" s="165"/>
      <c r="IK291" s="165"/>
      <c r="IL291" s="165"/>
      <c r="IM291" s="165"/>
      <c r="IN291" s="165"/>
      <c r="IO291" s="165"/>
      <c r="IP291" s="165"/>
      <c r="IQ291" s="165"/>
      <c r="IR291" s="165"/>
      <c r="IS291" s="165"/>
      <c r="IT291" s="165"/>
      <c r="IU291" s="165"/>
      <c r="IV291" s="165"/>
      <c r="IW291" s="165"/>
      <c r="IX291" s="165"/>
      <c r="IY291" s="165"/>
      <c r="IZ291" s="165"/>
      <c r="JA291" s="165"/>
      <c r="JB291" s="165"/>
      <c r="JC291" s="165"/>
      <c r="JD291" s="165"/>
      <c r="JE291" s="165"/>
      <c r="JF291" s="165"/>
      <c r="JG291" s="165"/>
      <c r="JH291" s="165"/>
      <c r="JI291" s="165"/>
      <c r="JJ291" s="165"/>
      <c r="JK291" s="165"/>
      <c r="JL291" s="165"/>
      <c r="JM291" s="165"/>
      <c r="JN291" s="165"/>
      <c r="JO291" s="165"/>
      <c r="JP291" s="165"/>
      <c r="JQ291" s="165"/>
      <c r="JR291" s="165"/>
      <c r="JS291" s="165"/>
      <c r="JT291" s="165"/>
      <c r="JU291" s="165"/>
      <c r="JV291" s="165"/>
      <c r="JW291" s="165"/>
      <c r="JX291" s="165"/>
      <c r="JY291" s="165"/>
      <c r="JZ291" s="165"/>
      <c r="KA291" s="165"/>
      <c r="KB291" s="165"/>
      <c r="KC291" s="165"/>
      <c r="KD291" s="165"/>
      <c r="KE291" s="165"/>
      <c r="KF291" s="165"/>
      <c r="KG291" s="165"/>
      <c r="KH291" s="165"/>
      <c r="KI291" s="165"/>
      <c r="KJ291" s="165"/>
      <c r="KK291" s="165"/>
      <c r="KL291" s="165"/>
      <c r="KM291" s="165"/>
      <c r="KN291" s="165"/>
      <c r="KO291" s="165"/>
      <c r="KP291" s="165"/>
      <c r="KQ291" s="165"/>
      <c r="KR291" s="165"/>
      <c r="KS291" s="165"/>
      <c r="KT291" s="165"/>
      <c r="KU291" s="165"/>
      <c r="KV291" s="165"/>
      <c r="KW291" s="165"/>
      <c r="KX291" s="165"/>
      <c r="KY291" s="165"/>
      <c r="KZ291" s="165"/>
      <c r="LA291" s="165"/>
      <c r="LB291" s="165"/>
      <c r="LC291" s="165"/>
      <c r="LD291" s="165"/>
      <c r="LE291" s="165"/>
      <c r="LF291" s="165"/>
      <c r="LG291" s="165"/>
      <c r="LH291" s="165"/>
      <c r="LI291" s="165"/>
      <c r="LJ291" s="165"/>
      <c r="LK291" s="165"/>
      <c r="LL291" s="165"/>
      <c r="LM291" s="165"/>
      <c r="LN291" s="165"/>
      <c r="LO291" s="165"/>
      <c r="LP291" s="165"/>
      <c r="LQ291" s="165"/>
      <c r="LR291" s="165"/>
      <c r="LS291" s="165"/>
      <c r="LT291" s="165"/>
      <c r="LU291" s="165"/>
      <c r="LV291" s="165"/>
      <c r="LW291" s="165"/>
      <c r="LX291" s="165"/>
      <c r="LY291" s="165"/>
      <c r="LZ291" s="165"/>
      <c r="MA291" s="165"/>
      <c r="MB291" s="165"/>
      <c r="MC291" s="165"/>
      <c r="MD291" s="165"/>
      <c r="ME291" s="165"/>
      <c r="MF291" s="165"/>
      <c r="MG291" s="165"/>
      <c r="MH291" s="165"/>
      <c r="MI291" s="165"/>
      <c r="MJ291" s="165"/>
      <c r="MK291" s="165"/>
      <c r="ML291" s="165"/>
      <c r="MM291" s="165"/>
      <c r="MN291" s="165"/>
      <c r="MO291" s="165"/>
      <c r="MP291" s="165"/>
      <c r="MQ291" s="165"/>
      <c r="MR291" s="165"/>
      <c r="MS291" s="165"/>
      <c r="MT291" s="165"/>
      <c r="MU291" s="165"/>
      <c r="MV291" s="165"/>
      <c r="MW291" s="165"/>
      <c r="MX291" s="165"/>
      <c r="MY291" s="165"/>
      <c r="MZ291" s="165"/>
      <c r="NA291" s="165"/>
      <c r="NB291" s="165"/>
      <c r="NC291" s="165"/>
      <c r="ND291" s="165"/>
      <c r="NE291" s="165"/>
      <c r="NF291" s="165"/>
      <c r="NG291" s="165"/>
      <c r="NH291" s="165"/>
      <c r="NI291" s="165"/>
      <c r="NJ291" s="165"/>
      <c r="NK291" s="165"/>
      <c r="NL291" s="165"/>
      <c r="NM291" s="165"/>
      <c r="NN291" s="165"/>
      <c r="NO291" s="165"/>
      <c r="NP291" s="165"/>
      <c r="NQ291" s="165"/>
      <c r="NR291" s="165"/>
      <c r="NS291" s="165"/>
      <c r="NT291" s="165"/>
      <c r="NU291" s="165"/>
      <c r="NV291" s="165"/>
      <c r="NW291" s="165"/>
      <c r="NX291" s="165"/>
      <c r="NY291" s="165"/>
      <c r="NZ291" s="165"/>
      <c r="OA291" s="165"/>
      <c r="OB291" s="165"/>
      <c r="OC291" s="165"/>
      <c r="OD291" s="165"/>
      <c r="OE291" s="165"/>
      <c r="OF291" s="165"/>
      <c r="OG291" s="165"/>
      <c r="OH291" s="165"/>
      <c r="OI291" s="165"/>
      <c r="OJ291" s="165"/>
      <c r="OK291" s="165"/>
      <c r="OL291" s="165"/>
      <c r="OM291" s="165"/>
      <c r="ON291" s="165"/>
      <c r="OO291" s="165"/>
      <c r="OP291" s="165"/>
      <c r="OQ291" s="165"/>
      <c r="OR291" s="165"/>
      <c r="OS291" s="165"/>
      <c r="OT291" s="165"/>
      <c r="OU291" s="165"/>
      <c r="OV291" s="165"/>
      <c r="OW291" s="165"/>
      <c r="OX291" s="165"/>
      <c r="OY291" s="165"/>
      <c r="OZ291" s="165"/>
      <c r="PA291" s="165"/>
      <c r="PB291" s="165"/>
      <c r="PC291" s="165"/>
      <c r="PD291" s="165"/>
      <c r="PE291" s="165"/>
      <c r="PF291" s="165"/>
      <c r="PG291" s="165"/>
      <c r="PH291" s="165"/>
      <c r="PI291" s="165"/>
      <c r="PJ291" s="165"/>
      <c r="PK291" s="165"/>
      <c r="PL291" s="165"/>
      <c r="PM291" s="165"/>
      <c r="PN291" s="165"/>
      <c r="PO291" s="165"/>
      <c r="PP291" s="165"/>
      <c r="PQ291" s="165"/>
      <c r="PR291" s="165"/>
      <c r="PS291" s="165"/>
      <c r="PT291" s="165"/>
      <c r="PU291" s="165"/>
      <c r="PV291" s="165"/>
      <c r="PW291" s="165"/>
      <c r="PX291" s="165"/>
      <c r="PY291" s="165"/>
      <c r="PZ291" s="165"/>
      <c r="QA291" s="165"/>
      <c r="QB291" s="165"/>
      <c r="QC291" s="165"/>
      <c r="QD291" s="165"/>
      <c r="QE291" s="165"/>
      <c r="QF291" s="165"/>
      <c r="QG291" s="165"/>
      <c r="QH291" s="165"/>
      <c r="QI291" s="165"/>
      <c r="QJ291" s="165"/>
      <c r="QK291" s="165"/>
      <c r="QL291" s="165"/>
      <c r="QM291" s="165"/>
      <c r="QN291" s="165"/>
      <c r="QO291" s="165"/>
      <c r="QP291" s="165"/>
      <c r="QQ291" s="165"/>
      <c r="QR291" s="165"/>
      <c r="QS291" s="165"/>
      <c r="QT291" s="165"/>
      <c r="QU291" s="165"/>
      <c r="QV291" s="165"/>
      <c r="QW291" s="165"/>
      <c r="QX291" s="165"/>
      <c r="QY291" s="165"/>
      <c r="QZ291" s="165"/>
      <c r="RA291" s="165"/>
      <c r="RB291" s="165"/>
      <c r="RC291" s="165"/>
      <c r="RD291" s="165"/>
      <c r="RE291" s="165"/>
      <c r="RF291" s="165"/>
      <c r="RG291" s="165"/>
      <c r="RH291" s="165"/>
      <c r="RI291" s="165"/>
      <c r="RJ291" s="165"/>
      <c r="RK291" s="165"/>
      <c r="RL291" s="165"/>
    </row>
    <row r="292" spans="1:480" ht="15.75" x14ac:dyDescent="0.25">
      <c r="A292" s="138"/>
      <c r="B292" s="356" t="s">
        <v>20</v>
      </c>
      <c r="C292" s="357"/>
      <c r="D292" s="357"/>
      <c r="E292" s="357"/>
      <c r="F292" s="357"/>
      <c r="G292" s="357"/>
      <c r="H292" s="357"/>
      <c r="I292" s="357"/>
      <c r="J292" s="357"/>
      <c r="K292" s="357"/>
      <c r="L292" s="358"/>
      <c r="M292" s="253"/>
      <c r="N292" s="233"/>
      <c r="O292" s="233"/>
      <c r="P292" s="233"/>
      <c r="Q292" s="233"/>
      <c r="R292" s="233"/>
      <c r="S292" s="233"/>
      <c r="T292" s="233"/>
      <c r="U292" s="233"/>
      <c r="V292" s="233"/>
      <c r="W292" s="233"/>
      <c r="X292" s="233"/>
      <c r="Y292" s="233"/>
      <c r="Z292" s="165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5"/>
      <c r="AK292" s="165"/>
      <c r="AL292" s="165"/>
      <c r="AM292" s="165"/>
      <c r="AN292" s="165"/>
      <c r="AO292" s="165"/>
      <c r="AP292" s="165"/>
      <c r="AQ292" s="165"/>
      <c r="AR292" s="165"/>
      <c r="AS292" s="165"/>
      <c r="AT292" s="165"/>
      <c r="AU292" s="165"/>
      <c r="AV292" s="165"/>
      <c r="AW292" s="165"/>
      <c r="AX292" s="165"/>
      <c r="AY292" s="165"/>
      <c r="AZ292" s="165"/>
      <c r="BA292" s="165"/>
      <c r="BB292" s="165"/>
      <c r="BC292" s="165"/>
      <c r="BD292" s="165"/>
      <c r="BE292" s="165"/>
      <c r="BF292" s="165"/>
      <c r="BG292" s="165"/>
      <c r="BH292" s="165"/>
      <c r="BI292" s="165"/>
      <c r="BJ292" s="165"/>
      <c r="BK292" s="165"/>
      <c r="BL292" s="165"/>
      <c r="BM292" s="165"/>
      <c r="BN292" s="165"/>
      <c r="BO292" s="165"/>
      <c r="BP292" s="165"/>
      <c r="BQ292" s="165"/>
      <c r="BR292" s="165"/>
      <c r="BS292" s="165"/>
      <c r="BT292" s="165"/>
      <c r="BU292" s="165"/>
      <c r="BV292" s="165"/>
      <c r="BW292" s="165"/>
      <c r="BX292" s="165"/>
      <c r="BY292" s="165"/>
      <c r="BZ292" s="165"/>
      <c r="CA292" s="165"/>
      <c r="CB292" s="165"/>
      <c r="CC292" s="165"/>
      <c r="CD292" s="165"/>
      <c r="CE292" s="165"/>
      <c r="CF292" s="165"/>
      <c r="CG292" s="165"/>
      <c r="CH292" s="165"/>
      <c r="CI292" s="165"/>
      <c r="CJ292" s="165"/>
      <c r="CK292" s="165"/>
      <c r="CL292" s="165"/>
      <c r="CM292" s="165"/>
      <c r="CN292" s="165"/>
      <c r="CO292" s="165"/>
      <c r="CP292" s="165"/>
      <c r="CQ292" s="165"/>
      <c r="CR292" s="165"/>
      <c r="CS292" s="165"/>
      <c r="CT292" s="165"/>
      <c r="CU292" s="165"/>
      <c r="CV292" s="165"/>
      <c r="CW292" s="165"/>
      <c r="CX292" s="165"/>
      <c r="CY292" s="165"/>
      <c r="CZ292" s="165"/>
      <c r="DA292" s="165"/>
      <c r="DB292" s="165"/>
      <c r="DC292" s="165"/>
      <c r="DD292" s="165"/>
      <c r="DE292" s="165"/>
      <c r="DF292" s="165"/>
      <c r="DG292" s="165"/>
      <c r="DH292" s="165"/>
      <c r="DI292" s="165"/>
      <c r="DJ292" s="165"/>
      <c r="DK292" s="165"/>
      <c r="DL292" s="165"/>
      <c r="DM292" s="165"/>
      <c r="DN292" s="165"/>
      <c r="DO292" s="165"/>
      <c r="DP292" s="165"/>
      <c r="DQ292" s="165"/>
      <c r="DR292" s="165"/>
      <c r="DS292" s="165"/>
      <c r="DT292" s="165"/>
      <c r="DU292" s="165"/>
      <c r="DV292" s="165"/>
      <c r="DW292" s="165"/>
      <c r="DX292" s="165"/>
      <c r="DY292" s="165"/>
      <c r="DZ292" s="165"/>
      <c r="EA292" s="165"/>
      <c r="EB292" s="165"/>
      <c r="EC292" s="165"/>
      <c r="ED292" s="165"/>
      <c r="EE292" s="165"/>
      <c r="EF292" s="165"/>
      <c r="EG292" s="165"/>
      <c r="EH292" s="165"/>
      <c r="EI292" s="165"/>
      <c r="EJ292" s="165"/>
      <c r="EK292" s="165"/>
      <c r="EL292" s="165"/>
      <c r="EM292" s="165"/>
      <c r="EN292" s="165"/>
      <c r="EO292" s="165"/>
      <c r="EP292" s="165"/>
      <c r="EQ292" s="165"/>
      <c r="ER292" s="165"/>
      <c r="ES292" s="165"/>
      <c r="ET292" s="165"/>
      <c r="EU292" s="165"/>
      <c r="EV292" s="165"/>
      <c r="EW292" s="165"/>
      <c r="EX292" s="165"/>
      <c r="EY292" s="165"/>
      <c r="EZ292" s="165"/>
      <c r="FA292" s="165"/>
      <c r="FB292" s="165"/>
      <c r="FC292" s="165"/>
      <c r="FD292" s="165"/>
      <c r="FE292" s="165"/>
      <c r="FF292" s="165"/>
      <c r="FG292" s="165"/>
      <c r="FH292" s="165"/>
      <c r="FI292" s="165"/>
      <c r="FJ292" s="165"/>
      <c r="FK292" s="165"/>
      <c r="FL292" s="165"/>
      <c r="FM292" s="165"/>
      <c r="FN292" s="165"/>
      <c r="FO292" s="165"/>
      <c r="FP292" s="165"/>
      <c r="FQ292" s="165"/>
      <c r="FR292" s="165"/>
      <c r="FS292" s="165"/>
      <c r="FT292" s="165"/>
      <c r="FU292" s="165"/>
      <c r="FV292" s="165"/>
      <c r="FW292" s="165"/>
      <c r="FX292" s="165"/>
      <c r="FY292" s="165"/>
      <c r="FZ292" s="165"/>
      <c r="GA292" s="165"/>
      <c r="GB292" s="165"/>
      <c r="GC292" s="165"/>
      <c r="GD292" s="165"/>
      <c r="GE292" s="165"/>
      <c r="GF292" s="165"/>
      <c r="GG292" s="165"/>
      <c r="GH292" s="165"/>
      <c r="GI292" s="165"/>
      <c r="GJ292" s="165"/>
      <c r="GK292" s="165"/>
      <c r="GL292" s="165"/>
      <c r="GM292" s="165"/>
      <c r="GN292" s="165"/>
      <c r="GO292" s="165"/>
      <c r="GP292" s="165"/>
      <c r="GQ292" s="165"/>
      <c r="GR292" s="165"/>
      <c r="GS292" s="165"/>
      <c r="GT292" s="165"/>
      <c r="GU292" s="165"/>
      <c r="GV292" s="165"/>
      <c r="GW292" s="165"/>
      <c r="GX292" s="165"/>
      <c r="GY292" s="165"/>
      <c r="GZ292" s="165"/>
      <c r="HA292" s="165"/>
      <c r="HB292" s="165"/>
      <c r="HC292" s="165"/>
      <c r="HD292" s="165"/>
      <c r="HE292" s="165"/>
      <c r="HF292" s="165"/>
      <c r="HG292" s="165"/>
      <c r="HH292" s="165"/>
      <c r="HI292" s="165"/>
      <c r="HJ292" s="165"/>
      <c r="HK292" s="165"/>
      <c r="HL292" s="165"/>
      <c r="HM292" s="165"/>
      <c r="HN292" s="165"/>
      <c r="HO292" s="165"/>
      <c r="HP292" s="165"/>
      <c r="HQ292" s="165"/>
      <c r="HR292" s="165"/>
      <c r="HS292" s="165"/>
      <c r="HT292" s="165"/>
      <c r="HU292" s="165"/>
      <c r="HV292" s="165"/>
      <c r="HW292" s="165"/>
      <c r="HX292" s="165"/>
      <c r="HY292" s="165"/>
      <c r="HZ292" s="165"/>
      <c r="IA292" s="165"/>
      <c r="IB292" s="165"/>
      <c r="IC292" s="165"/>
      <c r="ID292" s="165"/>
      <c r="IE292" s="165"/>
      <c r="IF292" s="165"/>
      <c r="IG292" s="165"/>
      <c r="IH292" s="165"/>
      <c r="II292" s="165"/>
      <c r="IJ292" s="165"/>
      <c r="IK292" s="165"/>
      <c r="IL292" s="165"/>
      <c r="IM292" s="165"/>
      <c r="IN292" s="165"/>
      <c r="IO292" s="165"/>
      <c r="IP292" s="165"/>
      <c r="IQ292" s="165"/>
      <c r="IR292" s="165"/>
      <c r="IS292" s="165"/>
      <c r="IT292" s="165"/>
      <c r="IU292" s="165"/>
      <c r="IV292" s="165"/>
      <c r="IW292" s="165"/>
      <c r="IX292" s="165"/>
      <c r="IY292" s="165"/>
      <c r="IZ292" s="165"/>
      <c r="JA292" s="165"/>
      <c r="JB292" s="165"/>
      <c r="JC292" s="165"/>
      <c r="JD292" s="165"/>
      <c r="JE292" s="165"/>
      <c r="JF292" s="165"/>
      <c r="JG292" s="165"/>
      <c r="JH292" s="165"/>
      <c r="JI292" s="165"/>
      <c r="JJ292" s="165"/>
      <c r="JK292" s="165"/>
      <c r="JL292" s="165"/>
      <c r="JM292" s="165"/>
      <c r="JN292" s="165"/>
      <c r="JO292" s="165"/>
      <c r="JP292" s="165"/>
      <c r="JQ292" s="165"/>
      <c r="JR292" s="165"/>
      <c r="JS292" s="165"/>
      <c r="JT292" s="165"/>
      <c r="JU292" s="165"/>
      <c r="JV292" s="165"/>
      <c r="JW292" s="165"/>
      <c r="JX292" s="165"/>
      <c r="JY292" s="165"/>
      <c r="JZ292" s="165"/>
      <c r="KA292" s="165"/>
      <c r="KB292" s="165"/>
      <c r="KC292" s="165"/>
      <c r="KD292" s="165"/>
      <c r="KE292" s="165"/>
      <c r="KF292" s="165"/>
      <c r="KG292" s="165"/>
      <c r="KH292" s="165"/>
      <c r="KI292" s="165"/>
      <c r="KJ292" s="165"/>
      <c r="KK292" s="165"/>
      <c r="KL292" s="165"/>
      <c r="KM292" s="165"/>
      <c r="KN292" s="165"/>
      <c r="KO292" s="165"/>
      <c r="KP292" s="165"/>
      <c r="KQ292" s="165"/>
      <c r="KR292" s="165"/>
      <c r="KS292" s="165"/>
      <c r="KT292" s="165"/>
      <c r="KU292" s="165"/>
      <c r="KV292" s="165"/>
      <c r="KW292" s="165"/>
      <c r="KX292" s="165"/>
      <c r="KY292" s="165"/>
      <c r="KZ292" s="165"/>
      <c r="LA292" s="165"/>
      <c r="LB292" s="165"/>
      <c r="LC292" s="165"/>
      <c r="LD292" s="165"/>
      <c r="LE292" s="165"/>
      <c r="LF292" s="165"/>
      <c r="LG292" s="165"/>
      <c r="LH292" s="165"/>
      <c r="LI292" s="165"/>
      <c r="LJ292" s="165"/>
      <c r="LK292" s="165"/>
      <c r="LL292" s="165"/>
      <c r="LM292" s="165"/>
      <c r="LN292" s="165"/>
      <c r="LO292" s="165"/>
      <c r="LP292" s="165"/>
      <c r="LQ292" s="165"/>
      <c r="LR292" s="165"/>
      <c r="LS292" s="165"/>
      <c r="LT292" s="165"/>
      <c r="LU292" s="165"/>
      <c r="LV292" s="165"/>
      <c r="LW292" s="165"/>
      <c r="LX292" s="165"/>
      <c r="LY292" s="165"/>
      <c r="LZ292" s="165"/>
      <c r="MA292" s="165"/>
      <c r="MB292" s="165"/>
      <c r="MC292" s="165"/>
      <c r="MD292" s="165"/>
      <c r="ME292" s="165"/>
      <c r="MF292" s="165"/>
      <c r="MG292" s="165"/>
      <c r="MH292" s="165"/>
      <c r="MI292" s="165"/>
      <c r="MJ292" s="165"/>
      <c r="MK292" s="165"/>
      <c r="ML292" s="165"/>
      <c r="MM292" s="165"/>
      <c r="MN292" s="165"/>
      <c r="MO292" s="165"/>
      <c r="MP292" s="165"/>
      <c r="MQ292" s="165"/>
      <c r="MR292" s="165"/>
      <c r="MS292" s="165"/>
      <c r="MT292" s="165"/>
      <c r="MU292" s="165"/>
      <c r="MV292" s="165"/>
      <c r="MW292" s="165"/>
      <c r="MX292" s="165"/>
      <c r="MY292" s="165"/>
      <c r="MZ292" s="165"/>
      <c r="NA292" s="165"/>
      <c r="NB292" s="165"/>
      <c r="NC292" s="165"/>
      <c r="ND292" s="165"/>
      <c r="NE292" s="165"/>
      <c r="NF292" s="165"/>
      <c r="NG292" s="165"/>
      <c r="NH292" s="165"/>
      <c r="NI292" s="165"/>
      <c r="NJ292" s="165"/>
      <c r="NK292" s="165"/>
      <c r="NL292" s="165"/>
      <c r="NM292" s="165"/>
      <c r="NN292" s="165"/>
      <c r="NO292" s="165"/>
      <c r="NP292" s="165"/>
      <c r="NQ292" s="165"/>
      <c r="NR292" s="165"/>
      <c r="NS292" s="165"/>
      <c r="NT292" s="165"/>
      <c r="NU292" s="165"/>
      <c r="NV292" s="165"/>
      <c r="NW292" s="165"/>
      <c r="NX292" s="165"/>
      <c r="NY292" s="165"/>
      <c r="NZ292" s="165"/>
      <c r="OA292" s="165"/>
      <c r="OB292" s="165"/>
      <c r="OC292" s="165"/>
      <c r="OD292" s="165"/>
      <c r="OE292" s="165"/>
      <c r="OF292" s="165"/>
      <c r="OG292" s="165"/>
      <c r="OH292" s="165"/>
      <c r="OI292" s="165"/>
      <c r="OJ292" s="165"/>
      <c r="OK292" s="165"/>
      <c r="OL292" s="165"/>
      <c r="OM292" s="165"/>
      <c r="ON292" s="165"/>
      <c r="OO292" s="165"/>
      <c r="OP292" s="165"/>
      <c r="OQ292" s="165"/>
      <c r="OR292" s="165"/>
      <c r="OS292" s="165"/>
      <c r="OT292" s="165"/>
      <c r="OU292" s="165"/>
      <c r="OV292" s="165"/>
      <c r="OW292" s="165"/>
      <c r="OX292" s="165"/>
      <c r="OY292" s="165"/>
      <c r="OZ292" s="165"/>
      <c r="PA292" s="165"/>
      <c r="PB292" s="165"/>
      <c r="PC292" s="165"/>
      <c r="PD292" s="165"/>
      <c r="PE292" s="165"/>
      <c r="PF292" s="165"/>
      <c r="PG292" s="165"/>
      <c r="PH292" s="165"/>
      <c r="PI292" s="165"/>
      <c r="PJ292" s="165"/>
      <c r="PK292" s="165"/>
      <c r="PL292" s="165"/>
      <c r="PM292" s="165"/>
      <c r="PN292" s="165"/>
      <c r="PO292" s="165"/>
      <c r="PP292" s="165"/>
      <c r="PQ292" s="165"/>
      <c r="PR292" s="165"/>
      <c r="PS292" s="165"/>
      <c r="PT292" s="165"/>
      <c r="PU292" s="165"/>
      <c r="PV292" s="165"/>
      <c r="PW292" s="165"/>
      <c r="PX292" s="165"/>
      <c r="PY292" s="165"/>
      <c r="PZ292" s="165"/>
      <c r="QA292" s="165"/>
      <c r="QB292" s="165"/>
      <c r="QC292" s="165"/>
      <c r="QD292" s="165"/>
      <c r="QE292" s="165"/>
      <c r="QF292" s="165"/>
      <c r="QG292" s="165"/>
      <c r="QH292" s="165"/>
      <c r="QI292" s="165"/>
      <c r="QJ292" s="165"/>
      <c r="QK292" s="165"/>
      <c r="QL292" s="165"/>
      <c r="QM292" s="165"/>
      <c r="QN292" s="165"/>
      <c r="QO292" s="165"/>
      <c r="QP292" s="165"/>
      <c r="QQ292" s="165"/>
      <c r="QR292" s="165"/>
      <c r="QS292" s="165"/>
      <c r="QT292" s="165"/>
      <c r="QU292" s="165"/>
      <c r="QV292" s="165"/>
      <c r="QW292" s="165"/>
      <c r="QX292" s="165"/>
      <c r="QY292" s="165"/>
      <c r="QZ292" s="165"/>
      <c r="RA292" s="165"/>
      <c r="RB292" s="165"/>
      <c r="RC292" s="165"/>
      <c r="RD292" s="165"/>
      <c r="RE292" s="165"/>
      <c r="RF292" s="165"/>
      <c r="RG292" s="165"/>
      <c r="RH292" s="165"/>
      <c r="RI292" s="165"/>
      <c r="RJ292" s="165"/>
      <c r="RK292" s="165"/>
      <c r="RL292" s="165"/>
    </row>
    <row r="293" spans="1:480" s="41" customFormat="1" ht="18.75" customHeight="1" x14ac:dyDescent="0.25">
      <c r="A293" s="138"/>
      <c r="B293" s="353" t="s">
        <v>125</v>
      </c>
      <c r="C293" s="353"/>
      <c r="D293" s="11">
        <v>150</v>
      </c>
      <c r="E293" s="12"/>
      <c r="F293" s="13"/>
      <c r="G293" s="14">
        <v>6.06</v>
      </c>
      <c r="H293" s="15">
        <v>6.69</v>
      </c>
      <c r="I293" s="16">
        <v>8.36</v>
      </c>
      <c r="J293" s="17">
        <v>123.31</v>
      </c>
      <c r="K293" s="18">
        <v>1.46</v>
      </c>
      <c r="L293" s="30">
        <v>251</v>
      </c>
      <c r="M293" s="30">
        <v>6.4</v>
      </c>
      <c r="N293" s="233"/>
      <c r="O293" s="234"/>
      <c r="P293" s="234"/>
      <c r="Q293" s="234"/>
      <c r="R293" s="234"/>
      <c r="S293" s="234"/>
      <c r="T293" s="234"/>
      <c r="U293" s="234"/>
      <c r="V293" s="234"/>
      <c r="W293" s="234"/>
      <c r="X293" s="234"/>
      <c r="Y293" s="234"/>
      <c r="Z293" s="168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  <c r="AK293" s="168"/>
      <c r="AL293" s="168"/>
      <c r="AM293" s="168"/>
      <c r="AN293" s="168"/>
      <c r="AO293" s="168"/>
      <c r="AP293" s="16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68"/>
      <c r="BD293" s="168"/>
      <c r="BE293" s="168"/>
      <c r="BF293" s="168"/>
      <c r="BG293" s="168"/>
      <c r="BH293" s="168"/>
      <c r="BI293" s="168"/>
      <c r="BJ293" s="168"/>
      <c r="BK293" s="168"/>
      <c r="BL293" s="168"/>
      <c r="BM293" s="168"/>
      <c r="BN293" s="168"/>
      <c r="BO293" s="168"/>
      <c r="BP293" s="168"/>
      <c r="BQ293" s="168"/>
      <c r="BR293" s="168"/>
      <c r="BS293" s="168"/>
      <c r="BT293" s="168"/>
      <c r="BU293" s="168"/>
      <c r="BV293" s="168"/>
      <c r="BW293" s="168"/>
      <c r="BX293" s="168"/>
      <c r="BY293" s="168"/>
      <c r="BZ293" s="168"/>
      <c r="CA293" s="168"/>
      <c r="CB293" s="168"/>
      <c r="CC293" s="168"/>
      <c r="CD293" s="168"/>
      <c r="CE293" s="168"/>
      <c r="CF293" s="168"/>
      <c r="CG293" s="168"/>
      <c r="CH293" s="168"/>
      <c r="CI293" s="168"/>
      <c r="CJ293" s="168"/>
      <c r="CK293" s="168"/>
      <c r="CL293" s="168"/>
      <c r="CM293" s="168"/>
      <c r="CN293" s="168"/>
      <c r="CO293" s="168"/>
      <c r="CP293" s="168"/>
      <c r="CQ293" s="168"/>
      <c r="CR293" s="168"/>
      <c r="CS293" s="168"/>
      <c r="CT293" s="168"/>
      <c r="CU293" s="168"/>
      <c r="CV293" s="168"/>
      <c r="CW293" s="168"/>
      <c r="CX293" s="168"/>
      <c r="CY293" s="168"/>
      <c r="CZ293" s="168"/>
      <c r="DA293" s="168"/>
      <c r="DB293" s="168"/>
      <c r="DC293" s="168"/>
      <c r="DD293" s="168"/>
      <c r="DE293" s="168"/>
      <c r="DF293" s="168"/>
      <c r="DG293" s="168"/>
      <c r="DH293" s="168"/>
      <c r="DI293" s="168"/>
      <c r="DJ293" s="168"/>
      <c r="DK293" s="168"/>
      <c r="DL293" s="168"/>
      <c r="DM293" s="168"/>
      <c r="DN293" s="168"/>
      <c r="DO293" s="168"/>
      <c r="DP293" s="168"/>
      <c r="DQ293" s="168"/>
      <c r="DR293" s="168"/>
      <c r="DS293" s="168"/>
      <c r="DT293" s="168"/>
      <c r="DU293" s="168"/>
      <c r="DV293" s="168"/>
      <c r="DW293" s="168"/>
      <c r="DX293" s="168"/>
      <c r="DY293" s="168"/>
      <c r="DZ293" s="168"/>
      <c r="EA293" s="168"/>
      <c r="EB293" s="168"/>
      <c r="EC293" s="168"/>
      <c r="ED293" s="168"/>
      <c r="EE293" s="168"/>
      <c r="EF293" s="168"/>
      <c r="EG293" s="168"/>
      <c r="EH293" s="168"/>
      <c r="EI293" s="168"/>
      <c r="EJ293" s="168"/>
      <c r="EK293" s="168"/>
      <c r="EL293" s="168"/>
      <c r="EM293" s="168"/>
      <c r="EN293" s="168"/>
      <c r="EO293" s="168"/>
      <c r="EP293" s="168"/>
      <c r="EQ293" s="168"/>
      <c r="ER293" s="168"/>
      <c r="ES293" s="168"/>
      <c r="ET293" s="168"/>
      <c r="EU293" s="168"/>
      <c r="EV293" s="168"/>
      <c r="EW293" s="168"/>
      <c r="EX293" s="168"/>
      <c r="EY293" s="168"/>
      <c r="EZ293" s="168"/>
      <c r="FA293" s="168"/>
      <c r="FB293" s="168"/>
      <c r="FC293" s="168"/>
      <c r="FD293" s="168"/>
      <c r="FE293" s="168"/>
      <c r="FF293" s="168"/>
      <c r="FG293" s="168"/>
      <c r="FH293" s="168"/>
      <c r="FI293" s="168"/>
      <c r="FJ293" s="168"/>
      <c r="FK293" s="168"/>
      <c r="FL293" s="168"/>
      <c r="FM293" s="168"/>
      <c r="FN293" s="168"/>
      <c r="FO293" s="168"/>
      <c r="FP293" s="168"/>
      <c r="FQ293" s="168"/>
      <c r="FR293" s="168"/>
      <c r="FS293" s="168"/>
      <c r="FT293" s="168"/>
      <c r="FU293" s="168"/>
      <c r="FV293" s="168"/>
      <c r="FW293" s="168"/>
      <c r="FX293" s="168"/>
      <c r="FY293" s="168"/>
      <c r="FZ293" s="168"/>
      <c r="GA293" s="168"/>
      <c r="GB293" s="168"/>
      <c r="GC293" s="168"/>
      <c r="GD293" s="168"/>
      <c r="GE293" s="168"/>
      <c r="GF293" s="168"/>
      <c r="GG293" s="168"/>
      <c r="GH293" s="168"/>
      <c r="GI293" s="168"/>
      <c r="GJ293" s="168"/>
      <c r="GK293" s="168"/>
      <c r="GL293" s="168"/>
      <c r="GM293" s="168"/>
      <c r="GN293" s="168"/>
      <c r="GO293" s="168"/>
      <c r="GP293" s="168"/>
      <c r="GQ293" s="168"/>
      <c r="GR293" s="168"/>
      <c r="GS293" s="168"/>
      <c r="GT293" s="168"/>
      <c r="GU293" s="168"/>
      <c r="GV293" s="168"/>
      <c r="GW293" s="168"/>
      <c r="GX293" s="168"/>
      <c r="GY293" s="168"/>
      <c r="GZ293" s="168"/>
      <c r="HA293" s="168"/>
      <c r="HB293" s="168"/>
      <c r="HC293" s="168"/>
      <c r="HD293" s="168"/>
      <c r="HE293" s="168"/>
      <c r="HF293" s="168"/>
      <c r="HG293" s="168"/>
      <c r="HH293" s="168"/>
      <c r="HI293" s="168"/>
      <c r="HJ293" s="168"/>
      <c r="HK293" s="168"/>
      <c r="HL293" s="168"/>
      <c r="HM293" s="168"/>
      <c r="HN293" s="168"/>
      <c r="HO293" s="168"/>
      <c r="HP293" s="168"/>
      <c r="HQ293" s="168"/>
      <c r="HR293" s="168"/>
      <c r="HS293" s="168"/>
      <c r="HT293" s="168"/>
      <c r="HU293" s="168"/>
      <c r="HV293" s="168"/>
      <c r="HW293" s="168"/>
      <c r="HX293" s="168"/>
      <c r="HY293" s="168"/>
      <c r="HZ293" s="168"/>
      <c r="IA293" s="168"/>
      <c r="IB293" s="168"/>
      <c r="IC293" s="168"/>
      <c r="ID293" s="168"/>
      <c r="IE293" s="168"/>
      <c r="IF293" s="168"/>
      <c r="IG293" s="168"/>
      <c r="IH293" s="168"/>
      <c r="II293" s="168"/>
      <c r="IJ293" s="168"/>
      <c r="IK293" s="168"/>
      <c r="IL293" s="168"/>
      <c r="IM293" s="168"/>
      <c r="IN293" s="168"/>
      <c r="IO293" s="168"/>
      <c r="IP293" s="168"/>
      <c r="IQ293" s="168"/>
      <c r="IR293" s="168"/>
      <c r="IS293" s="168"/>
      <c r="IT293" s="168"/>
      <c r="IU293" s="168"/>
      <c r="IV293" s="168"/>
      <c r="IW293" s="168"/>
      <c r="IX293" s="168"/>
      <c r="IY293" s="168"/>
      <c r="IZ293" s="168"/>
      <c r="JA293" s="168"/>
      <c r="JB293" s="168"/>
      <c r="JC293" s="168"/>
      <c r="JD293" s="168"/>
      <c r="JE293" s="168"/>
      <c r="JF293" s="168"/>
      <c r="JG293" s="168"/>
      <c r="JH293" s="168"/>
      <c r="JI293" s="168"/>
      <c r="JJ293" s="168"/>
      <c r="JK293" s="168"/>
      <c r="JL293" s="168"/>
      <c r="JM293" s="168"/>
      <c r="JN293" s="168"/>
      <c r="JO293" s="168"/>
      <c r="JP293" s="168"/>
      <c r="JQ293" s="168"/>
      <c r="JR293" s="168"/>
      <c r="JS293" s="168"/>
      <c r="JT293" s="168"/>
      <c r="JU293" s="168"/>
      <c r="JV293" s="168"/>
      <c r="JW293" s="168"/>
      <c r="JX293" s="168"/>
      <c r="JY293" s="168"/>
      <c r="JZ293" s="168"/>
      <c r="KA293" s="168"/>
      <c r="KB293" s="168"/>
      <c r="KC293" s="168"/>
      <c r="KD293" s="168"/>
      <c r="KE293" s="168"/>
      <c r="KF293" s="168"/>
      <c r="KG293" s="168"/>
      <c r="KH293" s="168"/>
      <c r="KI293" s="168"/>
      <c r="KJ293" s="168"/>
      <c r="KK293" s="168"/>
      <c r="KL293" s="168"/>
      <c r="KM293" s="168"/>
      <c r="KN293" s="168"/>
      <c r="KO293" s="168"/>
      <c r="KP293" s="168"/>
      <c r="KQ293" s="168"/>
      <c r="KR293" s="168"/>
      <c r="KS293" s="168"/>
      <c r="KT293" s="168"/>
      <c r="KU293" s="168"/>
      <c r="KV293" s="168"/>
      <c r="KW293" s="168"/>
      <c r="KX293" s="168"/>
      <c r="KY293" s="168"/>
      <c r="KZ293" s="168"/>
      <c r="LA293" s="168"/>
      <c r="LB293" s="168"/>
      <c r="LC293" s="168"/>
      <c r="LD293" s="168"/>
      <c r="LE293" s="168"/>
      <c r="LF293" s="168"/>
      <c r="LG293" s="168"/>
      <c r="LH293" s="168"/>
      <c r="LI293" s="168"/>
      <c r="LJ293" s="168"/>
      <c r="LK293" s="168"/>
      <c r="LL293" s="168"/>
      <c r="LM293" s="168"/>
      <c r="LN293" s="168"/>
      <c r="LO293" s="168"/>
      <c r="LP293" s="168"/>
      <c r="LQ293" s="168"/>
      <c r="LR293" s="168"/>
      <c r="LS293" s="168"/>
      <c r="LT293" s="168"/>
      <c r="LU293" s="168"/>
      <c r="LV293" s="168"/>
      <c r="LW293" s="168"/>
      <c r="LX293" s="168"/>
      <c r="LY293" s="168"/>
      <c r="LZ293" s="168"/>
      <c r="MA293" s="168"/>
      <c r="MB293" s="168"/>
      <c r="MC293" s="168"/>
      <c r="MD293" s="168"/>
      <c r="ME293" s="168"/>
      <c r="MF293" s="168"/>
      <c r="MG293" s="168"/>
      <c r="MH293" s="168"/>
      <c r="MI293" s="168"/>
      <c r="MJ293" s="168"/>
      <c r="MK293" s="168"/>
      <c r="ML293" s="168"/>
      <c r="MM293" s="168"/>
      <c r="MN293" s="168"/>
      <c r="MO293" s="168"/>
      <c r="MP293" s="168"/>
      <c r="MQ293" s="168"/>
      <c r="MR293" s="168"/>
      <c r="MS293" s="168"/>
      <c r="MT293" s="168"/>
      <c r="MU293" s="168"/>
      <c r="MV293" s="168"/>
      <c r="MW293" s="168"/>
      <c r="MX293" s="168"/>
      <c r="MY293" s="168"/>
      <c r="MZ293" s="168"/>
      <c r="NA293" s="168"/>
      <c r="NB293" s="168"/>
      <c r="NC293" s="168"/>
      <c r="ND293" s="168"/>
      <c r="NE293" s="168"/>
      <c r="NF293" s="168"/>
      <c r="NG293" s="168"/>
      <c r="NH293" s="168"/>
      <c r="NI293" s="168"/>
      <c r="NJ293" s="168"/>
      <c r="NK293" s="168"/>
      <c r="NL293" s="168"/>
      <c r="NM293" s="168"/>
      <c r="NN293" s="168"/>
      <c r="NO293" s="168"/>
      <c r="NP293" s="168"/>
      <c r="NQ293" s="168"/>
      <c r="NR293" s="168"/>
      <c r="NS293" s="168"/>
      <c r="NT293" s="168"/>
      <c r="NU293" s="168"/>
      <c r="NV293" s="168"/>
      <c r="NW293" s="168"/>
      <c r="NX293" s="168"/>
      <c r="NY293" s="168"/>
      <c r="NZ293" s="168"/>
      <c r="OA293" s="168"/>
      <c r="OB293" s="168"/>
      <c r="OC293" s="168"/>
      <c r="OD293" s="168"/>
      <c r="OE293" s="168"/>
      <c r="OF293" s="168"/>
      <c r="OG293" s="168"/>
      <c r="OH293" s="168"/>
      <c r="OI293" s="168"/>
      <c r="OJ293" s="168"/>
      <c r="OK293" s="168"/>
      <c r="OL293" s="168"/>
      <c r="OM293" s="168"/>
      <c r="ON293" s="168"/>
      <c r="OO293" s="168"/>
      <c r="OP293" s="168"/>
      <c r="OQ293" s="168"/>
      <c r="OR293" s="168"/>
      <c r="OS293" s="168"/>
      <c r="OT293" s="168"/>
      <c r="OU293" s="168"/>
      <c r="OV293" s="168"/>
      <c r="OW293" s="168"/>
      <c r="OX293" s="168"/>
      <c r="OY293" s="168"/>
      <c r="OZ293" s="168"/>
      <c r="PA293" s="168"/>
      <c r="PB293" s="168"/>
      <c r="PC293" s="168"/>
      <c r="PD293" s="168"/>
      <c r="PE293" s="168"/>
      <c r="PF293" s="168"/>
      <c r="PG293" s="168"/>
      <c r="PH293" s="168"/>
      <c r="PI293" s="168"/>
      <c r="PJ293" s="168"/>
      <c r="PK293" s="168"/>
      <c r="PL293" s="168"/>
      <c r="PM293" s="168"/>
      <c r="PN293" s="168"/>
      <c r="PO293" s="168"/>
      <c r="PP293" s="168"/>
      <c r="PQ293" s="168"/>
      <c r="PR293" s="168"/>
      <c r="PS293" s="168"/>
      <c r="PT293" s="168"/>
      <c r="PU293" s="168"/>
      <c r="PV293" s="168"/>
      <c r="PW293" s="168"/>
      <c r="PX293" s="168"/>
      <c r="PY293" s="168"/>
      <c r="PZ293" s="168"/>
      <c r="QA293" s="168"/>
      <c r="QB293" s="168"/>
      <c r="QC293" s="168"/>
      <c r="QD293" s="168"/>
      <c r="QE293" s="168"/>
      <c r="QF293" s="168"/>
      <c r="QG293" s="168"/>
      <c r="QH293" s="168"/>
      <c r="QI293" s="168"/>
      <c r="QJ293" s="168"/>
      <c r="QK293" s="168"/>
      <c r="QL293" s="168"/>
      <c r="QM293" s="168"/>
      <c r="QN293" s="168"/>
      <c r="QO293" s="168"/>
      <c r="QP293" s="168"/>
      <c r="QQ293" s="168"/>
      <c r="QR293" s="168"/>
      <c r="QS293" s="168"/>
      <c r="QT293" s="168"/>
      <c r="QU293" s="168"/>
      <c r="QV293" s="168"/>
      <c r="QW293" s="168"/>
      <c r="QX293" s="168"/>
      <c r="QY293" s="168"/>
      <c r="QZ293" s="168"/>
      <c r="RA293" s="168"/>
      <c r="RB293" s="168"/>
      <c r="RC293" s="168"/>
      <c r="RD293" s="168"/>
      <c r="RE293" s="168"/>
      <c r="RF293" s="168"/>
      <c r="RG293" s="168"/>
      <c r="RH293" s="168"/>
      <c r="RI293" s="168"/>
      <c r="RJ293" s="168"/>
      <c r="RK293" s="168"/>
      <c r="RL293" s="168"/>
    </row>
    <row r="294" spans="1:480" ht="15.75" x14ac:dyDescent="0.25">
      <c r="A294" s="131"/>
      <c r="B294" s="401" t="s">
        <v>21</v>
      </c>
      <c r="C294" s="401"/>
      <c r="D294" s="122">
        <f>SUM(D293)</f>
        <v>150</v>
      </c>
      <c r="E294" s="123"/>
      <c r="F294" s="124"/>
      <c r="G294" s="125">
        <f>SUM(G293)</f>
        <v>6.06</v>
      </c>
      <c r="H294" s="126">
        <f>SUM(H293)</f>
        <v>6.69</v>
      </c>
      <c r="I294" s="127">
        <f>SUM(I293)</f>
        <v>8.36</v>
      </c>
      <c r="J294" s="128">
        <f>SUM(J293)</f>
        <v>123.31</v>
      </c>
      <c r="K294" s="129">
        <f>SUM(K293)</f>
        <v>1.46</v>
      </c>
      <c r="L294" s="130"/>
      <c r="M294" s="130"/>
      <c r="N294" s="235"/>
      <c r="O294" s="233"/>
      <c r="P294" s="233"/>
      <c r="Q294" s="233"/>
      <c r="R294" s="233"/>
      <c r="S294" s="233"/>
      <c r="T294" s="233"/>
      <c r="U294" s="233"/>
      <c r="V294" s="233"/>
      <c r="W294" s="233"/>
      <c r="X294" s="233"/>
      <c r="Y294" s="233"/>
      <c r="Z294" s="165"/>
      <c r="AA294" s="165"/>
      <c r="AB294" s="165"/>
      <c r="AC294" s="165"/>
      <c r="AD294" s="165"/>
      <c r="AE294" s="165"/>
      <c r="AF294" s="165"/>
      <c r="AG294" s="165"/>
      <c r="AH294" s="165"/>
      <c r="AI294" s="165"/>
      <c r="AJ294" s="165"/>
      <c r="AK294" s="165"/>
      <c r="AL294" s="165"/>
      <c r="AM294" s="165"/>
      <c r="AN294" s="165"/>
      <c r="AO294" s="165"/>
      <c r="AP294" s="165"/>
      <c r="AQ294" s="165"/>
      <c r="AR294" s="165"/>
      <c r="AS294" s="165"/>
      <c r="AT294" s="165"/>
      <c r="AU294" s="165"/>
      <c r="AV294" s="165"/>
      <c r="AW294" s="165"/>
      <c r="AX294" s="165"/>
      <c r="AY294" s="165"/>
      <c r="AZ294" s="165"/>
      <c r="BA294" s="165"/>
      <c r="BB294" s="165"/>
      <c r="BC294" s="165"/>
      <c r="BD294" s="165"/>
      <c r="BE294" s="165"/>
      <c r="BF294" s="165"/>
      <c r="BG294" s="165"/>
      <c r="BH294" s="165"/>
      <c r="BI294" s="165"/>
      <c r="BJ294" s="165"/>
      <c r="BK294" s="165"/>
      <c r="BL294" s="165"/>
      <c r="BM294" s="165"/>
      <c r="BN294" s="165"/>
      <c r="BO294" s="165"/>
      <c r="BP294" s="165"/>
      <c r="BQ294" s="165"/>
      <c r="BR294" s="165"/>
      <c r="BS294" s="165"/>
      <c r="BT294" s="165"/>
      <c r="BU294" s="165"/>
      <c r="BV294" s="165"/>
      <c r="BW294" s="165"/>
      <c r="BX294" s="165"/>
      <c r="BY294" s="165"/>
      <c r="BZ294" s="165"/>
      <c r="CA294" s="165"/>
      <c r="CB294" s="165"/>
      <c r="CC294" s="165"/>
      <c r="CD294" s="165"/>
      <c r="CE294" s="165"/>
      <c r="CF294" s="165"/>
      <c r="CG294" s="165"/>
      <c r="CH294" s="165"/>
      <c r="CI294" s="165"/>
      <c r="CJ294" s="165"/>
      <c r="CK294" s="165"/>
      <c r="CL294" s="165"/>
      <c r="CM294" s="165"/>
      <c r="CN294" s="165"/>
      <c r="CO294" s="165"/>
      <c r="CP294" s="165"/>
      <c r="CQ294" s="165"/>
      <c r="CR294" s="165"/>
      <c r="CS294" s="165"/>
      <c r="CT294" s="165"/>
      <c r="CU294" s="165"/>
      <c r="CV294" s="165"/>
      <c r="CW294" s="165"/>
      <c r="CX294" s="165"/>
      <c r="CY294" s="165"/>
      <c r="CZ294" s="165"/>
      <c r="DA294" s="165"/>
      <c r="DB294" s="165"/>
      <c r="DC294" s="165"/>
      <c r="DD294" s="165"/>
      <c r="DE294" s="165"/>
      <c r="DF294" s="165"/>
      <c r="DG294" s="165"/>
      <c r="DH294" s="165"/>
      <c r="DI294" s="165"/>
      <c r="DJ294" s="165"/>
      <c r="DK294" s="165"/>
      <c r="DL294" s="165"/>
      <c r="DM294" s="165"/>
      <c r="DN294" s="165"/>
      <c r="DO294" s="165"/>
      <c r="DP294" s="165"/>
      <c r="DQ294" s="165"/>
      <c r="DR294" s="165"/>
      <c r="DS294" s="165"/>
      <c r="DT294" s="165"/>
      <c r="DU294" s="165"/>
      <c r="DV294" s="165"/>
      <c r="DW294" s="165"/>
      <c r="DX294" s="165"/>
      <c r="DY294" s="165"/>
      <c r="DZ294" s="165"/>
      <c r="EA294" s="165"/>
      <c r="EB294" s="165"/>
      <c r="EC294" s="165"/>
      <c r="ED294" s="165"/>
      <c r="EE294" s="165"/>
      <c r="EF294" s="165"/>
      <c r="EG294" s="165"/>
      <c r="EH294" s="165"/>
      <c r="EI294" s="165"/>
      <c r="EJ294" s="165"/>
      <c r="EK294" s="165"/>
      <c r="EL294" s="165"/>
      <c r="EM294" s="165"/>
      <c r="EN294" s="165"/>
      <c r="EO294" s="165"/>
      <c r="EP294" s="165"/>
      <c r="EQ294" s="165"/>
      <c r="ER294" s="165"/>
      <c r="ES294" s="165"/>
      <c r="ET294" s="165"/>
      <c r="EU294" s="165"/>
      <c r="EV294" s="165"/>
      <c r="EW294" s="165"/>
      <c r="EX294" s="165"/>
      <c r="EY294" s="165"/>
      <c r="EZ294" s="165"/>
      <c r="FA294" s="165"/>
      <c r="FB294" s="165"/>
      <c r="FC294" s="165"/>
      <c r="FD294" s="165"/>
      <c r="FE294" s="165"/>
      <c r="FF294" s="165"/>
      <c r="FG294" s="165"/>
      <c r="FH294" s="165"/>
      <c r="FI294" s="165"/>
      <c r="FJ294" s="165"/>
      <c r="FK294" s="165"/>
      <c r="FL294" s="165"/>
      <c r="FM294" s="165"/>
      <c r="FN294" s="165"/>
      <c r="FO294" s="165"/>
      <c r="FP294" s="165"/>
      <c r="FQ294" s="165"/>
      <c r="FR294" s="165"/>
      <c r="FS294" s="165"/>
      <c r="FT294" s="165"/>
      <c r="FU294" s="165"/>
      <c r="FV294" s="165"/>
      <c r="FW294" s="165"/>
      <c r="FX294" s="165"/>
      <c r="FY294" s="165"/>
      <c r="FZ294" s="165"/>
      <c r="GA294" s="165"/>
      <c r="GB294" s="165"/>
      <c r="GC294" s="165"/>
      <c r="GD294" s="165"/>
      <c r="GE294" s="165"/>
      <c r="GF294" s="165"/>
      <c r="GG294" s="165"/>
      <c r="GH294" s="165"/>
      <c r="GI294" s="165"/>
      <c r="GJ294" s="165"/>
      <c r="GK294" s="165"/>
      <c r="GL294" s="165"/>
      <c r="GM294" s="165"/>
      <c r="GN294" s="165"/>
      <c r="GO294" s="165"/>
      <c r="GP294" s="165"/>
      <c r="GQ294" s="165"/>
      <c r="GR294" s="165"/>
      <c r="GS294" s="165"/>
      <c r="GT294" s="165"/>
      <c r="GU294" s="165"/>
      <c r="GV294" s="165"/>
      <c r="GW294" s="165"/>
      <c r="GX294" s="165"/>
      <c r="GY294" s="165"/>
      <c r="GZ294" s="165"/>
      <c r="HA294" s="165"/>
      <c r="HB294" s="165"/>
      <c r="HC294" s="165"/>
      <c r="HD294" s="165"/>
      <c r="HE294" s="165"/>
      <c r="HF294" s="165"/>
      <c r="HG294" s="165"/>
      <c r="HH294" s="165"/>
      <c r="HI294" s="165"/>
      <c r="HJ294" s="165"/>
      <c r="HK294" s="165"/>
      <c r="HL294" s="165"/>
      <c r="HM294" s="165"/>
      <c r="HN294" s="165"/>
      <c r="HO294" s="165"/>
      <c r="HP294" s="165"/>
      <c r="HQ294" s="165"/>
      <c r="HR294" s="165"/>
      <c r="HS294" s="165"/>
      <c r="HT294" s="165"/>
      <c r="HU294" s="165"/>
      <c r="HV294" s="165"/>
      <c r="HW294" s="165"/>
      <c r="HX294" s="165"/>
      <c r="HY294" s="165"/>
      <c r="HZ294" s="165"/>
      <c r="IA294" s="165"/>
      <c r="IB294" s="165"/>
      <c r="IC294" s="165"/>
      <c r="ID294" s="165"/>
      <c r="IE294" s="165"/>
      <c r="IF294" s="165"/>
      <c r="IG294" s="165"/>
      <c r="IH294" s="165"/>
      <c r="II294" s="165"/>
      <c r="IJ294" s="165"/>
      <c r="IK294" s="165"/>
      <c r="IL294" s="165"/>
      <c r="IM294" s="165"/>
      <c r="IN294" s="165"/>
      <c r="IO294" s="165"/>
      <c r="IP294" s="165"/>
      <c r="IQ294" s="165"/>
      <c r="IR294" s="165"/>
      <c r="IS294" s="165"/>
      <c r="IT294" s="165"/>
      <c r="IU294" s="165"/>
      <c r="IV294" s="165"/>
      <c r="IW294" s="165"/>
      <c r="IX294" s="165"/>
      <c r="IY294" s="165"/>
      <c r="IZ294" s="165"/>
      <c r="JA294" s="165"/>
      <c r="JB294" s="165"/>
      <c r="JC294" s="165"/>
      <c r="JD294" s="165"/>
      <c r="JE294" s="165"/>
      <c r="JF294" s="165"/>
      <c r="JG294" s="165"/>
      <c r="JH294" s="165"/>
      <c r="JI294" s="165"/>
      <c r="JJ294" s="165"/>
      <c r="JK294" s="165"/>
      <c r="JL294" s="165"/>
      <c r="JM294" s="165"/>
      <c r="JN294" s="165"/>
      <c r="JO294" s="165"/>
      <c r="JP294" s="165"/>
      <c r="JQ294" s="165"/>
      <c r="JR294" s="165"/>
      <c r="JS294" s="165"/>
      <c r="JT294" s="165"/>
      <c r="JU294" s="165"/>
      <c r="JV294" s="165"/>
      <c r="JW294" s="165"/>
      <c r="JX294" s="165"/>
      <c r="JY294" s="165"/>
      <c r="JZ294" s="165"/>
      <c r="KA294" s="165"/>
      <c r="KB294" s="165"/>
      <c r="KC294" s="165"/>
      <c r="KD294" s="165"/>
      <c r="KE294" s="165"/>
      <c r="KF294" s="165"/>
      <c r="KG294" s="165"/>
      <c r="KH294" s="165"/>
      <c r="KI294" s="165"/>
      <c r="KJ294" s="165"/>
      <c r="KK294" s="165"/>
      <c r="KL294" s="165"/>
      <c r="KM294" s="165"/>
      <c r="KN294" s="165"/>
      <c r="KO294" s="165"/>
      <c r="KP294" s="165"/>
      <c r="KQ294" s="165"/>
      <c r="KR294" s="165"/>
      <c r="KS294" s="165"/>
      <c r="KT294" s="165"/>
      <c r="KU294" s="165"/>
      <c r="KV294" s="165"/>
      <c r="KW294" s="165"/>
      <c r="KX294" s="165"/>
      <c r="KY294" s="165"/>
      <c r="KZ294" s="165"/>
      <c r="LA294" s="165"/>
      <c r="LB294" s="165"/>
      <c r="LC294" s="165"/>
      <c r="LD294" s="165"/>
      <c r="LE294" s="165"/>
      <c r="LF294" s="165"/>
      <c r="LG294" s="165"/>
      <c r="LH294" s="165"/>
      <c r="LI294" s="165"/>
      <c r="LJ294" s="165"/>
      <c r="LK294" s="165"/>
      <c r="LL294" s="165"/>
      <c r="LM294" s="165"/>
      <c r="LN294" s="165"/>
      <c r="LO294" s="165"/>
      <c r="LP294" s="165"/>
      <c r="LQ294" s="165"/>
      <c r="LR294" s="165"/>
      <c r="LS294" s="165"/>
      <c r="LT294" s="165"/>
      <c r="LU294" s="165"/>
      <c r="LV294" s="165"/>
      <c r="LW294" s="165"/>
      <c r="LX294" s="165"/>
      <c r="LY294" s="165"/>
      <c r="LZ294" s="165"/>
      <c r="MA294" s="165"/>
      <c r="MB294" s="165"/>
      <c r="MC294" s="165"/>
      <c r="MD294" s="165"/>
      <c r="ME294" s="165"/>
      <c r="MF294" s="165"/>
      <c r="MG294" s="165"/>
      <c r="MH294" s="165"/>
      <c r="MI294" s="165"/>
      <c r="MJ294" s="165"/>
      <c r="MK294" s="165"/>
      <c r="ML294" s="165"/>
      <c r="MM294" s="165"/>
      <c r="MN294" s="165"/>
      <c r="MO294" s="165"/>
      <c r="MP294" s="165"/>
      <c r="MQ294" s="165"/>
      <c r="MR294" s="165"/>
      <c r="MS294" s="165"/>
      <c r="MT294" s="165"/>
      <c r="MU294" s="165"/>
      <c r="MV294" s="165"/>
      <c r="MW294" s="165"/>
      <c r="MX294" s="165"/>
      <c r="MY294" s="165"/>
      <c r="MZ294" s="165"/>
      <c r="NA294" s="165"/>
      <c r="NB294" s="165"/>
      <c r="NC294" s="165"/>
      <c r="ND294" s="165"/>
      <c r="NE294" s="165"/>
      <c r="NF294" s="165"/>
      <c r="NG294" s="165"/>
      <c r="NH294" s="165"/>
      <c r="NI294" s="165"/>
      <c r="NJ294" s="165"/>
      <c r="NK294" s="165"/>
      <c r="NL294" s="165"/>
      <c r="NM294" s="165"/>
      <c r="NN294" s="165"/>
      <c r="NO294" s="165"/>
      <c r="NP294" s="165"/>
      <c r="NQ294" s="165"/>
      <c r="NR294" s="165"/>
      <c r="NS294" s="165"/>
      <c r="NT294" s="165"/>
      <c r="NU294" s="165"/>
      <c r="NV294" s="165"/>
      <c r="NW294" s="165"/>
      <c r="NX294" s="165"/>
      <c r="NY294" s="165"/>
      <c r="NZ294" s="165"/>
      <c r="OA294" s="165"/>
      <c r="OB294" s="165"/>
      <c r="OC294" s="165"/>
      <c r="OD294" s="165"/>
      <c r="OE294" s="165"/>
      <c r="OF294" s="165"/>
      <c r="OG294" s="165"/>
      <c r="OH294" s="165"/>
      <c r="OI294" s="165"/>
      <c r="OJ294" s="165"/>
      <c r="OK294" s="165"/>
      <c r="OL294" s="165"/>
      <c r="OM294" s="165"/>
      <c r="ON294" s="165"/>
      <c r="OO294" s="165"/>
      <c r="OP294" s="165"/>
      <c r="OQ294" s="165"/>
      <c r="OR294" s="165"/>
      <c r="OS294" s="165"/>
      <c r="OT294" s="165"/>
      <c r="OU294" s="165"/>
      <c r="OV294" s="165"/>
      <c r="OW294" s="165"/>
      <c r="OX294" s="165"/>
      <c r="OY294" s="165"/>
      <c r="OZ294" s="165"/>
      <c r="PA294" s="165"/>
      <c r="PB294" s="165"/>
      <c r="PC294" s="165"/>
      <c r="PD294" s="165"/>
      <c r="PE294" s="165"/>
      <c r="PF294" s="165"/>
      <c r="PG294" s="165"/>
      <c r="PH294" s="165"/>
      <c r="PI294" s="165"/>
      <c r="PJ294" s="165"/>
      <c r="PK294" s="165"/>
      <c r="PL294" s="165"/>
      <c r="PM294" s="165"/>
      <c r="PN294" s="165"/>
      <c r="PO294" s="165"/>
      <c r="PP294" s="165"/>
      <c r="PQ294" s="165"/>
      <c r="PR294" s="165"/>
      <c r="PS294" s="165"/>
      <c r="PT294" s="165"/>
      <c r="PU294" s="165"/>
      <c r="PV294" s="165"/>
      <c r="PW294" s="165"/>
      <c r="PX294" s="165"/>
      <c r="PY294" s="165"/>
      <c r="PZ294" s="165"/>
      <c r="QA294" s="165"/>
      <c r="QB294" s="165"/>
      <c r="QC294" s="165"/>
      <c r="QD294" s="165"/>
      <c r="QE294" s="165"/>
      <c r="QF294" s="165"/>
      <c r="QG294" s="165"/>
      <c r="QH294" s="165"/>
      <c r="QI294" s="165"/>
      <c r="QJ294" s="165"/>
      <c r="QK294" s="165"/>
      <c r="QL294" s="165"/>
      <c r="QM294" s="165"/>
      <c r="QN294" s="165"/>
      <c r="QO294" s="165"/>
      <c r="QP294" s="165"/>
      <c r="QQ294" s="165"/>
      <c r="QR294" s="165"/>
      <c r="QS294" s="165"/>
      <c r="QT294" s="165"/>
      <c r="QU294" s="165"/>
      <c r="QV294" s="165"/>
      <c r="QW294" s="165"/>
      <c r="QX294" s="165"/>
      <c r="QY294" s="165"/>
      <c r="QZ294" s="165"/>
      <c r="RA294" s="165"/>
      <c r="RB294" s="165"/>
      <c r="RC294" s="165"/>
      <c r="RD294" s="165"/>
      <c r="RE294" s="165"/>
      <c r="RF294" s="165"/>
      <c r="RG294" s="165"/>
      <c r="RH294" s="165"/>
      <c r="RI294" s="165"/>
      <c r="RJ294" s="165"/>
      <c r="RK294" s="165"/>
      <c r="RL294" s="165"/>
    </row>
    <row r="295" spans="1:480" ht="20.25" customHeight="1" x14ac:dyDescent="0.25">
      <c r="A295" s="246" t="s">
        <v>41</v>
      </c>
      <c r="B295" s="356" t="s">
        <v>22</v>
      </c>
      <c r="C295" s="357"/>
      <c r="D295" s="357"/>
      <c r="E295" s="357"/>
      <c r="F295" s="357"/>
      <c r="G295" s="357"/>
      <c r="H295" s="357"/>
      <c r="I295" s="357"/>
      <c r="J295" s="357"/>
      <c r="K295" s="357"/>
      <c r="L295" s="358"/>
      <c r="M295" s="25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  <c r="X295" s="233"/>
      <c r="Y295" s="233"/>
      <c r="Z295" s="165"/>
      <c r="AA295" s="165"/>
      <c r="AB295" s="165"/>
      <c r="AC295" s="165"/>
      <c r="AD295" s="165"/>
      <c r="AE295" s="165"/>
      <c r="AF295" s="165"/>
      <c r="AG295" s="165"/>
      <c r="AH295" s="165"/>
      <c r="AI295" s="165"/>
      <c r="AJ295" s="165"/>
      <c r="AK295" s="165"/>
      <c r="AL295" s="165"/>
      <c r="AM295" s="165"/>
      <c r="AN295" s="165"/>
      <c r="AO295" s="165"/>
      <c r="AP295" s="165"/>
      <c r="AQ295" s="165"/>
      <c r="AR295" s="165"/>
      <c r="AS295" s="165"/>
      <c r="AT295" s="165"/>
      <c r="AU295" s="165"/>
      <c r="AV295" s="165"/>
      <c r="AW295" s="165"/>
      <c r="AX295" s="165"/>
      <c r="AY295" s="165"/>
      <c r="AZ295" s="165"/>
      <c r="BA295" s="165"/>
      <c r="BB295" s="165"/>
      <c r="BC295" s="165"/>
      <c r="BD295" s="165"/>
      <c r="BE295" s="165"/>
      <c r="BF295" s="165"/>
      <c r="BG295" s="165"/>
      <c r="BH295" s="165"/>
      <c r="BI295" s="165"/>
      <c r="BJ295" s="165"/>
      <c r="BK295" s="165"/>
      <c r="BL295" s="165"/>
      <c r="BM295" s="165"/>
      <c r="BN295" s="165"/>
      <c r="BO295" s="165"/>
      <c r="BP295" s="165"/>
      <c r="BQ295" s="165"/>
      <c r="BR295" s="165"/>
      <c r="BS295" s="165"/>
      <c r="BT295" s="165"/>
      <c r="BU295" s="165"/>
      <c r="BV295" s="165"/>
      <c r="BW295" s="165"/>
      <c r="BX295" s="165"/>
      <c r="BY295" s="165"/>
      <c r="BZ295" s="165"/>
      <c r="CA295" s="165"/>
      <c r="CB295" s="165"/>
      <c r="CC295" s="165"/>
      <c r="CD295" s="165"/>
      <c r="CE295" s="165"/>
      <c r="CF295" s="165"/>
      <c r="CG295" s="165"/>
      <c r="CH295" s="165"/>
      <c r="CI295" s="165"/>
      <c r="CJ295" s="165"/>
      <c r="CK295" s="165"/>
      <c r="CL295" s="165"/>
      <c r="CM295" s="165"/>
      <c r="CN295" s="165"/>
      <c r="CO295" s="165"/>
      <c r="CP295" s="165"/>
      <c r="CQ295" s="165"/>
      <c r="CR295" s="165"/>
      <c r="CS295" s="165"/>
      <c r="CT295" s="165"/>
      <c r="CU295" s="165"/>
      <c r="CV295" s="165"/>
      <c r="CW295" s="165"/>
      <c r="CX295" s="165"/>
      <c r="CY295" s="165"/>
      <c r="CZ295" s="165"/>
      <c r="DA295" s="165"/>
      <c r="DB295" s="165"/>
      <c r="DC295" s="165"/>
      <c r="DD295" s="165"/>
      <c r="DE295" s="165"/>
      <c r="DF295" s="165"/>
      <c r="DG295" s="165"/>
      <c r="DH295" s="165"/>
      <c r="DI295" s="165"/>
      <c r="DJ295" s="165"/>
      <c r="DK295" s="165"/>
      <c r="DL295" s="165"/>
      <c r="DM295" s="165"/>
      <c r="DN295" s="165"/>
      <c r="DO295" s="165"/>
      <c r="DP295" s="165"/>
      <c r="DQ295" s="165"/>
      <c r="DR295" s="165"/>
      <c r="DS295" s="165"/>
      <c r="DT295" s="165"/>
      <c r="DU295" s="165"/>
      <c r="DV295" s="165"/>
      <c r="DW295" s="165"/>
      <c r="DX295" s="165"/>
      <c r="DY295" s="165"/>
      <c r="DZ295" s="165"/>
      <c r="EA295" s="165"/>
      <c r="EB295" s="165"/>
      <c r="EC295" s="165"/>
      <c r="ED295" s="165"/>
      <c r="EE295" s="165"/>
      <c r="EF295" s="165"/>
      <c r="EG295" s="165"/>
      <c r="EH295" s="165"/>
      <c r="EI295" s="165"/>
      <c r="EJ295" s="165"/>
      <c r="EK295" s="165"/>
      <c r="EL295" s="165"/>
      <c r="EM295" s="165"/>
      <c r="EN295" s="165"/>
      <c r="EO295" s="165"/>
      <c r="EP295" s="165"/>
      <c r="EQ295" s="165"/>
      <c r="ER295" s="165"/>
      <c r="ES295" s="165"/>
      <c r="ET295" s="165"/>
      <c r="EU295" s="165"/>
      <c r="EV295" s="165"/>
      <c r="EW295" s="165"/>
      <c r="EX295" s="165"/>
      <c r="EY295" s="165"/>
      <c r="EZ295" s="165"/>
      <c r="FA295" s="165"/>
      <c r="FB295" s="165"/>
      <c r="FC295" s="165"/>
      <c r="FD295" s="165"/>
      <c r="FE295" s="165"/>
      <c r="FF295" s="165"/>
      <c r="FG295" s="165"/>
      <c r="FH295" s="165"/>
      <c r="FI295" s="165"/>
      <c r="FJ295" s="165"/>
      <c r="FK295" s="165"/>
      <c r="FL295" s="165"/>
      <c r="FM295" s="165"/>
      <c r="FN295" s="165"/>
      <c r="FO295" s="165"/>
      <c r="FP295" s="165"/>
      <c r="FQ295" s="165"/>
      <c r="FR295" s="165"/>
      <c r="FS295" s="165"/>
      <c r="FT295" s="165"/>
      <c r="FU295" s="165"/>
      <c r="FV295" s="165"/>
      <c r="FW295" s="165"/>
      <c r="FX295" s="165"/>
      <c r="FY295" s="165"/>
      <c r="FZ295" s="165"/>
      <c r="GA295" s="165"/>
      <c r="GB295" s="165"/>
      <c r="GC295" s="165"/>
      <c r="GD295" s="165"/>
      <c r="GE295" s="165"/>
      <c r="GF295" s="165"/>
      <c r="GG295" s="165"/>
      <c r="GH295" s="165"/>
      <c r="GI295" s="165"/>
      <c r="GJ295" s="165"/>
      <c r="GK295" s="165"/>
      <c r="GL295" s="165"/>
      <c r="GM295" s="165"/>
      <c r="GN295" s="165"/>
      <c r="GO295" s="165"/>
      <c r="GP295" s="165"/>
      <c r="GQ295" s="165"/>
      <c r="GR295" s="165"/>
      <c r="GS295" s="165"/>
      <c r="GT295" s="165"/>
      <c r="GU295" s="165"/>
      <c r="GV295" s="165"/>
      <c r="GW295" s="165"/>
      <c r="GX295" s="165"/>
      <c r="GY295" s="165"/>
      <c r="GZ295" s="165"/>
      <c r="HA295" s="165"/>
      <c r="HB295" s="165"/>
      <c r="HC295" s="165"/>
      <c r="HD295" s="165"/>
      <c r="HE295" s="165"/>
      <c r="HF295" s="165"/>
      <c r="HG295" s="165"/>
      <c r="HH295" s="165"/>
      <c r="HI295" s="165"/>
      <c r="HJ295" s="165"/>
      <c r="HK295" s="165"/>
      <c r="HL295" s="165"/>
      <c r="HM295" s="165"/>
      <c r="HN295" s="165"/>
      <c r="HO295" s="165"/>
      <c r="HP295" s="165"/>
      <c r="HQ295" s="165"/>
      <c r="HR295" s="165"/>
      <c r="HS295" s="165"/>
      <c r="HT295" s="165"/>
      <c r="HU295" s="165"/>
      <c r="HV295" s="165"/>
      <c r="HW295" s="165"/>
      <c r="HX295" s="165"/>
      <c r="HY295" s="165"/>
      <c r="HZ295" s="165"/>
      <c r="IA295" s="165"/>
      <c r="IB295" s="165"/>
      <c r="IC295" s="165"/>
      <c r="ID295" s="165"/>
      <c r="IE295" s="165"/>
      <c r="IF295" s="165"/>
      <c r="IG295" s="165"/>
      <c r="IH295" s="165"/>
      <c r="II295" s="165"/>
      <c r="IJ295" s="165"/>
      <c r="IK295" s="165"/>
      <c r="IL295" s="165"/>
      <c r="IM295" s="165"/>
      <c r="IN295" s="165"/>
      <c r="IO295" s="165"/>
      <c r="IP295" s="165"/>
      <c r="IQ295" s="165"/>
      <c r="IR295" s="165"/>
      <c r="IS295" s="165"/>
      <c r="IT295" s="165"/>
      <c r="IU295" s="165"/>
      <c r="IV295" s="165"/>
      <c r="IW295" s="165"/>
      <c r="IX295" s="165"/>
      <c r="IY295" s="165"/>
      <c r="IZ295" s="165"/>
      <c r="JA295" s="165"/>
      <c r="JB295" s="165"/>
      <c r="JC295" s="165"/>
      <c r="JD295" s="165"/>
      <c r="JE295" s="165"/>
      <c r="JF295" s="165"/>
      <c r="JG295" s="165"/>
      <c r="JH295" s="165"/>
      <c r="JI295" s="165"/>
      <c r="JJ295" s="165"/>
      <c r="JK295" s="165"/>
      <c r="JL295" s="165"/>
      <c r="JM295" s="165"/>
      <c r="JN295" s="165"/>
      <c r="JO295" s="165"/>
      <c r="JP295" s="165"/>
      <c r="JQ295" s="165"/>
      <c r="JR295" s="165"/>
      <c r="JS295" s="165"/>
      <c r="JT295" s="165"/>
      <c r="JU295" s="165"/>
      <c r="JV295" s="165"/>
      <c r="JW295" s="165"/>
      <c r="JX295" s="165"/>
      <c r="JY295" s="165"/>
      <c r="JZ295" s="165"/>
      <c r="KA295" s="165"/>
      <c r="KB295" s="165"/>
      <c r="KC295" s="165"/>
      <c r="KD295" s="165"/>
      <c r="KE295" s="165"/>
      <c r="KF295" s="165"/>
      <c r="KG295" s="165"/>
      <c r="KH295" s="165"/>
      <c r="KI295" s="165"/>
      <c r="KJ295" s="165"/>
      <c r="KK295" s="165"/>
      <c r="KL295" s="165"/>
      <c r="KM295" s="165"/>
      <c r="KN295" s="165"/>
      <c r="KO295" s="165"/>
      <c r="KP295" s="165"/>
      <c r="KQ295" s="165"/>
      <c r="KR295" s="165"/>
      <c r="KS295" s="165"/>
      <c r="KT295" s="165"/>
      <c r="KU295" s="165"/>
      <c r="KV295" s="165"/>
      <c r="KW295" s="165"/>
      <c r="KX295" s="165"/>
      <c r="KY295" s="165"/>
      <c r="KZ295" s="165"/>
      <c r="LA295" s="165"/>
      <c r="LB295" s="165"/>
      <c r="LC295" s="165"/>
      <c r="LD295" s="165"/>
      <c r="LE295" s="165"/>
      <c r="LF295" s="165"/>
      <c r="LG295" s="165"/>
      <c r="LH295" s="165"/>
      <c r="LI295" s="165"/>
      <c r="LJ295" s="165"/>
      <c r="LK295" s="165"/>
      <c r="LL295" s="165"/>
      <c r="LM295" s="165"/>
      <c r="LN295" s="165"/>
      <c r="LO295" s="165"/>
      <c r="LP295" s="165"/>
      <c r="LQ295" s="165"/>
      <c r="LR295" s="165"/>
      <c r="LS295" s="165"/>
      <c r="LT295" s="165"/>
      <c r="LU295" s="165"/>
      <c r="LV295" s="165"/>
      <c r="LW295" s="165"/>
      <c r="LX295" s="165"/>
      <c r="LY295" s="165"/>
      <c r="LZ295" s="165"/>
      <c r="MA295" s="165"/>
      <c r="MB295" s="165"/>
      <c r="MC295" s="165"/>
      <c r="MD295" s="165"/>
      <c r="ME295" s="165"/>
      <c r="MF295" s="165"/>
      <c r="MG295" s="165"/>
      <c r="MH295" s="165"/>
      <c r="MI295" s="165"/>
      <c r="MJ295" s="165"/>
      <c r="MK295" s="165"/>
      <c r="ML295" s="165"/>
      <c r="MM295" s="165"/>
      <c r="MN295" s="165"/>
      <c r="MO295" s="165"/>
      <c r="MP295" s="165"/>
      <c r="MQ295" s="165"/>
      <c r="MR295" s="165"/>
      <c r="MS295" s="165"/>
      <c r="MT295" s="165"/>
      <c r="MU295" s="165"/>
      <c r="MV295" s="165"/>
      <c r="MW295" s="165"/>
      <c r="MX295" s="165"/>
      <c r="MY295" s="165"/>
      <c r="MZ295" s="165"/>
      <c r="NA295" s="165"/>
      <c r="NB295" s="165"/>
      <c r="NC295" s="165"/>
      <c r="ND295" s="165"/>
      <c r="NE295" s="165"/>
      <c r="NF295" s="165"/>
      <c r="NG295" s="165"/>
      <c r="NH295" s="165"/>
      <c r="NI295" s="165"/>
      <c r="NJ295" s="165"/>
      <c r="NK295" s="165"/>
      <c r="NL295" s="165"/>
      <c r="NM295" s="165"/>
      <c r="NN295" s="165"/>
      <c r="NO295" s="165"/>
      <c r="NP295" s="165"/>
      <c r="NQ295" s="165"/>
      <c r="NR295" s="165"/>
      <c r="NS295" s="165"/>
      <c r="NT295" s="165"/>
      <c r="NU295" s="165"/>
      <c r="NV295" s="165"/>
      <c r="NW295" s="165"/>
      <c r="NX295" s="165"/>
      <c r="NY295" s="165"/>
      <c r="NZ295" s="165"/>
      <c r="OA295" s="165"/>
      <c r="OB295" s="165"/>
      <c r="OC295" s="165"/>
      <c r="OD295" s="165"/>
      <c r="OE295" s="165"/>
      <c r="OF295" s="165"/>
      <c r="OG295" s="165"/>
      <c r="OH295" s="165"/>
      <c r="OI295" s="165"/>
      <c r="OJ295" s="165"/>
      <c r="OK295" s="165"/>
      <c r="OL295" s="165"/>
      <c r="OM295" s="165"/>
      <c r="ON295" s="165"/>
      <c r="OO295" s="165"/>
      <c r="OP295" s="165"/>
      <c r="OQ295" s="165"/>
      <c r="OR295" s="165"/>
      <c r="OS295" s="165"/>
      <c r="OT295" s="165"/>
      <c r="OU295" s="165"/>
      <c r="OV295" s="165"/>
      <c r="OW295" s="165"/>
      <c r="OX295" s="165"/>
      <c r="OY295" s="165"/>
      <c r="OZ295" s="165"/>
      <c r="PA295" s="165"/>
      <c r="PB295" s="165"/>
      <c r="PC295" s="165"/>
      <c r="PD295" s="165"/>
      <c r="PE295" s="165"/>
      <c r="PF295" s="165"/>
      <c r="PG295" s="165"/>
      <c r="PH295" s="165"/>
      <c r="PI295" s="165"/>
      <c r="PJ295" s="165"/>
      <c r="PK295" s="165"/>
      <c r="PL295" s="165"/>
      <c r="PM295" s="165"/>
      <c r="PN295" s="165"/>
      <c r="PO295" s="165"/>
      <c r="PP295" s="165"/>
      <c r="PQ295" s="165"/>
      <c r="PR295" s="165"/>
      <c r="PS295" s="165"/>
      <c r="PT295" s="165"/>
      <c r="PU295" s="165"/>
      <c r="PV295" s="165"/>
      <c r="PW295" s="165"/>
      <c r="PX295" s="165"/>
      <c r="PY295" s="165"/>
      <c r="PZ295" s="165"/>
      <c r="QA295" s="165"/>
      <c r="QB295" s="165"/>
      <c r="QC295" s="165"/>
      <c r="QD295" s="165"/>
      <c r="QE295" s="165"/>
      <c r="QF295" s="165"/>
      <c r="QG295" s="165"/>
      <c r="QH295" s="165"/>
      <c r="QI295" s="165"/>
      <c r="QJ295" s="165"/>
      <c r="QK295" s="165"/>
      <c r="QL295" s="165"/>
      <c r="QM295" s="165"/>
      <c r="QN295" s="165"/>
      <c r="QO295" s="165"/>
      <c r="QP295" s="165"/>
      <c r="QQ295" s="165"/>
      <c r="QR295" s="165"/>
      <c r="QS295" s="165"/>
      <c r="QT295" s="165"/>
      <c r="QU295" s="165"/>
      <c r="QV295" s="165"/>
      <c r="QW295" s="165"/>
      <c r="QX295" s="165"/>
      <c r="QY295" s="165"/>
      <c r="QZ295" s="165"/>
      <c r="RA295" s="165"/>
      <c r="RB295" s="165"/>
      <c r="RC295" s="165"/>
      <c r="RD295" s="165"/>
      <c r="RE295" s="165"/>
      <c r="RF295" s="165"/>
      <c r="RG295" s="165"/>
      <c r="RH295" s="165"/>
      <c r="RI295" s="165"/>
      <c r="RJ295" s="165"/>
      <c r="RK295" s="165"/>
      <c r="RL295" s="165"/>
    </row>
    <row r="296" spans="1:480" ht="15" x14ac:dyDescent="0.25">
      <c r="A296" s="246"/>
      <c r="B296" s="353" t="s">
        <v>92</v>
      </c>
      <c r="C296" s="353"/>
      <c r="D296" s="11">
        <v>60</v>
      </c>
      <c r="E296" s="12"/>
      <c r="F296" s="13"/>
      <c r="G296" s="14">
        <v>0.74</v>
      </c>
      <c r="H296" s="15">
        <v>0.05</v>
      </c>
      <c r="I296" s="16">
        <v>6.96</v>
      </c>
      <c r="J296" s="17">
        <v>31.38</v>
      </c>
      <c r="K296" s="18">
        <v>2.88</v>
      </c>
      <c r="L296" s="30">
        <v>41</v>
      </c>
      <c r="M296" s="30">
        <v>1.5</v>
      </c>
      <c r="N296" s="233"/>
      <c r="O296" s="233"/>
      <c r="P296" s="233"/>
      <c r="Q296" s="233"/>
      <c r="R296" s="233"/>
      <c r="S296" s="233"/>
      <c r="T296" s="233"/>
      <c r="U296" s="233"/>
      <c r="V296" s="233"/>
      <c r="W296" s="233"/>
      <c r="X296" s="233"/>
      <c r="Y296" s="233"/>
      <c r="Z296" s="165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  <c r="AK296" s="165"/>
      <c r="AL296" s="165"/>
      <c r="AM296" s="165"/>
      <c r="AN296" s="165"/>
      <c r="AO296" s="165"/>
      <c r="AP296" s="165"/>
      <c r="AQ296" s="165"/>
      <c r="AR296" s="165"/>
      <c r="AS296" s="165"/>
      <c r="AT296" s="165"/>
      <c r="AU296" s="165"/>
      <c r="AV296" s="165"/>
      <c r="AW296" s="165"/>
      <c r="AX296" s="165"/>
      <c r="AY296" s="165"/>
      <c r="AZ296" s="165"/>
      <c r="BA296" s="165"/>
      <c r="BB296" s="165"/>
      <c r="BC296" s="165"/>
      <c r="BD296" s="165"/>
      <c r="BE296" s="165"/>
      <c r="BF296" s="165"/>
      <c r="BG296" s="165"/>
      <c r="BH296" s="165"/>
      <c r="BI296" s="165"/>
      <c r="BJ296" s="165"/>
      <c r="BK296" s="165"/>
      <c r="BL296" s="165"/>
      <c r="BM296" s="165"/>
      <c r="BN296" s="165"/>
      <c r="BO296" s="165"/>
      <c r="BP296" s="165"/>
      <c r="BQ296" s="165"/>
      <c r="BR296" s="165"/>
      <c r="BS296" s="165"/>
      <c r="BT296" s="165"/>
      <c r="BU296" s="165"/>
      <c r="BV296" s="165"/>
      <c r="BW296" s="165"/>
      <c r="BX296" s="165"/>
      <c r="BY296" s="165"/>
      <c r="BZ296" s="165"/>
      <c r="CA296" s="165"/>
      <c r="CB296" s="165"/>
      <c r="CC296" s="165"/>
      <c r="CD296" s="165"/>
      <c r="CE296" s="165"/>
      <c r="CF296" s="165"/>
      <c r="CG296" s="165"/>
      <c r="CH296" s="165"/>
      <c r="CI296" s="165"/>
      <c r="CJ296" s="165"/>
      <c r="CK296" s="165"/>
      <c r="CL296" s="165"/>
      <c r="CM296" s="165"/>
      <c r="CN296" s="165"/>
      <c r="CO296" s="165"/>
      <c r="CP296" s="165"/>
      <c r="CQ296" s="165"/>
      <c r="CR296" s="165"/>
      <c r="CS296" s="165"/>
      <c r="CT296" s="165"/>
      <c r="CU296" s="165"/>
      <c r="CV296" s="165"/>
      <c r="CW296" s="165"/>
      <c r="CX296" s="165"/>
      <c r="CY296" s="165"/>
      <c r="CZ296" s="165"/>
      <c r="DA296" s="165"/>
      <c r="DB296" s="165"/>
      <c r="DC296" s="165"/>
      <c r="DD296" s="165"/>
      <c r="DE296" s="165"/>
      <c r="DF296" s="165"/>
      <c r="DG296" s="165"/>
      <c r="DH296" s="165"/>
      <c r="DI296" s="165"/>
      <c r="DJ296" s="165"/>
      <c r="DK296" s="165"/>
      <c r="DL296" s="165"/>
      <c r="DM296" s="165"/>
      <c r="DN296" s="165"/>
      <c r="DO296" s="165"/>
      <c r="DP296" s="165"/>
      <c r="DQ296" s="165"/>
      <c r="DR296" s="165"/>
      <c r="DS296" s="165"/>
      <c r="DT296" s="165"/>
      <c r="DU296" s="165"/>
      <c r="DV296" s="165"/>
      <c r="DW296" s="165"/>
      <c r="DX296" s="165"/>
      <c r="DY296" s="165"/>
      <c r="DZ296" s="165"/>
      <c r="EA296" s="165"/>
      <c r="EB296" s="165"/>
      <c r="EC296" s="165"/>
      <c r="ED296" s="165"/>
      <c r="EE296" s="165"/>
      <c r="EF296" s="165"/>
      <c r="EG296" s="165"/>
      <c r="EH296" s="165"/>
      <c r="EI296" s="165"/>
      <c r="EJ296" s="165"/>
      <c r="EK296" s="165"/>
      <c r="EL296" s="165"/>
      <c r="EM296" s="165"/>
      <c r="EN296" s="165"/>
      <c r="EO296" s="165"/>
      <c r="EP296" s="165"/>
      <c r="EQ296" s="165"/>
      <c r="ER296" s="165"/>
      <c r="ES296" s="165"/>
      <c r="ET296" s="165"/>
      <c r="EU296" s="165"/>
      <c r="EV296" s="165"/>
      <c r="EW296" s="165"/>
      <c r="EX296" s="165"/>
      <c r="EY296" s="165"/>
      <c r="EZ296" s="165"/>
      <c r="FA296" s="165"/>
      <c r="FB296" s="165"/>
      <c r="FC296" s="165"/>
      <c r="FD296" s="165"/>
      <c r="FE296" s="165"/>
      <c r="FF296" s="165"/>
      <c r="FG296" s="165"/>
      <c r="FH296" s="165"/>
      <c r="FI296" s="165"/>
      <c r="FJ296" s="165"/>
      <c r="FK296" s="165"/>
      <c r="FL296" s="165"/>
      <c r="FM296" s="165"/>
      <c r="FN296" s="165"/>
      <c r="FO296" s="165"/>
      <c r="FP296" s="165"/>
      <c r="FQ296" s="165"/>
      <c r="FR296" s="165"/>
      <c r="FS296" s="165"/>
      <c r="FT296" s="165"/>
      <c r="FU296" s="165"/>
      <c r="FV296" s="165"/>
      <c r="FW296" s="165"/>
      <c r="FX296" s="165"/>
      <c r="FY296" s="165"/>
      <c r="FZ296" s="165"/>
      <c r="GA296" s="165"/>
      <c r="GB296" s="165"/>
      <c r="GC296" s="165"/>
      <c r="GD296" s="165"/>
      <c r="GE296" s="165"/>
      <c r="GF296" s="165"/>
      <c r="GG296" s="165"/>
      <c r="GH296" s="165"/>
      <c r="GI296" s="165"/>
      <c r="GJ296" s="165"/>
      <c r="GK296" s="165"/>
      <c r="GL296" s="165"/>
      <c r="GM296" s="165"/>
      <c r="GN296" s="165"/>
      <c r="GO296" s="165"/>
      <c r="GP296" s="165"/>
      <c r="GQ296" s="165"/>
      <c r="GR296" s="165"/>
      <c r="GS296" s="165"/>
      <c r="GT296" s="165"/>
      <c r="GU296" s="165"/>
      <c r="GV296" s="165"/>
      <c r="GW296" s="165"/>
      <c r="GX296" s="165"/>
      <c r="GY296" s="165"/>
      <c r="GZ296" s="165"/>
      <c r="HA296" s="165"/>
      <c r="HB296" s="165"/>
      <c r="HC296" s="165"/>
      <c r="HD296" s="165"/>
      <c r="HE296" s="165"/>
      <c r="HF296" s="165"/>
      <c r="HG296" s="165"/>
      <c r="HH296" s="165"/>
      <c r="HI296" s="165"/>
      <c r="HJ296" s="165"/>
      <c r="HK296" s="165"/>
      <c r="HL296" s="165"/>
      <c r="HM296" s="165"/>
      <c r="HN296" s="165"/>
      <c r="HO296" s="165"/>
      <c r="HP296" s="165"/>
      <c r="HQ296" s="165"/>
      <c r="HR296" s="165"/>
      <c r="HS296" s="165"/>
      <c r="HT296" s="165"/>
      <c r="HU296" s="165"/>
      <c r="HV296" s="165"/>
      <c r="HW296" s="165"/>
      <c r="HX296" s="165"/>
      <c r="HY296" s="165"/>
      <c r="HZ296" s="165"/>
      <c r="IA296" s="165"/>
      <c r="IB296" s="165"/>
      <c r="IC296" s="165"/>
      <c r="ID296" s="165"/>
      <c r="IE296" s="165"/>
      <c r="IF296" s="165"/>
      <c r="IG296" s="165"/>
      <c r="IH296" s="165"/>
      <c r="II296" s="165"/>
      <c r="IJ296" s="165"/>
      <c r="IK296" s="165"/>
      <c r="IL296" s="165"/>
      <c r="IM296" s="165"/>
      <c r="IN296" s="165"/>
      <c r="IO296" s="165"/>
      <c r="IP296" s="165"/>
      <c r="IQ296" s="165"/>
      <c r="IR296" s="165"/>
      <c r="IS296" s="165"/>
      <c r="IT296" s="165"/>
      <c r="IU296" s="165"/>
      <c r="IV296" s="165"/>
      <c r="IW296" s="165"/>
      <c r="IX296" s="165"/>
      <c r="IY296" s="165"/>
      <c r="IZ296" s="165"/>
      <c r="JA296" s="165"/>
      <c r="JB296" s="165"/>
      <c r="JC296" s="165"/>
      <c r="JD296" s="165"/>
      <c r="JE296" s="165"/>
      <c r="JF296" s="165"/>
      <c r="JG296" s="165"/>
      <c r="JH296" s="165"/>
      <c r="JI296" s="165"/>
      <c r="JJ296" s="165"/>
      <c r="JK296" s="165"/>
      <c r="JL296" s="165"/>
      <c r="JM296" s="165"/>
      <c r="JN296" s="165"/>
      <c r="JO296" s="165"/>
      <c r="JP296" s="165"/>
      <c r="JQ296" s="165"/>
      <c r="JR296" s="165"/>
      <c r="JS296" s="165"/>
      <c r="JT296" s="165"/>
      <c r="JU296" s="165"/>
      <c r="JV296" s="165"/>
      <c r="JW296" s="165"/>
      <c r="JX296" s="165"/>
      <c r="JY296" s="165"/>
      <c r="JZ296" s="165"/>
      <c r="KA296" s="165"/>
      <c r="KB296" s="165"/>
      <c r="KC296" s="165"/>
      <c r="KD296" s="165"/>
      <c r="KE296" s="165"/>
      <c r="KF296" s="165"/>
      <c r="KG296" s="165"/>
      <c r="KH296" s="165"/>
      <c r="KI296" s="165"/>
      <c r="KJ296" s="165"/>
      <c r="KK296" s="165"/>
      <c r="KL296" s="165"/>
      <c r="KM296" s="165"/>
      <c r="KN296" s="165"/>
      <c r="KO296" s="165"/>
      <c r="KP296" s="165"/>
      <c r="KQ296" s="165"/>
      <c r="KR296" s="165"/>
      <c r="KS296" s="165"/>
      <c r="KT296" s="165"/>
      <c r="KU296" s="165"/>
      <c r="KV296" s="165"/>
      <c r="KW296" s="165"/>
      <c r="KX296" s="165"/>
      <c r="KY296" s="165"/>
      <c r="KZ296" s="165"/>
      <c r="LA296" s="165"/>
      <c r="LB296" s="165"/>
      <c r="LC296" s="165"/>
      <c r="LD296" s="165"/>
      <c r="LE296" s="165"/>
      <c r="LF296" s="165"/>
      <c r="LG296" s="165"/>
      <c r="LH296" s="165"/>
      <c r="LI296" s="165"/>
      <c r="LJ296" s="165"/>
      <c r="LK296" s="165"/>
      <c r="LL296" s="165"/>
      <c r="LM296" s="165"/>
      <c r="LN296" s="165"/>
      <c r="LO296" s="165"/>
      <c r="LP296" s="165"/>
      <c r="LQ296" s="165"/>
      <c r="LR296" s="165"/>
      <c r="LS296" s="165"/>
      <c r="LT296" s="165"/>
      <c r="LU296" s="165"/>
      <c r="LV296" s="165"/>
      <c r="LW296" s="165"/>
      <c r="LX296" s="165"/>
      <c r="LY296" s="165"/>
      <c r="LZ296" s="165"/>
      <c r="MA296" s="165"/>
      <c r="MB296" s="165"/>
      <c r="MC296" s="165"/>
      <c r="MD296" s="165"/>
      <c r="ME296" s="165"/>
      <c r="MF296" s="165"/>
      <c r="MG296" s="165"/>
      <c r="MH296" s="165"/>
      <c r="MI296" s="165"/>
      <c r="MJ296" s="165"/>
      <c r="MK296" s="165"/>
      <c r="ML296" s="165"/>
      <c r="MM296" s="165"/>
      <c r="MN296" s="165"/>
      <c r="MO296" s="165"/>
      <c r="MP296" s="165"/>
      <c r="MQ296" s="165"/>
      <c r="MR296" s="165"/>
      <c r="MS296" s="165"/>
      <c r="MT296" s="165"/>
      <c r="MU296" s="165"/>
      <c r="MV296" s="165"/>
      <c r="MW296" s="165"/>
      <c r="MX296" s="165"/>
      <c r="MY296" s="165"/>
      <c r="MZ296" s="165"/>
      <c r="NA296" s="165"/>
      <c r="NB296" s="165"/>
      <c r="NC296" s="165"/>
      <c r="ND296" s="165"/>
      <c r="NE296" s="165"/>
      <c r="NF296" s="165"/>
      <c r="NG296" s="165"/>
      <c r="NH296" s="165"/>
      <c r="NI296" s="165"/>
      <c r="NJ296" s="165"/>
      <c r="NK296" s="165"/>
      <c r="NL296" s="165"/>
      <c r="NM296" s="165"/>
      <c r="NN296" s="165"/>
      <c r="NO296" s="165"/>
      <c r="NP296" s="165"/>
      <c r="NQ296" s="165"/>
      <c r="NR296" s="165"/>
      <c r="NS296" s="165"/>
      <c r="NT296" s="165"/>
      <c r="NU296" s="165"/>
      <c r="NV296" s="165"/>
      <c r="NW296" s="165"/>
      <c r="NX296" s="165"/>
      <c r="NY296" s="165"/>
      <c r="NZ296" s="165"/>
      <c r="OA296" s="165"/>
      <c r="OB296" s="165"/>
      <c r="OC296" s="165"/>
      <c r="OD296" s="165"/>
      <c r="OE296" s="165"/>
      <c r="OF296" s="165"/>
      <c r="OG296" s="165"/>
      <c r="OH296" s="165"/>
      <c r="OI296" s="165"/>
      <c r="OJ296" s="165"/>
      <c r="OK296" s="165"/>
      <c r="OL296" s="165"/>
      <c r="OM296" s="165"/>
      <c r="ON296" s="165"/>
      <c r="OO296" s="165"/>
      <c r="OP296" s="165"/>
      <c r="OQ296" s="165"/>
      <c r="OR296" s="165"/>
      <c r="OS296" s="165"/>
      <c r="OT296" s="165"/>
      <c r="OU296" s="165"/>
      <c r="OV296" s="165"/>
      <c r="OW296" s="165"/>
      <c r="OX296" s="165"/>
      <c r="OY296" s="165"/>
      <c r="OZ296" s="165"/>
      <c r="PA296" s="165"/>
      <c r="PB296" s="165"/>
      <c r="PC296" s="165"/>
      <c r="PD296" s="165"/>
      <c r="PE296" s="165"/>
      <c r="PF296" s="165"/>
      <c r="PG296" s="165"/>
      <c r="PH296" s="165"/>
      <c r="PI296" s="165"/>
      <c r="PJ296" s="165"/>
      <c r="PK296" s="165"/>
      <c r="PL296" s="165"/>
      <c r="PM296" s="165"/>
      <c r="PN296" s="165"/>
      <c r="PO296" s="165"/>
      <c r="PP296" s="165"/>
      <c r="PQ296" s="165"/>
      <c r="PR296" s="165"/>
      <c r="PS296" s="165"/>
      <c r="PT296" s="165"/>
      <c r="PU296" s="165"/>
      <c r="PV296" s="165"/>
      <c r="PW296" s="165"/>
      <c r="PX296" s="165"/>
      <c r="PY296" s="165"/>
      <c r="PZ296" s="165"/>
      <c r="QA296" s="165"/>
      <c r="QB296" s="165"/>
      <c r="QC296" s="165"/>
      <c r="QD296" s="165"/>
      <c r="QE296" s="165"/>
      <c r="QF296" s="165"/>
      <c r="QG296" s="165"/>
      <c r="QH296" s="165"/>
      <c r="QI296" s="165"/>
      <c r="QJ296" s="165"/>
      <c r="QK296" s="165"/>
      <c r="QL296" s="165"/>
      <c r="QM296" s="165"/>
      <c r="QN296" s="165"/>
      <c r="QO296" s="165"/>
      <c r="QP296" s="165"/>
      <c r="QQ296" s="165"/>
      <c r="QR296" s="165"/>
      <c r="QS296" s="165"/>
      <c r="QT296" s="165"/>
      <c r="QU296" s="165"/>
      <c r="QV296" s="165"/>
      <c r="QW296" s="165"/>
      <c r="QX296" s="165"/>
      <c r="QY296" s="165"/>
      <c r="QZ296" s="165"/>
      <c r="RA296" s="165"/>
      <c r="RB296" s="165"/>
      <c r="RC296" s="165"/>
      <c r="RD296" s="165"/>
      <c r="RE296" s="165"/>
      <c r="RF296" s="165"/>
      <c r="RG296" s="165"/>
      <c r="RH296" s="165"/>
      <c r="RI296" s="165"/>
      <c r="RJ296" s="165"/>
      <c r="RK296" s="165"/>
      <c r="RL296" s="165"/>
    </row>
    <row r="297" spans="1:480" ht="16.5" thickBot="1" x14ac:dyDescent="0.3">
      <c r="A297" s="246"/>
      <c r="B297" s="353" t="s">
        <v>59</v>
      </c>
      <c r="C297" s="353"/>
      <c r="D297" s="11">
        <v>70</v>
      </c>
      <c r="E297" s="12"/>
      <c r="F297" s="13"/>
      <c r="G297" s="14">
        <v>5.6</v>
      </c>
      <c r="H297" s="15">
        <v>4.3</v>
      </c>
      <c r="I297" s="16">
        <v>24.48</v>
      </c>
      <c r="J297" s="17">
        <v>182.3</v>
      </c>
      <c r="K297" s="18">
        <v>0.3</v>
      </c>
      <c r="L297" s="30">
        <v>289</v>
      </c>
      <c r="M297" s="30">
        <v>28</v>
      </c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  <c r="X297" s="233"/>
      <c r="Y297" s="233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  <c r="AU297" s="165"/>
      <c r="AV297" s="165"/>
      <c r="AW297" s="165"/>
      <c r="AX297" s="165"/>
      <c r="AY297" s="165"/>
      <c r="AZ297" s="165"/>
      <c r="BA297" s="165"/>
      <c r="BB297" s="165"/>
      <c r="BC297" s="165"/>
      <c r="BD297" s="165"/>
      <c r="BE297" s="165"/>
      <c r="BF297" s="165"/>
      <c r="BG297" s="165"/>
      <c r="BH297" s="165"/>
      <c r="BI297" s="165"/>
      <c r="BJ297" s="165"/>
      <c r="BK297" s="165"/>
      <c r="BL297" s="165"/>
      <c r="BM297" s="165"/>
      <c r="BN297" s="165"/>
      <c r="BO297" s="165"/>
      <c r="BP297" s="165"/>
      <c r="BQ297" s="165"/>
      <c r="BR297" s="165"/>
      <c r="BS297" s="165"/>
      <c r="BT297" s="165"/>
      <c r="BU297" s="165"/>
      <c r="BV297" s="165"/>
      <c r="BW297" s="165"/>
      <c r="BX297" s="165"/>
      <c r="BY297" s="165"/>
      <c r="BZ297" s="165"/>
      <c r="CA297" s="165"/>
      <c r="CB297" s="165"/>
      <c r="CC297" s="165"/>
      <c r="CD297" s="165"/>
      <c r="CE297" s="165"/>
      <c r="CF297" s="165"/>
      <c r="CG297" s="165"/>
      <c r="CH297" s="165"/>
      <c r="CI297" s="165"/>
      <c r="CJ297" s="165"/>
      <c r="CK297" s="165"/>
      <c r="CL297" s="165"/>
      <c r="CM297" s="165"/>
      <c r="CN297" s="165"/>
      <c r="CO297" s="165"/>
      <c r="CP297" s="165"/>
      <c r="CQ297" s="165"/>
      <c r="CR297" s="165"/>
      <c r="CS297" s="165"/>
      <c r="CT297" s="165"/>
      <c r="CU297" s="165"/>
      <c r="CV297" s="165"/>
      <c r="CW297" s="165"/>
      <c r="CX297" s="165"/>
      <c r="CY297" s="165"/>
      <c r="CZ297" s="165"/>
      <c r="DA297" s="165"/>
      <c r="DB297" s="165"/>
      <c r="DC297" s="165"/>
      <c r="DD297" s="165"/>
      <c r="DE297" s="165"/>
      <c r="DF297" s="165"/>
      <c r="DG297" s="165"/>
      <c r="DH297" s="165"/>
      <c r="DI297" s="165"/>
      <c r="DJ297" s="165"/>
      <c r="DK297" s="165"/>
      <c r="DL297" s="165"/>
      <c r="DM297" s="165"/>
      <c r="DN297" s="165"/>
      <c r="DO297" s="165"/>
      <c r="DP297" s="165"/>
      <c r="DQ297" s="165"/>
      <c r="DR297" s="165"/>
      <c r="DS297" s="165"/>
      <c r="DT297" s="165"/>
      <c r="DU297" s="165"/>
      <c r="DV297" s="165"/>
      <c r="DW297" s="165"/>
      <c r="DX297" s="165"/>
      <c r="DY297" s="165"/>
      <c r="DZ297" s="165"/>
      <c r="EA297" s="165"/>
      <c r="EB297" s="165"/>
      <c r="EC297" s="165"/>
      <c r="ED297" s="165"/>
      <c r="EE297" s="165"/>
      <c r="EF297" s="165"/>
      <c r="EG297" s="165"/>
      <c r="EH297" s="165"/>
      <c r="EI297" s="165"/>
      <c r="EJ297" s="165"/>
      <c r="EK297" s="165"/>
      <c r="EL297" s="165"/>
      <c r="EM297" s="165"/>
      <c r="EN297" s="165"/>
      <c r="EO297" s="165"/>
      <c r="EP297" s="165"/>
      <c r="EQ297" s="165"/>
      <c r="ER297" s="165"/>
      <c r="ES297" s="165"/>
      <c r="ET297" s="165"/>
      <c r="EU297" s="165"/>
      <c r="EV297" s="165"/>
      <c r="EW297" s="165"/>
      <c r="EX297" s="165"/>
      <c r="EY297" s="165"/>
      <c r="EZ297" s="165"/>
      <c r="FA297" s="165"/>
      <c r="FB297" s="165"/>
      <c r="FC297" s="165"/>
      <c r="FD297" s="165"/>
      <c r="FE297" s="165"/>
      <c r="FF297" s="165"/>
      <c r="FG297" s="165"/>
      <c r="FH297" s="165"/>
      <c r="FI297" s="165"/>
      <c r="FJ297" s="165"/>
      <c r="FK297" s="165"/>
      <c r="FL297" s="165"/>
      <c r="FM297" s="165"/>
      <c r="FN297" s="165"/>
      <c r="FO297" s="165"/>
      <c r="FP297" s="165"/>
      <c r="FQ297" s="165"/>
      <c r="FR297" s="165"/>
      <c r="FS297" s="165"/>
      <c r="FT297" s="165"/>
      <c r="FU297" s="165"/>
      <c r="FV297" s="165"/>
      <c r="FW297" s="165"/>
      <c r="FX297" s="165"/>
      <c r="FY297" s="165"/>
      <c r="FZ297" s="165"/>
      <c r="GA297" s="165"/>
      <c r="GB297" s="165"/>
      <c r="GC297" s="165"/>
      <c r="GD297" s="165"/>
      <c r="GE297" s="165"/>
      <c r="GF297" s="165"/>
      <c r="GG297" s="165"/>
      <c r="GH297" s="165"/>
      <c r="GI297" s="165"/>
      <c r="GJ297" s="165"/>
      <c r="GK297" s="165"/>
      <c r="GL297" s="165"/>
      <c r="GM297" s="165"/>
      <c r="GN297" s="165"/>
      <c r="GO297" s="165"/>
      <c r="GP297" s="165"/>
      <c r="GQ297" s="165"/>
      <c r="GR297" s="165"/>
      <c r="GS297" s="165"/>
      <c r="GT297" s="165"/>
      <c r="GU297" s="165"/>
      <c r="GV297" s="165"/>
      <c r="GW297" s="165"/>
      <c r="GX297" s="165"/>
      <c r="GY297" s="165"/>
      <c r="GZ297" s="165"/>
      <c r="HA297" s="165"/>
      <c r="HB297" s="165"/>
      <c r="HC297" s="165"/>
      <c r="HD297" s="165"/>
      <c r="HE297" s="165"/>
      <c r="HF297" s="165"/>
      <c r="HG297" s="165"/>
      <c r="HH297" s="165"/>
      <c r="HI297" s="165"/>
      <c r="HJ297" s="165"/>
      <c r="HK297" s="165"/>
      <c r="HL297" s="165"/>
      <c r="HM297" s="165"/>
      <c r="HN297" s="165"/>
      <c r="HO297" s="165"/>
      <c r="HP297" s="165"/>
      <c r="HQ297" s="165"/>
      <c r="HR297" s="165"/>
      <c r="HS297" s="165"/>
      <c r="HT297" s="165"/>
      <c r="HU297" s="165"/>
      <c r="HV297" s="165"/>
      <c r="HW297" s="165"/>
      <c r="HX297" s="165"/>
      <c r="HY297" s="165"/>
      <c r="HZ297" s="165"/>
      <c r="IA297" s="165"/>
      <c r="IB297" s="165"/>
      <c r="IC297" s="165"/>
      <c r="ID297" s="165"/>
      <c r="IE297" s="165"/>
      <c r="IF297" s="165"/>
      <c r="IG297" s="165"/>
      <c r="IH297" s="165"/>
      <c r="II297" s="165"/>
      <c r="IJ297" s="165"/>
      <c r="IK297" s="165"/>
      <c r="IL297" s="165"/>
      <c r="IM297" s="165"/>
      <c r="IN297" s="165"/>
      <c r="IO297" s="165"/>
      <c r="IP297" s="165"/>
      <c r="IQ297" s="165"/>
      <c r="IR297" s="165"/>
      <c r="IS297" s="165"/>
      <c r="IT297" s="165"/>
      <c r="IU297" s="165"/>
      <c r="IV297" s="165"/>
      <c r="IW297" s="165"/>
      <c r="IX297" s="165"/>
      <c r="IY297" s="165"/>
      <c r="IZ297" s="165"/>
      <c r="JA297" s="165"/>
      <c r="JB297" s="165"/>
      <c r="JC297" s="165"/>
      <c r="JD297" s="165"/>
      <c r="JE297" s="165"/>
      <c r="JF297" s="165"/>
      <c r="JG297" s="165"/>
      <c r="JH297" s="165"/>
      <c r="JI297" s="165"/>
      <c r="JJ297" s="165"/>
      <c r="JK297" s="165"/>
      <c r="JL297" s="165"/>
      <c r="JM297" s="165"/>
      <c r="JN297" s="165"/>
      <c r="JO297" s="165"/>
      <c r="JP297" s="165"/>
      <c r="JQ297" s="165"/>
      <c r="JR297" s="165"/>
      <c r="JS297" s="165"/>
      <c r="JT297" s="165"/>
      <c r="JU297" s="165"/>
      <c r="JV297" s="165"/>
      <c r="JW297" s="165"/>
      <c r="JX297" s="165"/>
      <c r="JY297" s="165"/>
      <c r="JZ297" s="165"/>
      <c r="KA297" s="165"/>
      <c r="KB297" s="165"/>
      <c r="KC297" s="165"/>
      <c r="KD297" s="165"/>
      <c r="KE297" s="165"/>
      <c r="KF297" s="165"/>
      <c r="KG297" s="165"/>
      <c r="KH297" s="165"/>
      <c r="KI297" s="165"/>
      <c r="KJ297" s="165"/>
      <c r="KK297" s="165"/>
      <c r="KL297" s="165"/>
      <c r="KM297" s="165"/>
      <c r="KN297" s="165"/>
      <c r="KO297" s="165"/>
      <c r="KP297" s="165"/>
      <c r="KQ297" s="165"/>
      <c r="KR297" s="165"/>
      <c r="KS297" s="165"/>
      <c r="KT297" s="165"/>
      <c r="KU297" s="165"/>
      <c r="KV297" s="165"/>
      <c r="KW297" s="165"/>
      <c r="KX297" s="165"/>
      <c r="KY297" s="165"/>
      <c r="KZ297" s="165"/>
      <c r="LA297" s="165"/>
      <c r="LB297" s="165"/>
      <c r="LC297" s="165"/>
      <c r="LD297" s="165"/>
      <c r="LE297" s="165"/>
      <c r="LF297" s="165"/>
      <c r="LG297" s="165"/>
      <c r="LH297" s="165"/>
      <c r="LI297" s="165"/>
      <c r="LJ297" s="165"/>
      <c r="LK297" s="165"/>
      <c r="LL297" s="165"/>
      <c r="LM297" s="165"/>
      <c r="LN297" s="165"/>
      <c r="LO297" s="165"/>
      <c r="LP297" s="165"/>
      <c r="LQ297" s="165"/>
      <c r="LR297" s="165"/>
      <c r="LS297" s="165"/>
      <c r="LT297" s="165"/>
      <c r="LU297" s="165"/>
      <c r="LV297" s="165"/>
      <c r="LW297" s="165"/>
      <c r="LX297" s="165"/>
      <c r="LY297" s="165"/>
      <c r="LZ297" s="165"/>
      <c r="MA297" s="165"/>
      <c r="MB297" s="165"/>
      <c r="MC297" s="165"/>
      <c r="MD297" s="165"/>
      <c r="ME297" s="165"/>
      <c r="MF297" s="165"/>
      <c r="MG297" s="165"/>
      <c r="MH297" s="165"/>
      <c r="MI297" s="165"/>
      <c r="MJ297" s="165"/>
      <c r="MK297" s="165"/>
      <c r="ML297" s="165"/>
      <c r="MM297" s="165"/>
      <c r="MN297" s="165"/>
      <c r="MO297" s="165"/>
      <c r="MP297" s="165"/>
      <c r="MQ297" s="165"/>
      <c r="MR297" s="165"/>
      <c r="MS297" s="165"/>
      <c r="MT297" s="165"/>
      <c r="MU297" s="165"/>
      <c r="MV297" s="165"/>
      <c r="MW297" s="165"/>
      <c r="MX297" s="165"/>
      <c r="MY297" s="165"/>
      <c r="MZ297" s="165"/>
      <c r="NA297" s="165"/>
      <c r="NB297" s="165"/>
      <c r="NC297" s="165"/>
      <c r="ND297" s="165"/>
      <c r="NE297" s="165"/>
      <c r="NF297" s="165"/>
      <c r="NG297" s="165"/>
      <c r="NH297" s="165"/>
      <c r="NI297" s="165"/>
      <c r="NJ297" s="165"/>
      <c r="NK297" s="165"/>
      <c r="NL297" s="165"/>
      <c r="NM297" s="165"/>
      <c r="NN297" s="165"/>
      <c r="NO297" s="165"/>
      <c r="NP297" s="165"/>
      <c r="NQ297" s="165"/>
      <c r="NR297" s="165"/>
      <c r="NS297" s="165"/>
      <c r="NT297" s="165"/>
      <c r="NU297" s="165"/>
      <c r="NV297" s="165"/>
      <c r="NW297" s="165"/>
      <c r="NX297" s="165"/>
      <c r="NY297" s="165"/>
      <c r="NZ297" s="165"/>
      <c r="OA297" s="165"/>
      <c r="OB297" s="165"/>
      <c r="OC297" s="165"/>
      <c r="OD297" s="165"/>
      <c r="OE297" s="165"/>
      <c r="OF297" s="165"/>
      <c r="OG297" s="165"/>
      <c r="OH297" s="165"/>
      <c r="OI297" s="165"/>
      <c r="OJ297" s="165"/>
      <c r="OK297" s="165"/>
      <c r="OL297" s="165"/>
      <c r="OM297" s="165"/>
      <c r="ON297" s="165"/>
      <c r="OO297" s="165"/>
      <c r="OP297" s="165"/>
      <c r="OQ297" s="165"/>
      <c r="OR297" s="165"/>
      <c r="OS297" s="165"/>
      <c r="OT297" s="165"/>
      <c r="OU297" s="165"/>
      <c r="OV297" s="165"/>
      <c r="OW297" s="165"/>
      <c r="OX297" s="165"/>
      <c r="OY297" s="165"/>
      <c r="OZ297" s="165"/>
      <c r="PA297" s="165"/>
      <c r="PB297" s="165"/>
      <c r="PC297" s="165"/>
      <c r="PD297" s="165"/>
      <c r="PE297" s="165"/>
      <c r="PF297" s="165"/>
      <c r="PG297" s="165"/>
      <c r="PH297" s="165"/>
      <c r="PI297" s="165"/>
      <c r="PJ297" s="165"/>
      <c r="PK297" s="165"/>
      <c r="PL297" s="165"/>
      <c r="PM297" s="165"/>
      <c r="PN297" s="165"/>
      <c r="PO297" s="165"/>
      <c r="PP297" s="165"/>
      <c r="PQ297" s="165"/>
      <c r="PR297" s="165"/>
      <c r="PS297" s="165"/>
      <c r="PT297" s="165"/>
      <c r="PU297" s="165"/>
      <c r="PV297" s="165"/>
      <c r="PW297" s="165"/>
      <c r="PX297" s="165"/>
      <c r="PY297" s="165"/>
      <c r="PZ297" s="165"/>
      <c r="QA297" s="165"/>
      <c r="QB297" s="165"/>
      <c r="QC297" s="165"/>
      <c r="QD297" s="165"/>
      <c r="QE297" s="165"/>
      <c r="QF297" s="165"/>
      <c r="QG297" s="165"/>
      <c r="QH297" s="165"/>
      <c r="QI297" s="165"/>
      <c r="QJ297" s="165"/>
      <c r="QK297" s="165"/>
      <c r="QL297" s="165"/>
      <c r="QM297" s="165"/>
      <c r="QN297" s="165"/>
      <c r="QO297" s="165"/>
      <c r="QP297" s="165"/>
      <c r="QQ297" s="165"/>
      <c r="QR297" s="165"/>
      <c r="QS297" s="165"/>
      <c r="QT297" s="165"/>
      <c r="QU297" s="165"/>
      <c r="QV297" s="165"/>
      <c r="QW297" s="165"/>
      <c r="QX297" s="165"/>
      <c r="QY297" s="165"/>
      <c r="QZ297" s="165"/>
      <c r="RA297" s="165"/>
      <c r="RB297" s="165"/>
      <c r="RC297" s="165"/>
      <c r="RD297" s="165"/>
      <c r="RE297" s="165"/>
      <c r="RF297" s="165"/>
      <c r="RG297" s="165"/>
      <c r="RH297" s="165"/>
      <c r="RI297" s="165"/>
      <c r="RJ297" s="165"/>
      <c r="RK297" s="165"/>
      <c r="RL297" s="165"/>
    </row>
    <row r="298" spans="1:480" ht="15.75" customHeight="1" thickBot="1" x14ac:dyDescent="0.3">
      <c r="A298" s="29"/>
      <c r="B298" s="368" t="s">
        <v>85</v>
      </c>
      <c r="C298" s="369"/>
      <c r="D298" s="46">
        <v>140</v>
      </c>
      <c r="E298" s="47"/>
      <c r="F298" s="48"/>
      <c r="G298" s="299">
        <v>0.6</v>
      </c>
      <c r="H298" s="300">
        <v>0.14000000000000001</v>
      </c>
      <c r="I298" s="300">
        <v>15</v>
      </c>
      <c r="J298" s="300">
        <v>66</v>
      </c>
      <c r="K298" s="300">
        <v>40</v>
      </c>
      <c r="L298" s="263">
        <v>368</v>
      </c>
      <c r="M298" s="263">
        <v>11.1</v>
      </c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  <c r="X298" s="233"/>
      <c r="Y298" s="233"/>
      <c r="Z298" s="165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  <c r="AK298" s="165"/>
      <c r="AL298" s="165"/>
      <c r="AM298" s="165"/>
      <c r="AN298" s="165"/>
      <c r="AO298" s="165"/>
      <c r="AP298" s="165"/>
      <c r="AQ298" s="165"/>
      <c r="AR298" s="165"/>
      <c r="AS298" s="165"/>
      <c r="AT298" s="165"/>
      <c r="AU298" s="165"/>
      <c r="AV298" s="165"/>
      <c r="AW298" s="165"/>
      <c r="AX298" s="165"/>
      <c r="AY298" s="165"/>
      <c r="AZ298" s="165"/>
      <c r="BA298" s="165"/>
      <c r="BB298" s="165"/>
      <c r="BC298" s="165"/>
      <c r="BD298" s="165"/>
      <c r="BE298" s="165"/>
      <c r="BF298" s="165"/>
      <c r="BG298" s="165"/>
      <c r="BH298" s="165"/>
      <c r="BI298" s="165"/>
      <c r="BJ298" s="165"/>
      <c r="BK298" s="165"/>
      <c r="BL298" s="165"/>
      <c r="BM298" s="165"/>
      <c r="BN298" s="165"/>
      <c r="BO298" s="165"/>
      <c r="BP298" s="165"/>
      <c r="BQ298" s="165"/>
      <c r="BR298" s="165"/>
      <c r="BS298" s="165"/>
      <c r="BT298" s="165"/>
      <c r="BU298" s="165"/>
      <c r="BV298" s="165"/>
      <c r="BW298" s="165"/>
      <c r="BX298" s="165"/>
      <c r="BY298" s="165"/>
      <c r="BZ298" s="165"/>
      <c r="CA298" s="165"/>
      <c r="CB298" s="165"/>
      <c r="CC298" s="165"/>
      <c r="CD298" s="165"/>
      <c r="CE298" s="165"/>
      <c r="CF298" s="165"/>
      <c r="CG298" s="165"/>
      <c r="CH298" s="165"/>
      <c r="CI298" s="165"/>
      <c r="CJ298" s="165"/>
      <c r="CK298" s="165"/>
      <c r="CL298" s="165"/>
      <c r="CM298" s="165"/>
      <c r="CN298" s="165"/>
      <c r="CO298" s="165"/>
      <c r="CP298" s="165"/>
      <c r="CQ298" s="165"/>
      <c r="CR298" s="165"/>
      <c r="CS298" s="165"/>
      <c r="CT298" s="165"/>
      <c r="CU298" s="165"/>
      <c r="CV298" s="165"/>
      <c r="CW298" s="165"/>
      <c r="CX298" s="165"/>
      <c r="CY298" s="165"/>
      <c r="CZ298" s="165"/>
      <c r="DA298" s="165"/>
      <c r="DB298" s="165"/>
      <c r="DC298" s="165"/>
      <c r="DD298" s="165"/>
      <c r="DE298" s="165"/>
      <c r="DF298" s="165"/>
      <c r="DG298" s="165"/>
      <c r="DH298" s="165"/>
      <c r="DI298" s="165"/>
      <c r="DJ298" s="165"/>
      <c r="DK298" s="165"/>
      <c r="DL298" s="165"/>
      <c r="DM298" s="165"/>
      <c r="DN298" s="165"/>
      <c r="DO298" s="165"/>
      <c r="DP298" s="165"/>
      <c r="DQ298" s="165"/>
      <c r="DR298" s="165"/>
      <c r="DS298" s="165"/>
      <c r="DT298" s="165"/>
      <c r="DU298" s="165"/>
      <c r="DV298" s="165"/>
      <c r="DW298" s="165"/>
      <c r="DX298" s="165"/>
      <c r="DY298" s="165"/>
      <c r="DZ298" s="165"/>
      <c r="EA298" s="165"/>
      <c r="EB298" s="165"/>
      <c r="EC298" s="165"/>
      <c r="ED298" s="165"/>
      <c r="EE298" s="165"/>
      <c r="EF298" s="165"/>
      <c r="EG298" s="165"/>
      <c r="EH298" s="165"/>
      <c r="EI298" s="165"/>
      <c r="EJ298" s="165"/>
      <c r="EK298" s="165"/>
      <c r="EL298" s="165"/>
      <c r="EM298" s="165"/>
      <c r="EN298" s="165"/>
      <c r="EO298" s="165"/>
      <c r="EP298" s="165"/>
      <c r="EQ298" s="165"/>
      <c r="ER298" s="165"/>
      <c r="ES298" s="165"/>
      <c r="ET298" s="165"/>
      <c r="EU298" s="165"/>
      <c r="EV298" s="165"/>
      <c r="EW298" s="165"/>
      <c r="EX298" s="165"/>
      <c r="EY298" s="165"/>
      <c r="EZ298" s="165"/>
      <c r="FA298" s="165"/>
      <c r="FB298" s="165"/>
      <c r="FC298" s="165"/>
      <c r="FD298" s="165"/>
      <c r="FE298" s="165"/>
      <c r="FF298" s="165"/>
      <c r="FG298" s="165"/>
      <c r="FH298" s="165"/>
      <c r="FI298" s="165"/>
      <c r="FJ298" s="165"/>
      <c r="FK298" s="165"/>
      <c r="FL298" s="165"/>
      <c r="FM298" s="165"/>
      <c r="FN298" s="165"/>
      <c r="FO298" s="165"/>
      <c r="FP298" s="165"/>
      <c r="FQ298" s="165"/>
      <c r="FR298" s="165"/>
      <c r="FS298" s="165"/>
      <c r="FT298" s="165"/>
      <c r="FU298" s="165"/>
      <c r="FV298" s="165"/>
      <c r="FW298" s="165"/>
      <c r="FX298" s="165"/>
      <c r="FY298" s="165"/>
      <c r="FZ298" s="165"/>
      <c r="GA298" s="165"/>
      <c r="GB298" s="165"/>
      <c r="GC298" s="165"/>
      <c r="GD298" s="165"/>
      <c r="GE298" s="165"/>
      <c r="GF298" s="165"/>
      <c r="GG298" s="165"/>
      <c r="GH298" s="165"/>
      <c r="GI298" s="165"/>
      <c r="GJ298" s="165"/>
      <c r="GK298" s="165"/>
      <c r="GL298" s="165"/>
      <c r="GM298" s="165"/>
      <c r="GN298" s="165"/>
      <c r="GO298" s="165"/>
      <c r="GP298" s="165"/>
      <c r="GQ298" s="165"/>
      <c r="GR298" s="165"/>
      <c r="GS298" s="165"/>
      <c r="GT298" s="165"/>
      <c r="GU298" s="165"/>
      <c r="GV298" s="165"/>
      <c r="GW298" s="165"/>
      <c r="GX298" s="165"/>
      <c r="GY298" s="165"/>
      <c r="GZ298" s="165"/>
      <c r="HA298" s="165"/>
      <c r="HB298" s="165"/>
      <c r="HC298" s="165"/>
      <c r="HD298" s="165"/>
      <c r="HE298" s="165"/>
      <c r="HF298" s="165"/>
      <c r="HG298" s="165"/>
      <c r="HH298" s="165"/>
      <c r="HI298" s="165"/>
      <c r="HJ298" s="165"/>
      <c r="HK298" s="165"/>
      <c r="HL298" s="165"/>
      <c r="HM298" s="165"/>
      <c r="HN298" s="165"/>
      <c r="HO298" s="165"/>
      <c r="HP298" s="165"/>
      <c r="HQ298" s="165"/>
      <c r="HR298" s="165"/>
      <c r="HS298" s="165"/>
      <c r="HT298" s="165"/>
      <c r="HU298" s="165"/>
      <c r="HV298" s="165"/>
      <c r="HW298" s="165"/>
      <c r="HX298" s="165"/>
      <c r="HY298" s="165"/>
      <c r="HZ298" s="165"/>
      <c r="IA298" s="165"/>
      <c r="IB298" s="165"/>
      <c r="IC298" s="165"/>
      <c r="ID298" s="165"/>
      <c r="IE298" s="165"/>
      <c r="IF298" s="165"/>
      <c r="IG298" s="165"/>
      <c r="IH298" s="165"/>
      <c r="II298" s="165"/>
      <c r="IJ298" s="165"/>
      <c r="IK298" s="165"/>
      <c r="IL298" s="165"/>
      <c r="IM298" s="165"/>
      <c r="IN298" s="165"/>
      <c r="IO298" s="165"/>
      <c r="IP298" s="165"/>
      <c r="IQ298" s="165"/>
      <c r="IR298" s="165"/>
      <c r="IS298" s="165"/>
      <c r="IT298" s="165"/>
      <c r="IU298" s="165"/>
      <c r="IV298" s="165"/>
      <c r="IW298" s="165"/>
      <c r="IX298" s="165"/>
      <c r="IY298" s="165"/>
      <c r="IZ298" s="165"/>
      <c r="JA298" s="165"/>
      <c r="JB298" s="165"/>
      <c r="JC298" s="165"/>
      <c r="JD298" s="165"/>
      <c r="JE298" s="165"/>
      <c r="JF298" s="165"/>
      <c r="JG298" s="165"/>
      <c r="JH298" s="165"/>
      <c r="JI298" s="165"/>
      <c r="JJ298" s="165"/>
      <c r="JK298" s="165"/>
      <c r="JL298" s="165"/>
      <c r="JM298" s="165"/>
      <c r="JN298" s="165"/>
      <c r="JO298" s="165"/>
      <c r="JP298" s="165"/>
      <c r="JQ298" s="165"/>
      <c r="JR298" s="165"/>
      <c r="JS298" s="165"/>
      <c r="JT298" s="165"/>
      <c r="JU298" s="165"/>
      <c r="JV298" s="165"/>
      <c r="JW298" s="165"/>
      <c r="JX298" s="165"/>
      <c r="JY298" s="165"/>
      <c r="JZ298" s="165"/>
      <c r="KA298" s="165"/>
      <c r="KB298" s="165"/>
      <c r="KC298" s="165"/>
      <c r="KD298" s="165"/>
      <c r="KE298" s="165"/>
      <c r="KF298" s="165"/>
      <c r="KG298" s="165"/>
      <c r="KH298" s="165"/>
      <c r="KI298" s="165"/>
      <c r="KJ298" s="165"/>
      <c r="KK298" s="165"/>
      <c r="KL298" s="165"/>
      <c r="KM298" s="165"/>
      <c r="KN298" s="165"/>
      <c r="KO298" s="165"/>
      <c r="KP298" s="165"/>
      <c r="KQ298" s="165"/>
      <c r="KR298" s="165"/>
      <c r="KS298" s="165"/>
      <c r="KT298" s="165"/>
      <c r="KU298" s="165"/>
      <c r="KV298" s="165"/>
      <c r="KW298" s="165"/>
      <c r="KX298" s="165"/>
      <c r="KY298" s="165"/>
      <c r="KZ298" s="165"/>
      <c r="LA298" s="165"/>
      <c r="LB298" s="165"/>
      <c r="LC298" s="165"/>
      <c r="LD298" s="165"/>
      <c r="LE298" s="165"/>
      <c r="LF298" s="165"/>
      <c r="LG298" s="165"/>
      <c r="LH298" s="165"/>
      <c r="LI298" s="165"/>
      <c r="LJ298" s="165"/>
      <c r="LK298" s="165"/>
      <c r="LL298" s="165"/>
      <c r="LM298" s="165"/>
      <c r="LN298" s="165"/>
      <c r="LO298" s="165"/>
      <c r="LP298" s="165"/>
      <c r="LQ298" s="165"/>
      <c r="LR298" s="165"/>
      <c r="LS298" s="165"/>
      <c r="LT298" s="165"/>
      <c r="LU298" s="165"/>
      <c r="LV298" s="165"/>
      <c r="LW298" s="165"/>
      <c r="LX298" s="165"/>
      <c r="LY298" s="165"/>
      <c r="LZ298" s="165"/>
      <c r="MA298" s="165"/>
      <c r="MB298" s="165"/>
      <c r="MC298" s="165"/>
      <c r="MD298" s="165"/>
      <c r="ME298" s="165"/>
      <c r="MF298" s="165"/>
      <c r="MG298" s="165"/>
      <c r="MH298" s="165"/>
      <c r="MI298" s="165"/>
      <c r="MJ298" s="165"/>
      <c r="MK298" s="165"/>
      <c r="ML298" s="165"/>
      <c r="MM298" s="165"/>
      <c r="MN298" s="165"/>
      <c r="MO298" s="165"/>
      <c r="MP298" s="165"/>
      <c r="MQ298" s="165"/>
      <c r="MR298" s="165"/>
      <c r="MS298" s="165"/>
      <c r="MT298" s="165"/>
      <c r="MU298" s="165"/>
      <c r="MV298" s="165"/>
      <c r="MW298" s="165"/>
      <c r="MX298" s="165"/>
      <c r="MY298" s="165"/>
      <c r="MZ298" s="165"/>
      <c r="NA298" s="165"/>
      <c r="NB298" s="165"/>
      <c r="NC298" s="165"/>
      <c r="ND298" s="165"/>
      <c r="NE298" s="165"/>
      <c r="NF298" s="165"/>
      <c r="NG298" s="165"/>
      <c r="NH298" s="165"/>
      <c r="NI298" s="165"/>
      <c r="NJ298" s="165"/>
      <c r="NK298" s="165"/>
      <c r="NL298" s="165"/>
      <c r="NM298" s="165"/>
      <c r="NN298" s="165"/>
      <c r="NO298" s="165"/>
      <c r="NP298" s="165"/>
      <c r="NQ298" s="165"/>
      <c r="NR298" s="165"/>
      <c r="NS298" s="165"/>
      <c r="NT298" s="165"/>
      <c r="NU298" s="165"/>
      <c r="NV298" s="165"/>
      <c r="NW298" s="165"/>
      <c r="NX298" s="165"/>
      <c r="NY298" s="165"/>
      <c r="NZ298" s="165"/>
      <c r="OA298" s="165"/>
      <c r="OB298" s="165"/>
      <c r="OC298" s="165"/>
      <c r="OD298" s="165"/>
      <c r="OE298" s="165"/>
      <c r="OF298" s="165"/>
      <c r="OG298" s="165"/>
      <c r="OH298" s="165"/>
      <c r="OI298" s="165"/>
      <c r="OJ298" s="165"/>
      <c r="OK298" s="165"/>
      <c r="OL298" s="165"/>
      <c r="OM298" s="165"/>
      <c r="ON298" s="165"/>
      <c r="OO298" s="165"/>
      <c r="OP298" s="165"/>
      <c r="OQ298" s="165"/>
      <c r="OR298" s="165"/>
      <c r="OS298" s="165"/>
      <c r="OT298" s="165"/>
      <c r="OU298" s="165"/>
      <c r="OV298" s="165"/>
      <c r="OW298" s="165"/>
      <c r="OX298" s="165"/>
      <c r="OY298" s="165"/>
      <c r="OZ298" s="165"/>
      <c r="PA298" s="165"/>
      <c r="PB298" s="165"/>
      <c r="PC298" s="165"/>
      <c r="PD298" s="165"/>
      <c r="PE298" s="165"/>
      <c r="PF298" s="165"/>
      <c r="PG298" s="165"/>
      <c r="PH298" s="165"/>
      <c r="PI298" s="165"/>
      <c r="PJ298" s="165"/>
      <c r="PK298" s="165"/>
      <c r="PL298" s="165"/>
      <c r="PM298" s="165"/>
      <c r="PN298" s="165"/>
      <c r="PO298" s="165"/>
      <c r="PP298" s="165"/>
      <c r="PQ298" s="165"/>
      <c r="PR298" s="165"/>
      <c r="PS298" s="165"/>
      <c r="PT298" s="165"/>
      <c r="PU298" s="165"/>
      <c r="PV298" s="165"/>
      <c r="PW298" s="165"/>
      <c r="PX298" s="165"/>
      <c r="PY298" s="165"/>
      <c r="PZ298" s="165"/>
      <c r="QA298" s="165"/>
      <c r="QB298" s="165"/>
      <c r="QC298" s="165"/>
      <c r="QD298" s="165"/>
      <c r="QE298" s="165"/>
      <c r="QF298" s="165"/>
      <c r="QG298" s="165"/>
      <c r="QH298" s="165"/>
      <c r="QI298" s="165"/>
      <c r="QJ298" s="165"/>
      <c r="QK298" s="165"/>
      <c r="QL298" s="165"/>
      <c r="QM298" s="165"/>
      <c r="QN298" s="165"/>
      <c r="QO298" s="165"/>
      <c r="QP298" s="165"/>
      <c r="QQ298" s="165"/>
      <c r="QR298" s="165"/>
      <c r="QS298" s="165"/>
      <c r="QT298" s="165"/>
      <c r="QU298" s="165"/>
      <c r="QV298" s="165"/>
      <c r="QW298" s="165"/>
      <c r="QX298" s="165"/>
      <c r="QY298" s="165"/>
      <c r="QZ298" s="165"/>
      <c r="RA298" s="165"/>
      <c r="RB298" s="165"/>
      <c r="RC298" s="165"/>
      <c r="RD298" s="165"/>
      <c r="RE298" s="165"/>
      <c r="RF298" s="165"/>
      <c r="RG298" s="165"/>
      <c r="RH298" s="165"/>
      <c r="RI298" s="165"/>
      <c r="RJ298" s="165"/>
      <c r="RK298" s="165"/>
      <c r="RL298" s="165"/>
    </row>
    <row r="299" spans="1:480" ht="15" x14ac:dyDescent="0.25">
      <c r="A299" s="246" t="e">
        <f>'Тех. карты'!#REF!</f>
        <v>#REF!</v>
      </c>
      <c r="B299" s="353" t="s">
        <v>24</v>
      </c>
      <c r="C299" s="353"/>
      <c r="D299" s="11">
        <v>180</v>
      </c>
      <c r="E299" s="12"/>
      <c r="F299" s="13"/>
      <c r="G299" s="14">
        <v>0.06</v>
      </c>
      <c r="H299" s="15">
        <v>0.02</v>
      </c>
      <c r="I299" s="16">
        <v>11.98</v>
      </c>
      <c r="J299" s="17">
        <v>43</v>
      </c>
      <c r="K299" s="18">
        <v>0.03</v>
      </c>
      <c r="L299" s="30">
        <v>392</v>
      </c>
      <c r="M299" s="30">
        <v>11.4</v>
      </c>
      <c r="N299" s="233"/>
      <c r="O299" s="233"/>
      <c r="P299" s="233"/>
      <c r="Q299" s="233"/>
      <c r="R299" s="233"/>
      <c r="S299" s="233"/>
      <c r="T299" s="233"/>
      <c r="U299" s="233"/>
      <c r="V299" s="233"/>
      <c r="W299" s="233"/>
      <c r="X299" s="233"/>
      <c r="Y299" s="233"/>
      <c r="Z299" s="165"/>
      <c r="AA299" s="165"/>
      <c r="AB299" s="165"/>
      <c r="AC299" s="165"/>
      <c r="AD299" s="165"/>
      <c r="AE299" s="165"/>
      <c r="AF299" s="165"/>
      <c r="AG299" s="165"/>
      <c r="AH299" s="165"/>
      <c r="AI299" s="165"/>
      <c r="AJ299" s="165"/>
      <c r="AK299" s="165"/>
      <c r="AL299" s="165"/>
      <c r="AM299" s="165"/>
      <c r="AN299" s="165"/>
      <c r="AO299" s="165"/>
      <c r="AP299" s="165"/>
      <c r="AQ299" s="165"/>
      <c r="AR299" s="165"/>
      <c r="AS299" s="165"/>
      <c r="AT299" s="165"/>
      <c r="AU299" s="165"/>
      <c r="AV299" s="165"/>
      <c r="AW299" s="165"/>
      <c r="AX299" s="165"/>
      <c r="AY299" s="165"/>
      <c r="AZ299" s="165"/>
      <c r="BA299" s="165"/>
      <c r="BB299" s="165"/>
      <c r="BC299" s="165"/>
      <c r="BD299" s="165"/>
      <c r="BE299" s="165"/>
      <c r="BF299" s="165"/>
      <c r="BG299" s="165"/>
      <c r="BH299" s="165"/>
      <c r="BI299" s="165"/>
      <c r="BJ299" s="165"/>
      <c r="BK299" s="165"/>
      <c r="BL299" s="165"/>
      <c r="BM299" s="165"/>
      <c r="BN299" s="165"/>
      <c r="BO299" s="165"/>
      <c r="BP299" s="165"/>
      <c r="BQ299" s="165"/>
      <c r="BR299" s="165"/>
      <c r="BS299" s="165"/>
      <c r="BT299" s="165"/>
      <c r="BU299" s="165"/>
      <c r="BV299" s="165"/>
      <c r="BW299" s="165"/>
      <c r="BX299" s="165"/>
      <c r="BY299" s="165"/>
      <c r="BZ299" s="165"/>
      <c r="CA299" s="165"/>
      <c r="CB299" s="165"/>
      <c r="CC299" s="165"/>
      <c r="CD299" s="165"/>
      <c r="CE299" s="165"/>
      <c r="CF299" s="165"/>
      <c r="CG299" s="165"/>
      <c r="CH299" s="165"/>
      <c r="CI299" s="165"/>
      <c r="CJ299" s="165"/>
      <c r="CK299" s="165"/>
      <c r="CL299" s="165"/>
      <c r="CM299" s="165"/>
      <c r="CN299" s="165"/>
      <c r="CO299" s="165"/>
      <c r="CP299" s="165"/>
      <c r="CQ299" s="165"/>
      <c r="CR299" s="165"/>
      <c r="CS299" s="165"/>
      <c r="CT299" s="165"/>
      <c r="CU299" s="165"/>
      <c r="CV299" s="165"/>
      <c r="CW299" s="165"/>
      <c r="CX299" s="165"/>
      <c r="CY299" s="165"/>
      <c r="CZ299" s="165"/>
      <c r="DA299" s="165"/>
      <c r="DB299" s="165"/>
      <c r="DC299" s="165"/>
      <c r="DD299" s="165"/>
      <c r="DE299" s="165"/>
      <c r="DF299" s="165"/>
      <c r="DG299" s="165"/>
      <c r="DH299" s="165"/>
      <c r="DI299" s="165"/>
      <c r="DJ299" s="165"/>
      <c r="DK299" s="165"/>
      <c r="DL299" s="165"/>
      <c r="DM299" s="165"/>
      <c r="DN299" s="165"/>
      <c r="DO299" s="165"/>
      <c r="DP299" s="165"/>
      <c r="DQ299" s="165"/>
      <c r="DR299" s="165"/>
      <c r="DS299" s="165"/>
      <c r="DT299" s="165"/>
      <c r="DU299" s="165"/>
      <c r="DV299" s="165"/>
      <c r="DW299" s="165"/>
      <c r="DX299" s="165"/>
      <c r="DY299" s="165"/>
      <c r="DZ299" s="165"/>
      <c r="EA299" s="165"/>
      <c r="EB299" s="165"/>
      <c r="EC299" s="165"/>
      <c r="ED299" s="165"/>
      <c r="EE299" s="165"/>
      <c r="EF299" s="165"/>
      <c r="EG299" s="165"/>
      <c r="EH299" s="165"/>
      <c r="EI299" s="165"/>
      <c r="EJ299" s="165"/>
      <c r="EK299" s="165"/>
      <c r="EL299" s="165"/>
      <c r="EM299" s="165"/>
      <c r="EN299" s="165"/>
      <c r="EO299" s="165"/>
      <c r="EP299" s="165"/>
      <c r="EQ299" s="165"/>
      <c r="ER299" s="165"/>
      <c r="ES299" s="165"/>
      <c r="ET299" s="165"/>
      <c r="EU299" s="165"/>
      <c r="EV299" s="165"/>
      <c r="EW299" s="165"/>
      <c r="EX299" s="165"/>
      <c r="EY299" s="165"/>
      <c r="EZ299" s="165"/>
      <c r="FA299" s="165"/>
      <c r="FB299" s="165"/>
      <c r="FC299" s="165"/>
      <c r="FD299" s="165"/>
      <c r="FE299" s="165"/>
      <c r="FF299" s="165"/>
      <c r="FG299" s="165"/>
      <c r="FH299" s="165"/>
      <c r="FI299" s="165"/>
      <c r="FJ299" s="165"/>
      <c r="FK299" s="165"/>
      <c r="FL299" s="165"/>
      <c r="FM299" s="165"/>
      <c r="FN299" s="165"/>
      <c r="FO299" s="165"/>
      <c r="FP299" s="165"/>
      <c r="FQ299" s="165"/>
      <c r="FR299" s="165"/>
      <c r="FS299" s="165"/>
      <c r="FT299" s="165"/>
      <c r="FU299" s="165"/>
      <c r="FV299" s="165"/>
      <c r="FW299" s="165"/>
      <c r="FX299" s="165"/>
      <c r="FY299" s="165"/>
      <c r="FZ299" s="165"/>
      <c r="GA299" s="165"/>
      <c r="GB299" s="165"/>
      <c r="GC299" s="165"/>
      <c r="GD299" s="165"/>
      <c r="GE299" s="165"/>
      <c r="GF299" s="165"/>
      <c r="GG299" s="165"/>
      <c r="GH299" s="165"/>
      <c r="GI299" s="165"/>
      <c r="GJ299" s="165"/>
      <c r="GK299" s="165"/>
      <c r="GL299" s="165"/>
      <c r="GM299" s="165"/>
      <c r="GN299" s="165"/>
      <c r="GO299" s="165"/>
      <c r="GP299" s="165"/>
      <c r="GQ299" s="165"/>
      <c r="GR299" s="165"/>
      <c r="GS299" s="165"/>
      <c r="GT299" s="165"/>
      <c r="GU299" s="165"/>
      <c r="GV299" s="165"/>
      <c r="GW299" s="165"/>
      <c r="GX299" s="165"/>
      <c r="GY299" s="165"/>
      <c r="GZ299" s="165"/>
      <c r="HA299" s="165"/>
      <c r="HB299" s="165"/>
      <c r="HC299" s="165"/>
      <c r="HD299" s="165"/>
      <c r="HE299" s="165"/>
      <c r="HF299" s="165"/>
      <c r="HG299" s="165"/>
      <c r="HH299" s="165"/>
      <c r="HI299" s="165"/>
      <c r="HJ299" s="165"/>
      <c r="HK299" s="165"/>
      <c r="HL299" s="165"/>
      <c r="HM299" s="165"/>
      <c r="HN299" s="165"/>
      <c r="HO299" s="165"/>
      <c r="HP299" s="165"/>
      <c r="HQ299" s="165"/>
      <c r="HR299" s="165"/>
      <c r="HS299" s="165"/>
      <c r="HT299" s="165"/>
      <c r="HU299" s="165"/>
      <c r="HV299" s="165"/>
      <c r="HW299" s="165"/>
      <c r="HX299" s="165"/>
      <c r="HY299" s="165"/>
      <c r="HZ299" s="165"/>
      <c r="IA299" s="165"/>
      <c r="IB299" s="165"/>
      <c r="IC299" s="165"/>
      <c r="ID299" s="165"/>
      <c r="IE299" s="165"/>
      <c r="IF299" s="165"/>
      <c r="IG299" s="165"/>
      <c r="IH299" s="165"/>
      <c r="II299" s="165"/>
      <c r="IJ299" s="165"/>
      <c r="IK299" s="165"/>
      <c r="IL299" s="165"/>
      <c r="IM299" s="165"/>
      <c r="IN299" s="165"/>
      <c r="IO299" s="165"/>
      <c r="IP299" s="165"/>
      <c r="IQ299" s="165"/>
      <c r="IR299" s="165"/>
      <c r="IS299" s="165"/>
      <c r="IT299" s="165"/>
      <c r="IU299" s="165"/>
      <c r="IV299" s="165"/>
      <c r="IW299" s="165"/>
      <c r="IX299" s="165"/>
      <c r="IY299" s="165"/>
      <c r="IZ299" s="165"/>
      <c r="JA299" s="165"/>
      <c r="JB299" s="165"/>
      <c r="JC299" s="165"/>
      <c r="JD299" s="165"/>
      <c r="JE299" s="165"/>
      <c r="JF299" s="165"/>
      <c r="JG299" s="165"/>
      <c r="JH299" s="165"/>
      <c r="JI299" s="165"/>
      <c r="JJ299" s="165"/>
      <c r="JK299" s="165"/>
      <c r="JL299" s="165"/>
      <c r="JM299" s="165"/>
      <c r="JN299" s="165"/>
      <c r="JO299" s="165"/>
      <c r="JP299" s="165"/>
      <c r="JQ299" s="165"/>
      <c r="JR299" s="165"/>
      <c r="JS299" s="165"/>
      <c r="JT299" s="165"/>
      <c r="JU299" s="165"/>
      <c r="JV299" s="165"/>
      <c r="JW299" s="165"/>
      <c r="JX299" s="165"/>
      <c r="JY299" s="165"/>
      <c r="JZ299" s="165"/>
      <c r="KA299" s="165"/>
      <c r="KB299" s="165"/>
      <c r="KC299" s="165"/>
      <c r="KD299" s="165"/>
      <c r="KE299" s="165"/>
      <c r="KF299" s="165"/>
      <c r="KG299" s="165"/>
      <c r="KH299" s="165"/>
      <c r="KI299" s="165"/>
      <c r="KJ299" s="165"/>
      <c r="KK299" s="165"/>
      <c r="KL299" s="165"/>
      <c r="KM299" s="165"/>
      <c r="KN299" s="165"/>
      <c r="KO299" s="165"/>
      <c r="KP299" s="165"/>
      <c r="KQ299" s="165"/>
      <c r="KR299" s="165"/>
      <c r="KS299" s="165"/>
      <c r="KT299" s="165"/>
      <c r="KU299" s="165"/>
      <c r="KV299" s="165"/>
      <c r="KW299" s="165"/>
      <c r="KX299" s="165"/>
      <c r="KY299" s="165"/>
      <c r="KZ299" s="165"/>
      <c r="LA299" s="165"/>
      <c r="LB299" s="165"/>
      <c r="LC299" s="165"/>
      <c r="LD299" s="165"/>
      <c r="LE299" s="165"/>
      <c r="LF299" s="165"/>
      <c r="LG299" s="165"/>
      <c r="LH299" s="165"/>
      <c r="LI299" s="165"/>
      <c r="LJ299" s="165"/>
      <c r="LK299" s="165"/>
      <c r="LL299" s="165"/>
      <c r="LM299" s="165"/>
      <c r="LN299" s="165"/>
      <c r="LO299" s="165"/>
      <c r="LP299" s="165"/>
      <c r="LQ299" s="165"/>
      <c r="LR299" s="165"/>
      <c r="LS299" s="165"/>
      <c r="LT299" s="165"/>
      <c r="LU299" s="165"/>
      <c r="LV299" s="165"/>
      <c r="LW299" s="165"/>
      <c r="LX299" s="165"/>
      <c r="LY299" s="165"/>
      <c r="LZ299" s="165"/>
      <c r="MA299" s="165"/>
      <c r="MB299" s="165"/>
      <c r="MC299" s="165"/>
      <c r="MD299" s="165"/>
      <c r="ME299" s="165"/>
      <c r="MF299" s="165"/>
      <c r="MG299" s="165"/>
      <c r="MH299" s="165"/>
      <c r="MI299" s="165"/>
      <c r="MJ299" s="165"/>
      <c r="MK299" s="165"/>
      <c r="ML299" s="165"/>
      <c r="MM299" s="165"/>
      <c r="MN299" s="165"/>
      <c r="MO299" s="165"/>
      <c r="MP299" s="165"/>
      <c r="MQ299" s="165"/>
      <c r="MR299" s="165"/>
      <c r="MS299" s="165"/>
      <c r="MT299" s="165"/>
      <c r="MU299" s="165"/>
      <c r="MV299" s="165"/>
      <c r="MW299" s="165"/>
      <c r="MX299" s="165"/>
      <c r="MY299" s="165"/>
      <c r="MZ299" s="165"/>
      <c r="NA299" s="165"/>
      <c r="NB299" s="165"/>
      <c r="NC299" s="165"/>
      <c r="ND299" s="165"/>
      <c r="NE299" s="165"/>
      <c r="NF299" s="165"/>
      <c r="NG299" s="165"/>
      <c r="NH299" s="165"/>
      <c r="NI299" s="165"/>
      <c r="NJ299" s="165"/>
      <c r="NK299" s="165"/>
      <c r="NL299" s="165"/>
      <c r="NM299" s="165"/>
      <c r="NN299" s="165"/>
      <c r="NO299" s="165"/>
      <c r="NP299" s="165"/>
      <c r="NQ299" s="165"/>
      <c r="NR299" s="165"/>
      <c r="NS299" s="165"/>
      <c r="NT299" s="165"/>
      <c r="NU299" s="165"/>
      <c r="NV299" s="165"/>
      <c r="NW299" s="165"/>
      <c r="NX299" s="165"/>
      <c r="NY299" s="165"/>
      <c r="NZ299" s="165"/>
      <c r="OA299" s="165"/>
      <c r="OB299" s="165"/>
      <c r="OC299" s="165"/>
      <c r="OD299" s="165"/>
      <c r="OE299" s="165"/>
      <c r="OF299" s="165"/>
      <c r="OG299" s="165"/>
      <c r="OH299" s="165"/>
      <c r="OI299" s="165"/>
      <c r="OJ299" s="165"/>
      <c r="OK299" s="165"/>
      <c r="OL299" s="165"/>
      <c r="OM299" s="165"/>
      <c r="ON299" s="165"/>
      <c r="OO299" s="165"/>
      <c r="OP299" s="165"/>
      <c r="OQ299" s="165"/>
      <c r="OR299" s="165"/>
      <c r="OS299" s="165"/>
      <c r="OT299" s="165"/>
      <c r="OU299" s="165"/>
      <c r="OV299" s="165"/>
      <c r="OW299" s="165"/>
      <c r="OX299" s="165"/>
      <c r="OY299" s="165"/>
      <c r="OZ299" s="165"/>
      <c r="PA299" s="165"/>
      <c r="PB299" s="165"/>
      <c r="PC299" s="165"/>
      <c r="PD299" s="165"/>
      <c r="PE299" s="165"/>
      <c r="PF299" s="165"/>
      <c r="PG299" s="165"/>
      <c r="PH299" s="165"/>
      <c r="PI299" s="165"/>
      <c r="PJ299" s="165"/>
      <c r="PK299" s="165"/>
      <c r="PL299" s="165"/>
      <c r="PM299" s="165"/>
      <c r="PN299" s="165"/>
      <c r="PO299" s="165"/>
      <c r="PP299" s="165"/>
      <c r="PQ299" s="165"/>
      <c r="PR299" s="165"/>
      <c r="PS299" s="165"/>
      <c r="PT299" s="165"/>
      <c r="PU299" s="165"/>
      <c r="PV299" s="165"/>
      <c r="PW299" s="165"/>
      <c r="PX299" s="165"/>
      <c r="PY299" s="165"/>
      <c r="PZ299" s="165"/>
      <c r="QA299" s="165"/>
      <c r="QB299" s="165"/>
      <c r="QC299" s="165"/>
      <c r="QD299" s="165"/>
      <c r="QE299" s="165"/>
      <c r="QF299" s="165"/>
      <c r="QG299" s="165"/>
      <c r="QH299" s="165"/>
      <c r="QI299" s="165"/>
      <c r="QJ299" s="165"/>
      <c r="QK299" s="165"/>
      <c r="QL299" s="165"/>
      <c r="QM299" s="165"/>
      <c r="QN299" s="165"/>
      <c r="QO299" s="165"/>
      <c r="QP299" s="165"/>
      <c r="QQ299" s="165"/>
      <c r="QR299" s="165"/>
      <c r="QS299" s="165"/>
      <c r="QT299" s="165"/>
      <c r="QU299" s="165"/>
      <c r="QV299" s="165"/>
      <c r="QW299" s="165"/>
      <c r="QX299" s="165"/>
      <c r="QY299" s="165"/>
      <c r="QZ299" s="165"/>
      <c r="RA299" s="165"/>
      <c r="RB299" s="165"/>
      <c r="RC299" s="165"/>
      <c r="RD299" s="165"/>
      <c r="RE299" s="165"/>
      <c r="RF299" s="165"/>
      <c r="RG299" s="165"/>
      <c r="RH299" s="165"/>
      <c r="RI299" s="165"/>
      <c r="RJ299" s="165"/>
      <c r="RK299" s="165"/>
      <c r="RL299" s="165"/>
    </row>
    <row r="300" spans="1:480" ht="15.75" x14ac:dyDescent="0.25">
      <c r="A300" s="134"/>
      <c r="B300" s="399" t="s">
        <v>25</v>
      </c>
      <c r="C300" s="399"/>
      <c r="D300" s="135">
        <f>SUM(D296,D297,D299)</f>
        <v>310</v>
      </c>
      <c r="E300" s="135"/>
      <c r="F300" s="135"/>
      <c r="G300" s="135">
        <f>SUM(G296,G297,G299)</f>
        <v>6.3999999999999995</v>
      </c>
      <c r="H300" s="135">
        <f>SUM(H296,H297,H299)</f>
        <v>4.3699999999999992</v>
      </c>
      <c r="I300" s="135">
        <f>SUM(I296,I297,I299)</f>
        <v>43.42</v>
      </c>
      <c r="J300" s="135">
        <f>SUM(J296,J297,J299)</f>
        <v>256.68</v>
      </c>
      <c r="K300" s="135">
        <f>SUM(K296,K297,K299)</f>
        <v>3.2099999999999995</v>
      </c>
      <c r="L300" s="136"/>
      <c r="M300" s="136"/>
      <c r="N300" s="234"/>
      <c r="O300" s="233"/>
      <c r="P300" s="233"/>
      <c r="Q300" s="233"/>
      <c r="R300" s="233"/>
      <c r="S300" s="233"/>
      <c r="T300" s="233"/>
      <c r="U300" s="233"/>
      <c r="V300" s="233"/>
      <c r="W300" s="233"/>
      <c r="X300" s="233"/>
      <c r="Y300" s="233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  <c r="AQ300" s="165"/>
      <c r="AR300" s="165"/>
      <c r="AS300" s="165"/>
      <c r="AT300" s="165"/>
      <c r="AU300" s="165"/>
      <c r="AV300" s="165"/>
      <c r="AW300" s="165"/>
      <c r="AX300" s="165"/>
      <c r="AY300" s="165"/>
      <c r="AZ300" s="165"/>
      <c r="BA300" s="165"/>
      <c r="BB300" s="165"/>
      <c r="BC300" s="165"/>
      <c r="BD300" s="165"/>
      <c r="BE300" s="165"/>
      <c r="BF300" s="165"/>
      <c r="BG300" s="165"/>
      <c r="BH300" s="165"/>
      <c r="BI300" s="165"/>
      <c r="BJ300" s="165"/>
      <c r="BK300" s="165"/>
      <c r="BL300" s="165"/>
      <c r="BM300" s="165"/>
      <c r="BN300" s="165"/>
      <c r="BO300" s="165"/>
      <c r="BP300" s="165"/>
      <c r="BQ300" s="165"/>
      <c r="BR300" s="165"/>
      <c r="BS300" s="165"/>
      <c r="BT300" s="165"/>
      <c r="BU300" s="165"/>
      <c r="BV300" s="165"/>
      <c r="BW300" s="165"/>
      <c r="BX300" s="165"/>
      <c r="BY300" s="165"/>
      <c r="BZ300" s="165"/>
      <c r="CA300" s="165"/>
      <c r="CB300" s="165"/>
      <c r="CC300" s="165"/>
      <c r="CD300" s="165"/>
      <c r="CE300" s="165"/>
      <c r="CF300" s="165"/>
      <c r="CG300" s="165"/>
      <c r="CH300" s="165"/>
      <c r="CI300" s="165"/>
      <c r="CJ300" s="165"/>
      <c r="CK300" s="165"/>
      <c r="CL300" s="165"/>
      <c r="CM300" s="165"/>
      <c r="CN300" s="165"/>
      <c r="CO300" s="165"/>
      <c r="CP300" s="165"/>
      <c r="CQ300" s="165"/>
      <c r="CR300" s="165"/>
      <c r="CS300" s="165"/>
      <c r="CT300" s="165"/>
      <c r="CU300" s="165"/>
      <c r="CV300" s="165"/>
      <c r="CW300" s="165"/>
      <c r="CX300" s="165"/>
      <c r="CY300" s="165"/>
      <c r="CZ300" s="165"/>
      <c r="DA300" s="165"/>
      <c r="DB300" s="165"/>
      <c r="DC300" s="165"/>
      <c r="DD300" s="165"/>
      <c r="DE300" s="165"/>
      <c r="DF300" s="165"/>
      <c r="DG300" s="165"/>
      <c r="DH300" s="165"/>
      <c r="DI300" s="165"/>
      <c r="DJ300" s="165"/>
      <c r="DK300" s="165"/>
      <c r="DL300" s="165"/>
      <c r="DM300" s="165"/>
      <c r="DN300" s="165"/>
      <c r="DO300" s="165"/>
      <c r="DP300" s="165"/>
      <c r="DQ300" s="165"/>
      <c r="DR300" s="165"/>
      <c r="DS300" s="165"/>
      <c r="DT300" s="165"/>
      <c r="DU300" s="165"/>
      <c r="DV300" s="165"/>
      <c r="DW300" s="165"/>
      <c r="DX300" s="165"/>
      <c r="DY300" s="165"/>
      <c r="DZ300" s="165"/>
      <c r="EA300" s="165"/>
      <c r="EB300" s="165"/>
      <c r="EC300" s="165"/>
      <c r="ED300" s="165"/>
      <c r="EE300" s="165"/>
      <c r="EF300" s="165"/>
      <c r="EG300" s="165"/>
      <c r="EH300" s="165"/>
      <c r="EI300" s="165"/>
      <c r="EJ300" s="165"/>
      <c r="EK300" s="165"/>
      <c r="EL300" s="165"/>
      <c r="EM300" s="165"/>
      <c r="EN300" s="165"/>
      <c r="EO300" s="165"/>
      <c r="EP300" s="165"/>
      <c r="EQ300" s="165"/>
      <c r="ER300" s="165"/>
      <c r="ES300" s="165"/>
      <c r="ET300" s="165"/>
      <c r="EU300" s="165"/>
      <c r="EV300" s="165"/>
      <c r="EW300" s="165"/>
      <c r="EX300" s="165"/>
      <c r="EY300" s="165"/>
      <c r="EZ300" s="165"/>
      <c r="FA300" s="165"/>
      <c r="FB300" s="165"/>
      <c r="FC300" s="165"/>
      <c r="FD300" s="165"/>
      <c r="FE300" s="165"/>
      <c r="FF300" s="165"/>
      <c r="FG300" s="165"/>
      <c r="FH300" s="165"/>
      <c r="FI300" s="165"/>
      <c r="FJ300" s="165"/>
      <c r="FK300" s="165"/>
      <c r="FL300" s="165"/>
      <c r="FM300" s="165"/>
      <c r="FN300" s="165"/>
      <c r="FO300" s="165"/>
      <c r="FP300" s="165"/>
      <c r="FQ300" s="165"/>
      <c r="FR300" s="165"/>
      <c r="FS300" s="165"/>
      <c r="FT300" s="165"/>
      <c r="FU300" s="165"/>
      <c r="FV300" s="165"/>
      <c r="FW300" s="165"/>
      <c r="FX300" s="165"/>
      <c r="FY300" s="165"/>
      <c r="FZ300" s="165"/>
      <c r="GA300" s="165"/>
      <c r="GB300" s="165"/>
      <c r="GC300" s="165"/>
      <c r="GD300" s="165"/>
      <c r="GE300" s="165"/>
      <c r="GF300" s="165"/>
      <c r="GG300" s="165"/>
      <c r="GH300" s="165"/>
      <c r="GI300" s="165"/>
      <c r="GJ300" s="165"/>
      <c r="GK300" s="165"/>
      <c r="GL300" s="165"/>
      <c r="GM300" s="165"/>
      <c r="GN300" s="165"/>
      <c r="GO300" s="165"/>
      <c r="GP300" s="165"/>
      <c r="GQ300" s="165"/>
      <c r="GR300" s="165"/>
      <c r="GS300" s="165"/>
      <c r="GT300" s="165"/>
      <c r="GU300" s="165"/>
      <c r="GV300" s="165"/>
      <c r="GW300" s="165"/>
      <c r="GX300" s="165"/>
      <c r="GY300" s="165"/>
      <c r="GZ300" s="165"/>
      <c r="HA300" s="165"/>
      <c r="HB300" s="165"/>
      <c r="HC300" s="165"/>
      <c r="HD300" s="165"/>
      <c r="HE300" s="165"/>
      <c r="HF300" s="165"/>
      <c r="HG300" s="165"/>
      <c r="HH300" s="165"/>
      <c r="HI300" s="165"/>
      <c r="HJ300" s="165"/>
      <c r="HK300" s="165"/>
      <c r="HL300" s="165"/>
      <c r="HM300" s="165"/>
      <c r="HN300" s="165"/>
      <c r="HO300" s="165"/>
      <c r="HP300" s="165"/>
      <c r="HQ300" s="165"/>
      <c r="HR300" s="165"/>
      <c r="HS300" s="165"/>
      <c r="HT300" s="165"/>
      <c r="HU300" s="165"/>
      <c r="HV300" s="165"/>
      <c r="HW300" s="165"/>
      <c r="HX300" s="165"/>
      <c r="HY300" s="165"/>
      <c r="HZ300" s="165"/>
      <c r="IA300" s="165"/>
      <c r="IB300" s="165"/>
      <c r="IC300" s="165"/>
      <c r="ID300" s="165"/>
      <c r="IE300" s="165"/>
      <c r="IF300" s="165"/>
      <c r="IG300" s="165"/>
      <c r="IH300" s="165"/>
      <c r="II300" s="165"/>
      <c r="IJ300" s="165"/>
      <c r="IK300" s="165"/>
      <c r="IL300" s="165"/>
      <c r="IM300" s="165"/>
      <c r="IN300" s="165"/>
      <c r="IO300" s="165"/>
      <c r="IP300" s="165"/>
      <c r="IQ300" s="165"/>
      <c r="IR300" s="165"/>
      <c r="IS300" s="165"/>
      <c r="IT300" s="165"/>
      <c r="IU300" s="165"/>
      <c r="IV300" s="165"/>
      <c r="IW300" s="165"/>
      <c r="IX300" s="165"/>
      <c r="IY300" s="165"/>
      <c r="IZ300" s="165"/>
      <c r="JA300" s="165"/>
      <c r="JB300" s="165"/>
      <c r="JC300" s="165"/>
      <c r="JD300" s="165"/>
      <c r="JE300" s="165"/>
      <c r="JF300" s="165"/>
      <c r="JG300" s="165"/>
      <c r="JH300" s="165"/>
      <c r="JI300" s="165"/>
      <c r="JJ300" s="165"/>
      <c r="JK300" s="165"/>
      <c r="JL300" s="165"/>
      <c r="JM300" s="165"/>
      <c r="JN300" s="165"/>
      <c r="JO300" s="165"/>
      <c r="JP300" s="165"/>
      <c r="JQ300" s="165"/>
      <c r="JR300" s="165"/>
      <c r="JS300" s="165"/>
      <c r="JT300" s="165"/>
      <c r="JU300" s="165"/>
      <c r="JV300" s="165"/>
      <c r="JW300" s="165"/>
      <c r="JX300" s="165"/>
      <c r="JY300" s="165"/>
      <c r="JZ300" s="165"/>
      <c r="KA300" s="165"/>
      <c r="KB300" s="165"/>
      <c r="KC300" s="165"/>
      <c r="KD300" s="165"/>
      <c r="KE300" s="165"/>
      <c r="KF300" s="165"/>
      <c r="KG300" s="165"/>
      <c r="KH300" s="165"/>
      <c r="KI300" s="165"/>
      <c r="KJ300" s="165"/>
      <c r="KK300" s="165"/>
      <c r="KL300" s="165"/>
      <c r="KM300" s="165"/>
      <c r="KN300" s="165"/>
      <c r="KO300" s="165"/>
      <c r="KP300" s="165"/>
      <c r="KQ300" s="165"/>
      <c r="KR300" s="165"/>
      <c r="KS300" s="165"/>
      <c r="KT300" s="165"/>
      <c r="KU300" s="165"/>
      <c r="KV300" s="165"/>
      <c r="KW300" s="165"/>
      <c r="KX300" s="165"/>
      <c r="KY300" s="165"/>
      <c r="KZ300" s="165"/>
      <c r="LA300" s="165"/>
      <c r="LB300" s="165"/>
      <c r="LC300" s="165"/>
      <c r="LD300" s="165"/>
      <c r="LE300" s="165"/>
      <c r="LF300" s="165"/>
      <c r="LG300" s="165"/>
      <c r="LH300" s="165"/>
      <c r="LI300" s="165"/>
      <c r="LJ300" s="165"/>
      <c r="LK300" s="165"/>
      <c r="LL300" s="165"/>
      <c r="LM300" s="165"/>
      <c r="LN300" s="165"/>
      <c r="LO300" s="165"/>
      <c r="LP300" s="165"/>
      <c r="LQ300" s="165"/>
      <c r="LR300" s="165"/>
      <c r="LS300" s="165"/>
      <c r="LT300" s="165"/>
      <c r="LU300" s="165"/>
      <c r="LV300" s="165"/>
      <c r="LW300" s="165"/>
      <c r="LX300" s="165"/>
      <c r="LY300" s="165"/>
      <c r="LZ300" s="165"/>
      <c r="MA300" s="165"/>
      <c r="MB300" s="165"/>
      <c r="MC300" s="165"/>
      <c r="MD300" s="165"/>
      <c r="ME300" s="165"/>
      <c r="MF300" s="165"/>
      <c r="MG300" s="165"/>
      <c r="MH300" s="165"/>
      <c r="MI300" s="165"/>
      <c r="MJ300" s="165"/>
      <c r="MK300" s="165"/>
      <c r="ML300" s="165"/>
      <c r="MM300" s="165"/>
      <c r="MN300" s="165"/>
      <c r="MO300" s="165"/>
      <c r="MP300" s="165"/>
      <c r="MQ300" s="165"/>
      <c r="MR300" s="165"/>
      <c r="MS300" s="165"/>
      <c r="MT300" s="165"/>
      <c r="MU300" s="165"/>
      <c r="MV300" s="165"/>
      <c r="MW300" s="165"/>
      <c r="MX300" s="165"/>
      <c r="MY300" s="165"/>
      <c r="MZ300" s="165"/>
      <c r="NA300" s="165"/>
      <c r="NB300" s="165"/>
      <c r="NC300" s="165"/>
      <c r="ND300" s="165"/>
      <c r="NE300" s="165"/>
      <c r="NF300" s="165"/>
      <c r="NG300" s="165"/>
      <c r="NH300" s="165"/>
      <c r="NI300" s="165"/>
      <c r="NJ300" s="165"/>
      <c r="NK300" s="165"/>
      <c r="NL300" s="165"/>
      <c r="NM300" s="165"/>
      <c r="NN300" s="165"/>
      <c r="NO300" s="165"/>
      <c r="NP300" s="165"/>
      <c r="NQ300" s="165"/>
      <c r="NR300" s="165"/>
      <c r="NS300" s="165"/>
      <c r="NT300" s="165"/>
      <c r="NU300" s="165"/>
      <c r="NV300" s="165"/>
      <c r="NW300" s="165"/>
      <c r="NX300" s="165"/>
      <c r="NY300" s="165"/>
      <c r="NZ300" s="165"/>
      <c r="OA300" s="165"/>
      <c r="OB300" s="165"/>
      <c r="OC300" s="165"/>
      <c r="OD300" s="165"/>
      <c r="OE300" s="165"/>
      <c r="OF300" s="165"/>
      <c r="OG300" s="165"/>
      <c r="OH300" s="165"/>
      <c r="OI300" s="165"/>
      <c r="OJ300" s="165"/>
      <c r="OK300" s="165"/>
      <c r="OL300" s="165"/>
      <c r="OM300" s="165"/>
      <c r="ON300" s="165"/>
      <c r="OO300" s="165"/>
      <c r="OP300" s="165"/>
      <c r="OQ300" s="165"/>
      <c r="OR300" s="165"/>
      <c r="OS300" s="165"/>
      <c r="OT300" s="165"/>
      <c r="OU300" s="165"/>
      <c r="OV300" s="165"/>
      <c r="OW300" s="165"/>
      <c r="OX300" s="165"/>
      <c r="OY300" s="165"/>
      <c r="OZ300" s="165"/>
      <c r="PA300" s="165"/>
      <c r="PB300" s="165"/>
      <c r="PC300" s="165"/>
      <c r="PD300" s="165"/>
      <c r="PE300" s="165"/>
      <c r="PF300" s="165"/>
      <c r="PG300" s="165"/>
      <c r="PH300" s="165"/>
      <c r="PI300" s="165"/>
      <c r="PJ300" s="165"/>
      <c r="PK300" s="165"/>
      <c r="PL300" s="165"/>
      <c r="PM300" s="165"/>
      <c r="PN300" s="165"/>
      <c r="PO300" s="165"/>
      <c r="PP300" s="165"/>
      <c r="PQ300" s="165"/>
      <c r="PR300" s="165"/>
      <c r="PS300" s="165"/>
      <c r="PT300" s="165"/>
      <c r="PU300" s="165"/>
      <c r="PV300" s="165"/>
      <c r="PW300" s="165"/>
      <c r="PX300" s="165"/>
      <c r="PY300" s="165"/>
      <c r="PZ300" s="165"/>
      <c r="QA300" s="165"/>
      <c r="QB300" s="165"/>
      <c r="QC300" s="165"/>
      <c r="QD300" s="165"/>
      <c r="QE300" s="165"/>
      <c r="QF300" s="165"/>
      <c r="QG300" s="165"/>
      <c r="QH300" s="165"/>
      <c r="QI300" s="165"/>
      <c r="QJ300" s="165"/>
      <c r="QK300" s="165"/>
      <c r="QL300" s="165"/>
      <c r="QM300" s="165"/>
      <c r="QN300" s="165"/>
      <c r="QO300" s="165"/>
      <c r="QP300" s="165"/>
      <c r="QQ300" s="165"/>
      <c r="QR300" s="165"/>
      <c r="QS300" s="165"/>
      <c r="QT300" s="165"/>
      <c r="QU300" s="165"/>
      <c r="QV300" s="165"/>
      <c r="QW300" s="165"/>
      <c r="QX300" s="165"/>
      <c r="QY300" s="165"/>
      <c r="QZ300" s="165"/>
      <c r="RA300" s="165"/>
      <c r="RB300" s="165"/>
      <c r="RC300" s="165"/>
      <c r="RD300" s="165"/>
      <c r="RE300" s="165"/>
      <c r="RF300" s="165"/>
      <c r="RG300" s="165"/>
      <c r="RH300" s="165"/>
      <c r="RI300" s="165"/>
      <c r="RJ300" s="165"/>
      <c r="RK300" s="165"/>
      <c r="RL300" s="165"/>
    </row>
    <row r="301" spans="1:480" ht="17.25" customHeight="1" x14ac:dyDescent="0.2">
      <c r="A301" s="42" t="s">
        <v>43</v>
      </c>
      <c r="B301" s="400" t="s">
        <v>42</v>
      </c>
      <c r="C301" s="400"/>
      <c r="D301" s="106">
        <f>SUM(D282,D291,D294,D300)</f>
        <v>1742</v>
      </c>
      <c r="E301" s="42"/>
      <c r="F301" s="42"/>
      <c r="G301" s="106">
        <f>SUM(G282,G291,G294,G300)</f>
        <v>47.28</v>
      </c>
      <c r="H301" s="107">
        <f>SUM(H282,H291,H294,H300)</f>
        <v>48.24</v>
      </c>
      <c r="I301" s="107">
        <f>SUM(I282,I291,I294,I300)</f>
        <v>225.67000000000002</v>
      </c>
      <c r="J301" s="107">
        <f>SUM(J282,J291,J294,J300)</f>
        <v>1598.02</v>
      </c>
      <c r="K301" s="108">
        <f>SUM(K282,K291,K294,K300)</f>
        <v>33.29</v>
      </c>
      <c r="L301" s="249"/>
      <c r="M301" s="249"/>
      <c r="N301" s="233"/>
      <c r="O301" s="233"/>
      <c r="P301" s="233"/>
      <c r="Q301" s="233"/>
      <c r="R301" s="233"/>
      <c r="S301" s="233"/>
      <c r="T301" s="233"/>
      <c r="U301" s="233"/>
      <c r="V301" s="233"/>
      <c r="W301" s="233"/>
      <c r="X301" s="233"/>
      <c r="Y301" s="233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  <c r="AK301" s="165"/>
      <c r="AL301" s="165"/>
      <c r="AM301" s="165"/>
      <c r="AN301" s="165"/>
      <c r="AO301" s="165"/>
      <c r="AP301" s="165"/>
      <c r="AQ301" s="165"/>
      <c r="AR301" s="165"/>
      <c r="AS301" s="165"/>
      <c r="AT301" s="165"/>
      <c r="AU301" s="165"/>
      <c r="AV301" s="165"/>
      <c r="AW301" s="165"/>
      <c r="AX301" s="165"/>
      <c r="AY301" s="165"/>
      <c r="AZ301" s="165"/>
      <c r="BA301" s="165"/>
      <c r="BB301" s="165"/>
      <c r="BC301" s="165"/>
      <c r="BD301" s="165"/>
      <c r="BE301" s="165"/>
      <c r="BF301" s="165"/>
      <c r="BG301" s="165"/>
      <c r="BH301" s="165"/>
      <c r="BI301" s="165"/>
      <c r="BJ301" s="165"/>
      <c r="BK301" s="165"/>
      <c r="BL301" s="165"/>
      <c r="BM301" s="165"/>
      <c r="BN301" s="165"/>
      <c r="BO301" s="165"/>
      <c r="BP301" s="165"/>
      <c r="BQ301" s="165"/>
      <c r="BR301" s="165"/>
      <c r="BS301" s="165"/>
      <c r="BT301" s="165"/>
      <c r="BU301" s="165"/>
      <c r="BV301" s="165"/>
      <c r="BW301" s="165"/>
      <c r="BX301" s="165"/>
      <c r="BY301" s="165"/>
      <c r="BZ301" s="165"/>
      <c r="CA301" s="165"/>
      <c r="CB301" s="165"/>
      <c r="CC301" s="165"/>
      <c r="CD301" s="165"/>
      <c r="CE301" s="165"/>
      <c r="CF301" s="165"/>
      <c r="CG301" s="165"/>
      <c r="CH301" s="165"/>
      <c r="CI301" s="165"/>
      <c r="CJ301" s="165"/>
      <c r="CK301" s="165"/>
      <c r="CL301" s="165"/>
      <c r="CM301" s="165"/>
      <c r="CN301" s="165"/>
      <c r="CO301" s="165"/>
      <c r="CP301" s="165"/>
      <c r="CQ301" s="165"/>
      <c r="CR301" s="165"/>
      <c r="CS301" s="165"/>
      <c r="CT301" s="165"/>
      <c r="CU301" s="165"/>
      <c r="CV301" s="165"/>
      <c r="CW301" s="165"/>
      <c r="CX301" s="165"/>
      <c r="CY301" s="165"/>
      <c r="CZ301" s="165"/>
      <c r="DA301" s="165"/>
      <c r="DB301" s="165"/>
      <c r="DC301" s="165"/>
      <c r="DD301" s="165"/>
      <c r="DE301" s="165"/>
      <c r="DF301" s="165"/>
      <c r="DG301" s="165"/>
      <c r="DH301" s="165"/>
      <c r="DI301" s="165"/>
      <c r="DJ301" s="165"/>
      <c r="DK301" s="165"/>
      <c r="DL301" s="165"/>
      <c r="DM301" s="165"/>
      <c r="DN301" s="165"/>
      <c r="DO301" s="165"/>
      <c r="DP301" s="165"/>
      <c r="DQ301" s="165"/>
      <c r="DR301" s="165"/>
      <c r="DS301" s="165"/>
      <c r="DT301" s="165"/>
      <c r="DU301" s="165"/>
      <c r="DV301" s="165"/>
      <c r="DW301" s="165"/>
      <c r="DX301" s="165"/>
      <c r="DY301" s="165"/>
      <c r="DZ301" s="165"/>
      <c r="EA301" s="165"/>
      <c r="EB301" s="165"/>
      <c r="EC301" s="165"/>
      <c r="ED301" s="165"/>
      <c r="EE301" s="165"/>
      <c r="EF301" s="165"/>
      <c r="EG301" s="165"/>
      <c r="EH301" s="165"/>
      <c r="EI301" s="165"/>
      <c r="EJ301" s="165"/>
      <c r="EK301" s="165"/>
      <c r="EL301" s="165"/>
      <c r="EM301" s="165"/>
      <c r="EN301" s="165"/>
      <c r="EO301" s="165"/>
      <c r="EP301" s="165"/>
      <c r="EQ301" s="165"/>
      <c r="ER301" s="165"/>
      <c r="ES301" s="165"/>
      <c r="ET301" s="165"/>
      <c r="EU301" s="165"/>
      <c r="EV301" s="165"/>
      <c r="EW301" s="165"/>
      <c r="EX301" s="165"/>
      <c r="EY301" s="165"/>
      <c r="EZ301" s="165"/>
      <c r="FA301" s="165"/>
      <c r="FB301" s="165"/>
      <c r="FC301" s="165"/>
      <c r="FD301" s="165"/>
      <c r="FE301" s="165"/>
      <c r="FF301" s="165"/>
      <c r="FG301" s="165"/>
      <c r="FH301" s="165"/>
      <c r="FI301" s="165"/>
      <c r="FJ301" s="165"/>
      <c r="FK301" s="165"/>
      <c r="FL301" s="165"/>
      <c r="FM301" s="165"/>
      <c r="FN301" s="165"/>
      <c r="FO301" s="165"/>
      <c r="FP301" s="165"/>
      <c r="FQ301" s="165"/>
      <c r="FR301" s="165"/>
      <c r="FS301" s="165"/>
      <c r="FT301" s="165"/>
      <c r="FU301" s="165"/>
      <c r="FV301" s="165"/>
      <c r="FW301" s="165"/>
      <c r="FX301" s="165"/>
      <c r="FY301" s="165"/>
      <c r="FZ301" s="165"/>
      <c r="GA301" s="165"/>
      <c r="GB301" s="165"/>
      <c r="GC301" s="165"/>
      <c r="GD301" s="165"/>
      <c r="GE301" s="165"/>
      <c r="GF301" s="165"/>
      <c r="GG301" s="165"/>
      <c r="GH301" s="165"/>
      <c r="GI301" s="165"/>
      <c r="GJ301" s="165"/>
      <c r="GK301" s="165"/>
      <c r="GL301" s="165"/>
      <c r="GM301" s="165"/>
      <c r="GN301" s="165"/>
      <c r="GO301" s="165"/>
      <c r="GP301" s="165"/>
      <c r="GQ301" s="165"/>
      <c r="GR301" s="165"/>
      <c r="GS301" s="165"/>
      <c r="GT301" s="165"/>
      <c r="GU301" s="165"/>
      <c r="GV301" s="165"/>
      <c r="GW301" s="165"/>
      <c r="GX301" s="165"/>
      <c r="GY301" s="165"/>
      <c r="GZ301" s="165"/>
      <c r="HA301" s="165"/>
      <c r="HB301" s="165"/>
      <c r="HC301" s="165"/>
      <c r="HD301" s="165"/>
      <c r="HE301" s="165"/>
      <c r="HF301" s="165"/>
      <c r="HG301" s="165"/>
      <c r="HH301" s="165"/>
      <c r="HI301" s="165"/>
      <c r="HJ301" s="165"/>
      <c r="HK301" s="165"/>
      <c r="HL301" s="165"/>
      <c r="HM301" s="165"/>
      <c r="HN301" s="165"/>
      <c r="HO301" s="165"/>
      <c r="HP301" s="165"/>
      <c r="HQ301" s="165"/>
      <c r="HR301" s="165"/>
      <c r="HS301" s="165"/>
      <c r="HT301" s="165"/>
      <c r="HU301" s="165"/>
      <c r="HV301" s="165"/>
      <c r="HW301" s="165"/>
      <c r="HX301" s="165"/>
      <c r="HY301" s="165"/>
      <c r="HZ301" s="165"/>
      <c r="IA301" s="165"/>
      <c r="IB301" s="165"/>
      <c r="IC301" s="165"/>
      <c r="ID301" s="165"/>
      <c r="IE301" s="165"/>
      <c r="IF301" s="165"/>
      <c r="IG301" s="165"/>
      <c r="IH301" s="165"/>
      <c r="II301" s="165"/>
      <c r="IJ301" s="165"/>
      <c r="IK301" s="165"/>
      <c r="IL301" s="165"/>
      <c r="IM301" s="165"/>
      <c r="IN301" s="165"/>
      <c r="IO301" s="165"/>
      <c r="IP301" s="165"/>
      <c r="IQ301" s="165"/>
      <c r="IR301" s="165"/>
      <c r="IS301" s="165"/>
      <c r="IT301" s="165"/>
      <c r="IU301" s="165"/>
      <c r="IV301" s="165"/>
      <c r="IW301" s="165"/>
      <c r="IX301" s="165"/>
      <c r="IY301" s="165"/>
      <c r="IZ301" s="165"/>
      <c r="JA301" s="165"/>
      <c r="JB301" s="165"/>
      <c r="JC301" s="165"/>
      <c r="JD301" s="165"/>
      <c r="JE301" s="165"/>
      <c r="JF301" s="165"/>
      <c r="JG301" s="165"/>
      <c r="JH301" s="165"/>
      <c r="JI301" s="165"/>
      <c r="JJ301" s="165"/>
      <c r="JK301" s="165"/>
      <c r="JL301" s="165"/>
      <c r="JM301" s="165"/>
      <c r="JN301" s="165"/>
      <c r="JO301" s="165"/>
      <c r="JP301" s="165"/>
      <c r="JQ301" s="165"/>
      <c r="JR301" s="165"/>
      <c r="JS301" s="165"/>
      <c r="JT301" s="165"/>
      <c r="JU301" s="165"/>
      <c r="JV301" s="165"/>
      <c r="JW301" s="165"/>
      <c r="JX301" s="165"/>
      <c r="JY301" s="165"/>
      <c r="JZ301" s="165"/>
      <c r="KA301" s="165"/>
      <c r="KB301" s="165"/>
      <c r="KC301" s="165"/>
      <c r="KD301" s="165"/>
      <c r="KE301" s="165"/>
      <c r="KF301" s="165"/>
      <c r="KG301" s="165"/>
      <c r="KH301" s="165"/>
      <c r="KI301" s="165"/>
      <c r="KJ301" s="165"/>
      <c r="KK301" s="165"/>
      <c r="KL301" s="165"/>
      <c r="KM301" s="165"/>
      <c r="KN301" s="165"/>
      <c r="KO301" s="165"/>
      <c r="KP301" s="165"/>
      <c r="KQ301" s="165"/>
      <c r="KR301" s="165"/>
      <c r="KS301" s="165"/>
      <c r="KT301" s="165"/>
      <c r="KU301" s="165"/>
      <c r="KV301" s="165"/>
      <c r="KW301" s="165"/>
      <c r="KX301" s="165"/>
      <c r="KY301" s="165"/>
      <c r="KZ301" s="165"/>
      <c r="LA301" s="165"/>
      <c r="LB301" s="165"/>
      <c r="LC301" s="165"/>
      <c r="LD301" s="165"/>
      <c r="LE301" s="165"/>
      <c r="LF301" s="165"/>
      <c r="LG301" s="165"/>
      <c r="LH301" s="165"/>
      <c r="LI301" s="165"/>
      <c r="LJ301" s="165"/>
      <c r="LK301" s="165"/>
      <c r="LL301" s="165"/>
      <c r="LM301" s="165"/>
      <c r="LN301" s="165"/>
      <c r="LO301" s="165"/>
      <c r="LP301" s="165"/>
      <c r="LQ301" s="165"/>
      <c r="LR301" s="165"/>
      <c r="LS301" s="165"/>
      <c r="LT301" s="165"/>
      <c r="LU301" s="165"/>
      <c r="LV301" s="165"/>
      <c r="LW301" s="165"/>
      <c r="LX301" s="165"/>
      <c r="LY301" s="165"/>
      <c r="LZ301" s="165"/>
      <c r="MA301" s="165"/>
      <c r="MB301" s="165"/>
      <c r="MC301" s="165"/>
      <c r="MD301" s="165"/>
      <c r="ME301" s="165"/>
      <c r="MF301" s="165"/>
      <c r="MG301" s="165"/>
      <c r="MH301" s="165"/>
      <c r="MI301" s="165"/>
      <c r="MJ301" s="165"/>
      <c r="MK301" s="165"/>
      <c r="ML301" s="165"/>
      <c r="MM301" s="165"/>
      <c r="MN301" s="165"/>
      <c r="MO301" s="165"/>
      <c r="MP301" s="165"/>
      <c r="MQ301" s="165"/>
      <c r="MR301" s="165"/>
      <c r="MS301" s="165"/>
      <c r="MT301" s="165"/>
      <c r="MU301" s="165"/>
      <c r="MV301" s="165"/>
      <c r="MW301" s="165"/>
      <c r="MX301" s="165"/>
      <c r="MY301" s="165"/>
      <c r="MZ301" s="165"/>
      <c r="NA301" s="165"/>
      <c r="NB301" s="165"/>
      <c r="NC301" s="165"/>
      <c r="ND301" s="165"/>
      <c r="NE301" s="165"/>
      <c r="NF301" s="165"/>
      <c r="NG301" s="165"/>
      <c r="NH301" s="165"/>
      <c r="NI301" s="165"/>
      <c r="NJ301" s="165"/>
      <c r="NK301" s="165"/>
      <c r="NL301" s="165"/>
      <c r="NM301" s="165"/>
      <c r="NN301" s="165"/>
      <c r="NO301" s="165"/>
      <c r="NP301" s="165"/>
      <c r="NQ301" s="165"/>
      <c r="NR301" s="165"/>
      <c r="NS301" s="165"/>
      <c r="NT301" s="165"/>
      <c r="NU301" s="165"/>
      <c r="NV301" s="165"/>
      <c r="NW301" s="165"/>
      <c r="NX301" s="165"/>
      <c r="NY301" s="165"/>
      <c r="NZ301" s="165"/>
      <c r="OA301" s="165"/>
      <c r="OB301" s="165"/>
      <c r="OC301" s="165"/>
      <c r="OD301" s="165"/>
      <c r="OE301" s="165"/>
      <c r="OF301" s="165"/>
      <c r="OG301" s="165"/>
      <c r="OH301" s="165"/>
      <c r="OI301" s="165"/>
      <c r="OJ301" s="165"/>
      <c r="OK301" s="165"/>
      <c r="OL301" s="165"/>
      <c r="OM301" s="165"/>
      <c r="ON301" s="165"/>
      <c r="OO301" s="165"/>
      <c r="OP301" s="165"/>
      <c r="OQ301" s="165"/>
      <c r="OR301" s="165"/>
      <c r="OS301" s="165"/>
      <c r="OT301" s="165"/>
      <c r="OU301" s="165"/>
      <c r="OV301" s="165"/>
      <c r="OW301" s="165"/>
      <c r="OX301" s="165"/>
      <c r="OY301" s="165"/>
      <c r="OZ301" s="165"/>
      <c r="PA301" s="165"/>
      <c r="PB301" s="165"/>
      <c r="PC301" s="165"/>
      <c r="PD301" s="165"/>
      <c r="PE301" s="165"/>
      <c r="PF301" s="165"/>
      <c r="PG301" s="165"/>
      <c r="PH301" s="165"/>
      <c r="PI301" s="165"/>
      <c r="PJ301" s="165"/>
      <c r="PK301" s="165"/>
      <c r="PL301" s="165"/>
      <c r="PM301" s="165"/>
      <c r="PN301" s="165"/>
      <c r="PO301" s="165"/>
      <c r="PP301" s="165"/>
      <c r="PQ301" s="165"/>
      <c r="PR301" s="165"/>
      <c r="PS301" s="165"/>
      <c r="PT301" s="165"/>
      <c r="PU301" s="165"/>
      <c r="PV301" s="165"/>
      <c r="PW301" s="165"/>
      <c r="PX301" s="165"/>
      <c r="PY301" s="165"/>
      <c r="PZ301" s="165"/>
      <c r="QA301" s="165"/>
      <c r="QB301" s="165"/>
      <c r="QC301" s="165"/>
      <c r="QD301" s="165"/>
      <c r="QE301" s="165"/>
      <c r="QF301" s="165"/>
      <c r="QG301" s="165"/>
      <c r="QH301" s="165"/>
      <c r="QI301" s="165"/>
      <c r="QJ301" s="165"/>
      <c r="QK301" s="165"/>
      <c r="QL301" s="165"/>
      <c r="QM301" s="165"/>
      <c r="QN301" s="165"/>
      <c r="QO301" s="165"/>
      <c r="QP301" s="165"/>
      <c r="QQ301" s="165"/>
      <c r="QR301" s="165"/>
      <c r="QS301" s="165"/>
      <c r="QT301" s="165"/>
      <c r="QU301" s="165"/>
      <c r="QV301" s="165"/>
      <c r="QW301" s="165"/>
      <c r="QX301" s="165"/>
      <c r="QY301" s="165"/>
      <c r="QZ301" s="165"/>
      <c r="RA301" s="165"/>
      <c r="RB301" s="165"/>
      <c r="RC301" s="165"/>
      <c r="RD301" s="165"/>
      <c r="RE301" s="165"/>
      <c r="RF301" s="165"/>
      <c r="RG301" s="165"/>
      <c r="RH301" s="165"/>
      <c r="RI301" s="165"/>
      <c r="RJ301" s="165"/>
      <c r="RK301" s="165"/>
      <c r="RL301" s="165"/>
    </row>
    <row r="302" spans="1:480" ht="12.75" customHeight="1" x14ac:dyDescent="0.2">
      <c r="J302" s="221"/>
      <c r="K302" s="221"/>
      <c r="L302" s="222"/>
      <c r="M302" s="222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  <c r="X302" s="233"/>
      <c r="Y302" s="233"/>
    </row>
    <row r="303" spans="1:480" ht="12.75" customHeight="1" x14ac:dyDescent="0.2">
      <c r="J303" s="221"/>
      <c r="K303" s="221"/>
      <c r="L303" s="222"/>
      <c r="M303" s="222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  <c r="X303" s="233"/>
      <c r="Y303" s="233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  <c r="AP303" s="165"/>
      <c r="AQ303" s="165"/>
      <c r="AR303" s="165"/>
      <c r="AS303" s="165"/>
      <c r="AT303" s="165"/>
      <c r="AU303" s="165"/>
      <c r="AV303" s="165"/>
      <c r="AW303" s="165"/>
      <c r="AX303" s="165"/>
      <c r="AY303" s="165"/>
      <c r="AZ303" s="165"/>
      <c r="BA303" s="165"/>
      <c r="BB303" s="165"/>
      <c r="BC303" s="165"/>
      <c r="BD303" s="165"/>
      <c r="BE303" s="165"/>
      <c r="BF303" s="165"/>
      <c r="BG303" s="165"/>
      <c r="BH303" s="165"/>
      <c r="BI303" s="165"/>
    </row>
    <row r="304" spans="1:480" ht="12.75" customHeight="1" x14ac:dyDescent="0.2">
      <c r="J304" s="221"/>
      <c r="K304" s="221"/>
      <c r="L304" s="222"/>
      <c r="M304" s="222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  <c r="X304" s="233"/>
      <c r="Y304" s="233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  <c r="AQ304" s="165"/>
      <c r="AR304" s="165"/>
      <c r="AS304" s="165"/>
      <c r="AT304" s="165"/>
      <c r="AU304" s="165"/>
      <c r="AV304" s="165"/>
      <c r="AW304" s="165"/>
      <c r="AX304" s="165"/>
      <c r="AY304" s="165"/>
      <c r="AZ304" s="165"/>
      <c r="BA304" s="165"/>
      <c r="BB304" s="165"/>
      <c r="BC304" s="165"/>
      <c r="BD304" s="165"/>
      <c r="BE304" s="165"/>
      <c r="BF304" s="165"/>
      <c r="BG304" s="165"/>
      <c r="BH304" s="165"/>
      <c r="BI304" s="165"/>
    </row>
    <row r="305" spans="1:480" ht="15" customHeight="1" x14ac:dyDescent="0.25">
      <c r="A305" s="220"/>
      <c r="I305" s="220"/>
      <c r="J305" s="215" t="s">
        <v>66</v>
      </c>
      <c r="K305"/>
      <c r="L305"/>
      <c r="M305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  <c r="X305" s="233"/>
      <c r="Y305" s="233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  <c r="AP305" s="165"/>
      <c r="AQ305" s="165"/>
      <c r="AR305" s="165"/>
      <c r="AS305" s="165"/>
      <c r="AT305" s="165"/>
      <c r="AU305" s="165"/>
      <c r="AV305" s="165"/>
      <c r="AW305" s="165"/>
      <c r="AX305" s="165"/>
      <c r="AY305" s="165"/>
      <c r="AZ305" s="165"/>
      <c r="BA305" s="165"/>
      <c r="BB305" s="165"/>
      <c r="BC305" s="165"/>
      <c r="BD305" s="165"/>
      <c r="BE305" s="165"/>
      <c r="BF305" s="165"/>
      <c r="BG305" s="165"/>
      <c r="BH305" s="165"/>
      <c r="BI305" s="165"/>
    </row>
    <row r="306" spans="1:480" ht="15" customHeight="1" x14ac:dyDescent="0.2">
      <c r="J306" t="s">
        <v>67</v>
      </c>
      <c r="K306"/>
      <c r="L306"/>
      <c r="M306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  <c r="X306" s="233"/>
      <c r="Y306" s="233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P306" s="165"/>
      <c r="AQ306" s="165"/>
      <c r="AR306" s="165"/>
      <c r="AS306" s="165"/>
      <c r="AT306" s="165"/>
      <c r="AU306" s="165"/>
      <c r="AV306" s="165"/>
      <c r="AW306" s="165"/>
      <c r="AX306" s="165"/>
      <c r="AY306" s="165"/>
      <c r="AZ306" s="165"/>
      <c r="BA306" s="165"/>
      <c r="BB306" s="165"/>
      <c r="BC306" s="165"/>
      <c r="BD306" s="165"/>
      <c r="BE306" s="165"/>
      <c r="BF306" s="165"/>
      <c r="BG306" s="165"/>
      <c r="BH306" s="165"/>
      <c r="BI306" s="165"/>
    </row>
    <row r="307" spans="1:480" s="147" customFormat="1" ht="20.25" customHeight="1" x14ac:dyDescent="0.2">
      <c r="A307"/>
      <c r="B307"/>
      <c r="C307"/>
      <c r="D307"/>
      <c r="E307"/>
      <c r="F307"/>
      <c r="G307"/>
      <c r="H307"/>
      <c r="I307"/>
      <c r="J307" t="s">
        <v>68</v>
      </c>
      <c r="K307"/>
      <c r="L307"/>
      <c r="M307"/>
      <c r="N307" s="233"/>
      <c r="O307" s="233"/>
      <c r="P307" s="233"/>
      <c r="Q307" s="233"/>
      <c r="R307" s="233"/>
      <c r="S307" s="233"/>
      <c r="T307" s="233"/>
      <c r="U307" s="233"/>
      <c r="V307" s="233"/>
      <c r="W307" s="233"/>
      <c r="X307" s="233"/>
      <c r="Y307" s="233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  <c r="AP307" s="165"/>
      <c r="AQ307" s="165"/>
      <c r="AR307" s="165"/>
      <c r="AS307" s="165"/>
      <c r="AT307" s="165"/>
      <c r="AU307" s="165"/>
      <c r="AV307" s="165"/>
      <c r="AW307" s="165"/>
      <c r="AX307" s="165"/>
      <c r="AY307" s="165"/>
      <c r="AZ307" s="165"/>
      <c r="BA307" s="165"/>
      <c r="BB307" s="165"/>
      <c r="BC307" s="165"/>
      <c r="BD307" s="165"/>
      <c r="BE307" s="165"/>
      <c r="BF307" s="165"/>
      <c r="BG307" s="165"/>
      <c r="BH307" s="165"/>
      <c r="BI307" s="165"/>
    </row>
    <row r="308" spans="1:480" ht="15.75" customHeight="1" x14ac:dyDescent="0.2">
      <c r="J308" s="228" t="s">
        <v>86</v>
      </c>
      <c r="K308" s="227" t="s">
        <v>80</v>
      </c>
      <c r="L308"/>
      <c r="M308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  <c r="X308" s="233"/>
      <c r="Y308" s="233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  <c r="AP308" s="165"/>
      <c r="AQ308" s="165"/>
      <c r="AR308" s="165"/>
      <c r="AS308" s="165"/>
      <c r="AT308" s="165"/>
      <c r="AU308" s="165"/>
      <c r="AV308" s="165"/>
      <c r="AW308" s="165"/>
      <c r="AX308" s="165"/>
      <c r="AY308" s="165"/>
      <c r="AZ308" s="165"/>
      <c r="BA308" s="165"/>
      <c r="BB308" s="165"/>
      <c r="BC308" s="165"/>
      <c r="BD308" s="165"/>
      <c r="BE308" s="165"/>
      <c r="BF308" s="165"/>
      <c r="BG308" s="165"/>
      <c r="BH308" s="165"/>
      <c r="BI308" s="165"/>
    </row>
    <row r="309" spans="1:480" ht="15.75" customHeight="1" x14ac:dyDescent="0.2">
      <c r="J309"/>
      <c r="K309"/>
      <c r="L309"/>
      <c r="M309"/>
      <c r="N309" s="233"/>
      <c r="O309" s="233"/>
      <c r="P309" s="233"/>
      <c r="Q309" s="233"/>
      <c r="R309" s="233"/>
      <c r="S309" s="233"/>
      <c r="T309" s="233"/>
      <c r="U309" s="233"/>
      <c r="V309" s="233"/>
      <c r="W309" s="233"/>
      <c r="X309" s="233"/>
      <c r="Y309" s="233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  <c r="AP309" s="165"/>
      <c r="AQ309" s="165"/>
      <c r="AR309" s="165"/>
      <c r="AS309" s="165"/>
      <c r="AT309" s="165"/>
      <c r="AU309" s="165"/>
      <c r="AV309" s="165"/>
      <c r="AW309" s="165"/>
      <c r="AX309" s="165"/>
      <c r="AY309" s="165"/>
      <c r="AZ309" s="165"/>
      <c r="BA309" s="165"/>
      <c r="BB309" s="165"/>
      <c r="BC309" s="165"/>
      <c r="BD309" s="165"/>
      <c r="BE309" s="165"/>
      <c r="BF309" s="165"/>
      <c r="BG309" s="165"/>
      <c r="BH309" s="165"/>
      <c r="BI309" s="165"/>
    </row>
    <row r="310" spans="1:480" ht="15.75" customHeight="1" x14ac:dyDescent="0.2">
      <c r="J310"/>
      <c r="K310"/>
      <c r="L310"/>
      <c r="M310"/>
      <c r="N310" s="233"/>
      <c r="O310" s="233"/>
      <c r="P310" s="233"/>
      <c r="Q310" s="233"/>
      <c r="R310" s="233"/>
      <c r="S310" s="233"/>
      <c r="T310" s="233"/>
      <c r="U310" s="233"/>
      <c r="V310" s="233"/>
      <c r="W310" s="233"/>
      <c r="X310" s="233"/>
      <c r="Y310" s="233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  <c r="AY310" s="165"/>
      <c r="AZ310" s="165"/>
      <c r="BA310" s="165"/>
      <c r="BB310" s="165"/>
      <c r="BC310" s="165"/>
      <c r="BD310" s="165"/>
      <c r="BE310" s="165"/>
      <c r="BF310" s="165"/>
      <c r="BG310" s="165"/>
      <c r="BH310" s="165"/>
      <c r="BI310" s="165"/>
    </row>
    <row r="311" spans="1:480" ht="15.75" customHeight="1" thickBot="1" x14ac:dyDescent="0.25">
      <c r="J311"/>
      <c r="K311"/>
      <c r="L311"/>
      <c r="M311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165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5"/>
      <c r="AK311" s="165"/>
      <c r="AL311" s="165"/>
      <c r="AM311" s="165"/>
      <c r="AN311" s="165"/>
      <c r="AO311" s="165"/>
      <c r="AP311" s="165"/>
      <c r="AQ311" s="165"/>
      <c r="AR311" s="165"/>
      <c r="AS311" s="165"/>
      <c r="AT311" s="165"/>
      <c r="AU311" s="165"/>
      <c r="AV311" s="165"/>
      <c r="AW311" s="165"/>
      <c r="AX311" s="165"/>
      <c r="AY311" s="165"/>
      <c r="AZ311" s="165"/>
      <c r="BA311" s="165"/>
      <c r="BB311" s="165"/>
      <c r="BC311" s="165"/>
      <c r="BD311" s="165"/>
      <c r="BE311" s="165"/>
      <c r="BF311" s="165"/>
      <c r="BG311" s="165"/>
      <c r="BH311" s="165"/>
      <c r="BI311" s="165"/>
    </row>
    <row r="312" spans="1:480" s="121" customFormat="1" ht="15.75" thickBot="1" x14ac:dyDescent="0.25">
      <c r="A312" s="326" t="s">
        <v>0</v>
      </c>
      <c r="B312" s="327" t="s">
        <v>1</v>
      </c>
      <c r="C312" s="327"/>
      <c r="D312" s="328" t="s">
        <v>2</v>
      </c>
      <c r="E312" s="4"/>
      <c r="F312" s="5"/>
      <c r="G312" s="329" t="s">
        <v>3</v>
      </c>
      <c r="H312" s="330"/>
      <c r="I312" s="331"/>
      <c r="J312" s="326" t="s">
        <v>4</v>
      </c>
      <c r="K312" s="317" t="s">
        <v>5</v>
      </c>
      <c r="L312" s="317" t="s">
        <v>6</v>
      </c>
      <c r="M312" s="317" t="s">
        <v>6</v>
      </c>
      <c r="N312" s="233"/>
      <c r="O312" s="234"/>
      <c r="P312" s="234"/>
      <c r="Q312" s="234"/>
      <c r="R312" s="234"/>
      <c r="S312" s="234"/>
      <c r="T312" s="234"/>
      <c r="U312" s="234"/>
      <c r="V312" s="234"/>
      <c r="W312" s="234"/>
      <c r="X312" s="234"/>
      <c r="Y312" s="234"/>
      <c r="Z312" s="168"/>
      <c r="AA312" s="168"/>
      <c r="AB312" s="168"/>
      <c r="AC312" s="168"/>
      <c r="AD312" s="168"/>
      <c r="AE312" s="168"/>
      <c r="AF312" s="168"/>
      <c r="AG312" s="168"/>
      <c r="AH312" s="168"/>
      <c r="AI312" s="168"/>
      <c r="AJ312" s="168"/>
      <c r="AK312" s="168"/>
      <c r="AL312" s="168"/>
      <c r="AM312" s="168"/>
      <c r="AN312" s="168"/>
      <c r="AO312" s="168"/>
      <c r="AP312" s="168"/>
      <c r="AQ312" s="168"/>
      <c r="AR312" s="168"/>
      <c r="AS312" s="168"/>
      <c r="AT312" s="168"/>
      <c r="AU312" s="168"/>
      <c r="AV312" s="168"/>
      <c r="AW312" s="168"/>
      <c r="AX312" s="168"/>
      <c r="AY312" s="168"/>
      <c r="AZ312" s="168"/>
      <c r="BA312" s="168"/>
      <c r="BB312" s="168"/>
      <c r="BC312" s="168"/>
      <c r="BD312" s="168"/>
      <c r="BE312" s="168"/>
      <c r="BF312" s="168"/>
      <c r="BG312" s="168"/>
      <c r="BH312" s="168"/>
      <c r="BI312" s="168"/>
    </row>
    <row r="313" spans="1:480" ht="24.75" thickBot="1" x14ac:dyDescent="0.25">
      <c r="A313" s="326"/>
      <c r="B313" s="327"/>
      <c r="C313" s="327"/>
      <c r="D313" s="328"/>
      <c r="E313" s="6" t="s">
        <v>7</v>
      </c>
      <c r="F313" s="7" t="s">
        <v>8</v>
      </c>
      <c r="G313" s="8" t="s">
        <v>9</v>
      </c>
      <c r="H313" s="9" t="s">
        <v>10</v>
      </c>
      <c r="I313" s="7" t="s">
        <v>11</v>
      </c>
      <c r="J313" s="333"/>
      <c r="K313" s="319"/>
      <c r="L313" s="319"/>
      <c r="M313" s="319"/>
      <c r="N313" s="233"/>
      <c r="O313" s="233"/>
      <c r="P313" s="233"/>
      <c r="Q313" s="233"/>
      <c r="R313" s="233"/>
      <c r="S313" s="233"/>
      <c r="T313" s="233"/>
      <c r="U313" s="233"/>
      <c r="V313" s="233"/>
      <c r="W313" s="233"/>
      <c r="X313" s="233"/>
      <c r="Y313" s="233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  <c r="AP313" s="165"/>
      <c r="AQ313" s="165"/>
      <c r="AR313" s="165"/>
      <c r="AS313" s="165"/>
      <c r="AT313" s="165"/>
      <c r="AU313" s="165"/>
      <c r="AV313" s="165"/>
      <c r="AW313" s="165"/>
      <c r="AX313" s="165"/>
      <c r="AY313" s="165"/>
      <c r="AZ313" s="165"/>
      <c r="BA313" s="165"/>
      <c r="BB313" s="165"/>
      <c r="BC313" s="165"/>
      <c r="BD313" s="165"/>
      <c r="BE313" s="165"/>
      <c r="BF313" s="165"/>
      <c r="BG313" s="165"/>
      <c r="BH313" s="165"/>
      <c r="BI313" s="165"/>
    </row>
    <row r="314" spans="1:480" ht="20.25" x14ac:dyDescent="0.2">
      <c r="A314" s="29"/>
      <c r="B314" s="345" t="s">
        <v>43</v>
      </c>
      <c r="C314" s="346"/>
      <c r="D314" s="346"/>
      <c r="E314" s="346"/>
      <c r="F314" s="346"/>
      <c r="G314" s="346"/>
      <c r="H314" s="346"/>
      <c r="I314" s="346"/>
      <c r="J314" s="346"/>
      <c r="K314" s="346"/>
      <c r="L314" s="347"/>
      <c r="M314" s="255"/>
      <c r="N314" s="233"/>
      <c r="O314" s="233"/>
      <c r="P314" s="233"/>
      <c r="Q314" s="233"/>
      <c r="R314" s="233"/>
      <c r="S314" s="233"/>
      <c r="T314" s="233"/>
      <c r="U314" s="233"/>
      <c r="V314" s="233"/>
      <c r="W314" s="233"/>
      <c r="X314" s="233"/>
      <c r="Y314" s="233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  <c r="AP314" s="165"/>
      <c r="AQ314" s="165"/>
      <c r="AR314" s="165"/>
      <c r="AS314" s="165"/>
      <c r="AT314" s="165"/>
      <c r="AU314" s="165"/>
      <c r="AV314" s="165"/>
      <c r="AW314" s="165"/>
      <c r="AX314" s="165"/>
      <c r="AY314" s="165"/>
      <c r="AZ314" s="165"/>
      <c r="BA314" s="165"/>
      <c r="BB314" s="165"/>
      <c r="BC314" s="165"/>
      <c r="BD314" s="165"/>
      <c r="BE314" s="165"/>
      <c r="BF314" s="165"/>
      <c r="BG314" s="165"/>
      <c r="BH314" s="165"/>
      <c r="BI314" s="165"/>
      <c r="BJ314" s="165"/>
      <c r="BK314" s="165"/>
      <c r="BL314" s="165"/>
      <c r="BM314" s="165"/>
      <c r="BN314" s="165"/>
      <c r="BO314" s="165"/>
      <c r="BP314" s="165"/>
      <c r="BQ314" s="165"/>
      <c r="BR314" s="165"/>
      <c r="BS314" s="165"/>
      <c r="BT314" s="165"/>
      <c r="BU314" s="165"/>
      <c r="BV314" s="165"/>
      <c r="BW314" s="165"/>
      <c r="BX314" s="165"/>
      <c r="BY314" s="165"/>
      <c r="BZ314" s="165"/>
      <c r="CA314" s="165"/>
      <c r="CB314" s="165"/>
      <c r="CC314" s="165"/>
      <c r="CD314" s="165"/>
      <c r="CE314" s="165"/>
      <c r="CF314" s="165"/>
      <c r="CG314" s="165"/>
      <c r="CH314" s="165"/>
      <c r="CI314" s="165"/>
      <c r="CJ314" s="165"/>
      <c r="CK314" s="165"/>
      <c r="CL314" s="165"/>
      <c r="CM314" s="165"/>
      <c r="CN314" s="165"/>
      <c r="CO314" s="165"/>
      <c r="CP314" s="165"/>
      <c r="CQ314" s="165"/>
      <c r="CR314" s="165"/>
      <c r="CS314" s="165"/>
      <c r="CT314" s="165"/>
      <c r="CU314" s="165"/>
      <c r="CV314" s="165"/>
      <c r="CW314" s="165"/>
      <c r="CX314" s="165"/>
      <c r="CY314" s="165"/>
      <c r="CZ314" s="165"/>
      <c r="DA314" s="165"/>
      <c r="DB314" s="165"/>
      <c r="DC314" s="165"/>
      <c r="DD314" s="165"/>
      <c r="DE314" s="165"/>
      <c r="DF314" s="165"/>
      <c r="DG314" s="165"/>
      <c r="DH314" s="165"/>
      <c r="DI314" s="165"/>
      <c r="DJ314" s="165"/>
      <c r="DK314" s="165"/>
      <c r="DL314" s="165"/>
      <c r="DM314" s="165"/>
      <c r="DN314" s="165"/>
      <c r="DO314" s="165"/>
      <c r="DP314" s="165"/>
      <c r="DQ314" s="165"/>
      <c r="DR314" s="165"/>
      <c r="DS314" s="165"/>
      <c r="DT314" s="165"/>
      <c r="DU314" s="165"/>
      <c r="DV314" s="165"/>
      <c r="DW314" s="165"/>
      <c r="DX314" s="165"/>
      <c r="DY314" s="165"/>
      <c r="DZ314" s="165"/>
      <c r="EA314" s="165"/>
      <c r="EB314" s="165"/>
      <c r="EC314" s="165"/>
      <c r="ED314" s="165"/>
      <c r="EE314" s="165"/>
      <c r="EF314" s="165"/>
      <c r="EG314" s="165"/>
      <c r="EH314" s="165"/>
      <c r="EI314" s="165"/>
      <c r="EJ314" s="165"/>
      <c r="EK314" s="165"/>
      <c r="EL314" s="165"/>
      <c r="EM314" s="165"/>
      <c r="EN314" s="165"/>
      <c r="EO314" s="165"/>
      <c r="EP314" s="165"/>
      <c r="EQ314" s="165"/>
      <c r="ER314" s="165"/>
      <c r="ES314" s="165"/>
      <c r="ET314" s="165"/>
      <c r="EU314" s="165"/>
      <c r="EV314" s="165"/>
      <c r="EW314" s="165"/>
      <c r="EX314" s="165"/>
      <c r="EY314" s="165"/>
      <c r="EZ314" s="165"/>
      <c r="FA314" s="165"/>
      <c r="FB314" s="165"/>
      <c r="FC314" s="165"/>
      <c r="FD314" s="165"/>
      <c r="FE314" s="165"/>
      <c r="FF314" s="165"/>
      <c r="FG314" s="165"/>
      <c r="FH314" s="165"/>
      <c r="FI314" s="165"/>
      <c r="FJ314" s="165"/>
      <c r="FK314" s="165"/>
      <c r="FL314" s="165"/>
      <c r="FM314" s="165"/>
      <c r="FN314" s="165"/>
      <c r="FO314" s="165"/>
      <c r="FP314" s="165"/>
      <c r="FQ314" s="165"/>
      <c r="FR314" s="165"/>
      <c r="FS314" s="165"/>
      <c r="FT314" s="165"/>
      <c r="FU314" s="165"/>
      <c r="FV314" s="165"/>
      <c r="FW314" s="165"/>
      <c r="FX314" s="165"/>
      <c r="FY314" s="165"/>
      <c r="FZ314" s="165"/>
      <c r="GA314" s="165"/>
      <c r="GB314" s="165"/>
      <c r="GC314" s="165"/>
      <c r="GD314" s="165"/>
      <c r="GE314" s="165"/>
      <c r="GF314" s="165"/>
      <c r="GG314" s="165"/>
      <c r="GH314" s="165"/>
      <c r="GI314" s="165"/>
      <c r="GJ314" s="165"/>
      <c r="GK314" s="165"/>
      <c r="GL314" s="165"/>
      <c r="GM314" s="165"/>
      <c r="GN314" s="165"/>
      <c r="GO314" s="165"/>
      <c r="GP314" s="165"/>
      <c r="GQ314" s="165"/>
      <c r="GR314" s="165"/>
      <c r="GS314" s="165"/>
      <c r="GT314" s="165"/>
      <c r="GU314" s="165"/>
      <c r="GV314" s="165"/>
      <c r="GW314" s="165"/>
      <c r="GX314" s="165"/>
      <c r="GY314" s="165"/>
      <c r="GZ314" s="165"/>
      <c r="HA314" s="165"/>
      <c r="HB314" s="165"/>
      <c r="HC314" s="165"/>
      <c r="HD314" s="165"/>
      <c r="HE314" s="165"/>
      <c r="HF314" s="165"/>
      <c r="HG314" s="165"/>
      <c r="HH314" s="165"/>
      <c r="HI314" s="165"/>
      <c r="HJ314" s="165"/>
      <c r="HK314" s="165"/>
      <c r="HL314" s="165"/>
      <c r="HM314" s="165"/>
      <c r="HN314" s="165"/>
      <c r="HO314" s="165"/>
      <c r="HP314" s="165"/>
      <c r="HQ314" s="165"/>
      <c r="HR314" s="165"/>
      <c r="HS314" s="165"/>
      <c r="HT314" s="165"/>
      <c r="HU314" s="165"/>
      <c r="HV314" s="165"/>
      <c r="HW314" s="165"/>
      <c r="HX314" s="165"/>
      <c r="HY314" s="165"/>
      <c r="HZ314" s="165"/>
      <c r="IA314" s="165"/>
      <c r="IB314" s="165"/>
      <c r="IC314" s="165"/>
      <c r="ID314" s="165"/>
      <c r="IE314" s="165"/>
      <c r="IF314" s="165"/>
      <c r="IG314" s="165"/>
      <c r="IH314" s="165"/>
      <c r="II314" s="165"/>
      <c r="IJ314" s="165"/>
      <c r="IK314" s="165"/>
      <c r="IL314" s="165"/>
      <c r="IM314" s="165"/>
      <c r="IN314" s="165"/>
      <c r="IO314" s="165"/>
      <c r="IP314" s="165"/>
      <c r="IQ314" s="165"/>
      <c r="IR314" s="165"/>
      <c r="IS314" s="165"/>
      <c r="IT314" s="165"/>
      <c r="IU314" s="165"/>
      <c r="IV314" s="165"/>
      <c r="IW314" s="165"/>
      <c r="IX314" s="165"/>
      <c r="IY314" s="165"/>
      <c r="IZ314" s="165"/>
      <c r="JA314" s="165"/>
      <c r="JB314" s="165"/>
      <c r="JC314" s="165"/>
      <c r="JD314" s="165"/>
      <c r="JE314" s="165"/>
      <c r="JF314" s="165"/>
      <c r="JG314" s="165"/>
      <c r="JH314" s="165"/>
      <c r="JI314" s="165"/>
      <c r="JJ314" s="165"/>
      <c r="JK314" s="165"/>
      <c r="JL314" s="165"/>
      <c r="JM314" s="165"/>
      <c r="JN314" s="165"/>
      <c r="JO314" s="165"/>
      <c r="JP314" s="165"/>
      <c r="JQ314" s="165"/>
      <c r="JR314" s="165"/>
      <c r="JS314" s="165"/>
      <c r="JT314" s="165"/>
      <c r="JU314" s="165"/>
      <c r="JV314" s="165"/>
      <c r="JW314" s="165"/>
      <c r="JX314" s="165"/>
      <c r="JY314" s="165"/>
      <c r="JZ314" s="165"/>
      <c r="KA314" s="165"/>
      <c r="KB314" s="165"/>
      <c r="KC314" s="165"/>
      <c r="KD314" s="165"/>
      <c r="KE314" s="165"/>
      <c r="KF314" s="165"/>
      <c r="KG314" s="165"/>
      <c r="KH314" s="165"/>
      <c r="KI314" s="165"/>
      <c r="KJ314" s="165"/>
      <c r="KK314" s="165"/>
      <c r="KL314" s="165"/>
      <c r="KM314" s="165"/>
      <c r="KN314" s="165"/>
      <c r="KO314" s="165"/>
      <c r="KP314" s="165"/>
      <c r="KQ314" s="165"/>
      <c r="KR314" s="165"/>
      <c r="KS314" s="165"/>
      <c r="KT314" s="165"/>
      <c r="KU314" s="165"/>
      <c r="KV314" s="165"/>
      <c r="KW314" s="165"/>
      <c r="KX314" s="165"/>
      <c r="KY314" s="165"/>
      <c r="KZ314" s="165"/>
      <c r="LA314" s="165"/>
      <c r="LB314" s="165"/>
      <c r="LC314" s="165"/>
      <c r="LD314" s="165"/>
      <c r="LE314" s="165"/>
      <c r="LF314" s="165"/>
      <c r="LG314" s="165"/>
      <c r="LH314" s="165"/>
      <c r="LI314" s="165"/>
      <c r="LJ314" s="165"/>
      <c r="LK314" s="165"/>
      <c r="LL314" s="165"/>
      <c r="LM314" s="165"/>
      <c r="LN314" s="165"/>
      <c r="LO314" s="165"/>
      <c r="LP314" s="165"/>
      <c r="LQ314" s="165"/>
      <c r="LR314" s="165"/>
      <c r="LS314" s="165"/>
      <c r="LT314" s="165"/>
      <c r="LU314" s="165"/>
      <c r="LV314" s="165"/>
      <c r="LW314" s="165"/>
      <c r="LX314" s="165"/>
      <c r="LY314" s="165"/>
      <c r="LZ314" s="165"/>
      <c r="MA314" s="165"/>
      <c r="MB314" s="165"/>
      <c r="MC314" s="165"/>
      <c r="MD314" s="165"/>
      <c r="ME314" s="165"/>
      <c r="MF314" s="165"/>
      <c r="MG314" s="165"/>
      <c r="MH314" s="165"/>
      <c r="MI314" s="165"/>
      <c r="MJ314" s="165"/>
      <c r="MK314" s="165"/>
      <c r="ML314" s="165"/>
      <c r="MM314" s="165"/>
      <c r="MN314" s="165"/>
      <c r="MO314" s="165"/>
      <c r="MP314" s="165"/>
      <c r="MQ314" s="165"/>
      <c r="MR314" s="165"/>
      <c r="MS314" s="165"/>
      <c r="MT314" s="165"/>
      <c r="MU314" s="165"/>
      <c r="MV314" s="165"/>
      <c r="MW314" s="165"/>
      <c r="MX314" s="165"/>
      <c r="MY314" s="165"/>
      <c r="MZ314" s="165"/>
      <c r="NA314" s="165"/>
      <c r="NB314" s="165"/>
      <c r="NC314" s="165"/>
      <c r="ND314" s="165"/>
      <c r="NE314" s="165"/>
      <c r="NF314" s="165"/>
      <c r="NG314" s="165"/>
      <c r="NH314" s="165"/>
      <c r="NI314" s="165"/>
      <c r="NJ314" s="165"/>
      <c r="NK314" s="165"/>
      <c r="NL314" s="165"/>
      <c r="NM314" s="165"/>
      <c r="NN314" s="165"/>
      <c r="NO314" s="165"/>
      <c r="NP314" s="165"/>
      <c r="NQ314" s="165"/>
      <c r="NR314" s="165"/>
      <c r="NS314" s="165"/>
      <c r="NT314" s="165"/>
      <c r="NU314" s="165"/>
      <c r="NV314" s="165"/>
      <c r="NW314" s="165"/>
      <c r="NX314" s="165"/>
      <c r="NY314" s="165"/>
      <c r="NZ314" s="165"/>
      <c r="OA314" s="165"/>
      <c r="OB314" s="165"/>
      <c r="OC314" s="165"/>
      <c r="OD314" s="165"/>
      <c r="OE314" s="165"/>
      <c r="OF314" s="165"/>
      <c r="OG314" s="165"/>
      <c r="OH314" s="165"/>
      <c r="OI314" s="165"/>
      <c r="OJ314" s="165"/>
      <c r="OK314" s="165"/>
      <c r="OL314" s="165"/>
      <c r="OM314" s="165"/>
      <c r="ON314" s="165"/>
      <c r="OO314" s="165"/>
      <c r="OP314" s="165"/>
      <c r="OQ314" s="165"/>
      <c r="OR314" s="165"/>
      <c r="OS314" s="165"/>
      <c r="OT314" s="165"/>
      <c r="OU314" s="165"/>
      <c r="OV314" s="165"/>
      <c r="OW314" s="165"/>
      <c r="OX314" s="165"/>
      <c r="OY314" s="165"/>
      <c r="OZ314" s="165"/>
      <c r="PA314" s="165"/>
      <c r="PB314" s="165"/>
      <c r="PC314" s="165"/>
      <c r="PD314" s="165"/>
      <c r="PE314" s="165"/>
      <c r="PF314" s="165"/>
      <c r="PG314" s="165"/>
      <c r="PH314" s="165"/>
      <c r="PI314" s="165"/>
      <c r="PJ314" s="165"/>
      <c r="PK314" s="165"/>
      <c r="PL314" s="165"/>
      <c r="PM314" s="165"/>
      <c r="PN314" s="165"/>
      <c r="PO314" s="165"/>
      <c r="PP314" s="165"/>
      <c r="PQ314" s="165"/>
      <c r="PR314" s="165"/>
      <c r="PS314" s="165"/>
      <c r="PT314" s="165"/>
      <c r="PU314" s="165"/>
      <c r="PV314" s="165"/>
      <c r="PW314" s="165"/>
      <c r="PX314" s="165"/>
      <c r="PY314" s="165"/>
      <c r="PZ314" s="165"/>
      <c r="QA314" s="165"/>
      <c r="QB314" s="165"/>
      <c r="QC314" s="165"/>
      <c r="QD314" s="165"/>
      <c r="QE314" s="165"/>
      <c r="QF314" s="165"/>
      <c r="QG314" s="165"/>
      <c r="QH314" s="165"/>
      <c r="QI314" s="165"/>
      <c r="QJ314" s="165"/>
      <c r="QK314" s="165"/>
      <c r="QL314" s="165"/>
      <c r="QM314" s="165"/>
      <c r="QN314" s="165"/>
      <c r="QO314" s="165"/>
      <c r="QP314" s="165"/>
      <c r="QQ314" s="165"/>
      <c r="QR314" s="165"/>
      <c r="QS314" s="165"/>
      <c r="QT314" s="165"/>
      <c r="QU314" s="165"/>
      <c r="QV314" s="165"/>
      <c r="QW314" s="165"/>
      <c r="QX314" s="165"/>
      <c r="QY314" s="165"/>
      <c r="QZ314" s="165"/>
      <c r="RA314" s="165"/>
      <c r="RB314" s="165"/>
      <c r="RC314" s="165"/>
      <c r="RD314" s="165"/>
      <c r="RE314" s="165"/>
      <c r="RF314" s="165"/>
      <c r="RG314" s="165"/>
      <c r="RH314" s="165"/>
      <c r="RI314" s="165"/>
      <c r="RJ314" s="165"/>
      <c r="RK314" s="165"/>
      <c r="RL314" s="165"/>
    </row>
    <row r="315" spans="1:480" ht="15.75" x14ac:dyDescent="0.25">
      <c r="A315" s="246" t="e">
        <f>'Тех. карты'!#REF!</f>
        <v>#REF!</v>
      </c>
      <c r="B315" s="356" t="s">
        <v>13</v>
      </c>
      <c r="C315" s="357"/>
      <c r="D315" s="357"/>
      <c r="E315" s="357"/>
      <c r="F315" s="357"/>
      <c r="G315" s="357"/>
      <c r="H315" s="357"/>
      <c r="I315" s="357"/>
      <c r="J315" s="357"/>
      <c r="K315" s="357"/>
      <c r="L315" s="358"/>
      <c r="M315" s="253"/>
      <c r="N315" s="233"/>
      <c r="O315" s="233"/>
      <c r="P315" s="233"/>
      <c r="Q315" s="233"/>
      <c r="R315" s="233"/>
      <c r="S315" s="233"/>
      <c r="T315" s="233"/>
      <c r="U315" s="233"/>
      <c r="V315" s="233"/>
      <c r="W315" s="233"/>
      <c r="X315" s="233"/>
      <c r="Y315" s="233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  <c r="AP315" s="165"/>
      <c r="AQ315" s="165"/>
      <c r="AR315" s="165"/>
      <c r="AS315" s="165"/>
      <c r="AT315" s="165"/>
      <c r="AU315" s="165"/>
      <c r="AV315" s="165"/>
      <c r="AW315" s="165"/>
      <c r="AX315" s="165"/>
      <c r="AY315" s="165"/>
      <c r="AZ315" s="165"/>
      <c r="BA315" s="165"/>
      <c r="BB315" s="165"/>
      <c r="BC315" s="165"/>
      <c r="BD315" s="165"/>
      <c r="BE315" s="165"/>
      <c r="BF315" s="165"/>
      <c r="BG315" s="165"/>
      <c r="BH315" s="165"/>
      <c r="BI315" s="165"/>
      <c r="BJ315" s="165"/>
      <c r="BK315" s="165"/>
      <c r="BL315" s="165"/>
      <c r="BM315" s="165"/>
      <c r="BN315" s="165"/>
      <c r="BO315" s="165"/>
      <c r="BP315" s="165"/>
      <c r="BQ315" s="165"/>
      <c r="BR315" s="165"/>
      <c r="BS315" s="165"/>
      <c r="BT315" s="165"/>
      <c r="BU315" s="165"/>
      <c r="BV315" s="165"/>
      <c r="BW315" s="165"/>
      <c r="BX315" s="165"/>
      <c r="BY315" s="165"/>
      <c r="BZ315" s="165"/>
      <c r="CA315" s="165"/>
      <c r="CB315" s="165"/>
      <c r="CC315" s="165"/>
      <c r="CD315" s="165"/>
      <c r="CE315" s="165"/>
      <c r="CF315" s="165"/>
      <c r="CG315" s="165"/>
      <c r="CH315" s="165"/>
      <c r="CI315" s="165"/>
      <c r="CJ315" s="165"/>
      <c r="CK315" s="165"/>
      <c r="CL315" s="165"/>
      <c r="CM315" s="165"/>
      <c r="CN315" s="165"/>
      <c r="CO315" s="165"/>
      <c r="CP315" s="165"/>
      <c r="CQ315" s="165"/>
      <c r="CR315" s="165"/>
      <c r="CS315" s="165"/>
      <c r="CT315" s="165"/>
      <c r="CU315" s="165"/>
      <c r="CV315" s="165"/>
      <c r="CW315" s="165"/>
      <c r="CX315" s="165"/>
      <c r="CY315" s="165"/>
      <c r="CZ315" s="165"/>
      <c r="DA315" s="165"/>
      <c r="DB315" s="165"/>
      <c r="DC315" s="165"/>
      <c r="DD315" s="165"/>
      <c r="DE315" s="165"/>
      <c r="DF315" s="165"/>
      <c r="DG315" s="165"/>
      <c r="DH315" s="165"/>
      <c r="DI315" s="165"/>
      <c r="DJ315" s="165"/>
      <c r="DK315" s="165"/>
      <c r="DL315" s="165"/>
      <c r="DM315" s="165"/>
      <c r="DN315" s="165"/>
      <c r="DO315" s="165"/>
      <c r="DP315" s="165"/>
      <c r="DQ315" s="165"/>
      <c r="DR315" s="165"/>
      <c r="DS315" s="165"/>
      <c r="DT315" s="165"/>
      <c r="DU315" s="165"/>
      <c r="DV315" s="165"/>
      <c r="DW315" s="165"/>
      <c r="DX315" s="165"/>
      <c r="DY315" s="165"/>
      <c r="DZ315" s="165"/>
      <c r="EA315" s="165"/>
      <c r="EB315" s="165"/>
      <c r="EC315" s="165"/>
      <c r="ED315" s="165"/>
      <c r="EE315" s="165"/>
      <c r="EF315" s="165"/>
      <c r="EG315" s="165"/>
      <c r="EH315" s="165"/>
      <c r="EI315" s="165"/>
      <c r="EJ315" s="165"/>
      <c r="EK315" s="165"/>
      <c r="EL315" s="165"/>
      <c r="EM315" s="165"/>
      <c r="EN315" s="165"/>
      <c r="EO315" s="165"/>
      <c r="EP315" s="165"/>
      <c r="EQ315" s="165"/>
      <c r="ER315" s="165"/>
      <c r="ES315" s="165"/>
      <c r="ET315" s="165"/>
      <c r="EU315" s="165"/>
      <c r="EV315" s="165"/>
      <c r="EW315" s="165"/>
      <c r="EX315" s="165"/>
      <c r="EY315" s="165"/>
      <c r="EZ315" s="165"/>
      <c r="FA315" s="165"/>
      <c r="FB315" s="165"/>
      <c r="FC315" s="165"/>
      <c r="FD315" s="165"/>
      <c r="FE315" s="165"/>
      <c r="FF315" s="165"/>
      <c r="FG315" s="165"/>
      <c r="FH315" s="165"/>
      <c r="FI315" s="165"/>
      <c r="FJ315" s="165"/>
      <c r="FK315" s="165"/>
      <c r="FL315" s="165"/>
      <c r="FM315" s="165"/>
      <c r="FN315" s="165"/>
      <c r="FO315" s="165"/>
      <c r="FP315" s="165"/>
      <c r="FQ315" s="165"/>
      <c r="FR315" s="165"/>
      <c r="FS315" s="165"/>
      <c r="FT315" s="165"/>
      <c r="FU315" s="165"/>
      <c r="FV315" s="165"/>
      <c r="FW315" s="165"/>
      <c r="FX315" s="165"/>
      <c r="FY315" s="165"/>
      <c r="FZ315" s="165"/>
      <c r="GA315" s="165"/>
      <c r="GB315" s="165"/>
      <c r="GC315" s="165"/>
      <c r="GD315" s="165"/>
      <c r="GE315" s="165"/>
      <c r="GF315" s="165"/>
      <c r="GG315" s="165"/>
      <c r="GH315" s="165"/>
      <c r="GI315" s="165"/>
      <c r="GJ315" s="165"/>
      <c r="GK315" s="165"/>
      <c r="GL315" s="165"/>
      <c r="GM315" s="165"/>
      <c r="GN315" s="165"/>
      <c r="GO315" s="165"/>
      <c r="GP315" s="165"/>
      <c r="GQ315" s="165"/>
      <c r="GR315" s="165"/>
      <c r="GS315" s="165"/>
      <c r="GT315" s="165"/>
      <c r="GU315" s="165"/>
      <c r="GV315" s="165"/>
      <c r="GW315" s="165"/>
      <c r="GX315" s="165"/>
      <c r="GY315" s="165"/>
      <c r="GZ315" s="165"/>
      <c r="HA315" s="165"/>
      <c r="HB315" s="165"/>
      <c r="HC315" s="165"/>
      <c r="HD315" s="165"/>
      <c r="HE315" s="165"/>
      <c r="HF315" s="165"/>
      <c r="HG315" s="165"/>
      <c r="HH315" s="165"/>
      <c r="HI315" s="165"/>
      <c r="HJ315" s="165"/>
      <c r="HK315" s="165"/>
      <c r="HL315" s="165"/>
      <c r="HM315" s="165"/>
      <c r="HN315" s="165"/>
      <c r="HO315" s="165"/>
      <c r="HP315" s="165"/>
      <c r="HQ315" s="165"/>
      <c r="HR315" s="165"/>
      <c r="HS315" s="165"/>
      <c r="HT315" s="165"/>
      <c r="HU315" s="165"/>
      <c r="HV315" s="165"/>
      <c r="HW315" s="165"/>
      <c r="HX315" s="165"/>
      <c r="HY315" s="165"/>
      <c r="HZ315" s="165"/>
      <c r="IA315" s="165"/>
      <c r="IB315" s="165"/>
      <c r="IC315" s="165"/>
      <c r="ID315" s="165"/>
      <c r="IE315" s="165"/>
      <c r="IF315" s="165"/>
      <c r="IG315" s="165"/>
      <c r="IH315" s="165"/>
      <c r="II315" s="165"/>
      <c r="IJ315" s="165"/>
      <c r="IK315" s="165"/>
      <c r="IL315" s="165"/>
      <c r="IM315" s="165"/>
      <c r="IN315" s="165"/>
      <c r="IO315" s="165"/>
      <c r="IP315" s="165"/>
      <c r="IQ315" s="165"/>
      <c r="IR315" s="165"/>
      <c r="IS315" s="165"/>
      <c r="IT315" s="165"/>
      <c r="IU315" s="165"/>
      <c r="IV315" s="165"/>
      <c r="IW315" s="165"/>
      <c r="IX315" s="165"/>
      <c r="IY315" s="165"/>
      <c r="IZ315" s="165"/>
      <c r="JA315" s="165"/>
      <c r="JB315" s="165"/>
      <c r="JC315" s="165"/>
      <c r="JD315" s="165"/>
      <c r="JE315" s="165"/>
      <c r="JF315" s="165"/>
      <c r="JG315" s="165"/>
      <c r="JH315" s="165"/>
      <c r="JI315" s="165"/>
      <c r="JJ315" s="165"/>
      <c r="JK315" s="165"/>
      <c r="JL315" s="165"/>
      <c r="JM315" s="165"/>
      <c r="JN315" s="165"/>
      <c r="JO315" s="165"/>
      <c r="JP315" s="165"/>
      <c r="JQ315" s="165"/>
      <c r="JR315" s="165"/>
      <c r="JS315" s="165"/>
      <c r="JT315" s="165"/>
      <c r="JU315" s="165"/>
      <c r="JV315" s="165"/>
      <c r="JW315" s="165"/>
      <c r="JX315" s="165"/>
      <c r="JY315" s="165"/>
      <c r="JZ315" s="165"/>
      <c r="KA315" s="165"/>
      <c r="KB315" s="165"/>
      <c r="KC315" s="165"/>
      <c r="KD315" s="165"/>
      <c r="KE315" s="165"/>
      <c r="KF315" s="165"/>
      <c r="KG315" s="165"/>
      <c r="KH315" s="165"/>
      <c r="KI315" s="165"/>
      <c r="KJ315" s="165"/>
      <c r="KK315" s="165"/>
      <c r="KL315" s="165"/>
      <c r="KM315" s="165"/>
      <c r="KN315" s="165"/>
      <c r="KO315" s="165"/>
      <c r="KP315" s="165"/>
      <c r="KQ315" s="165"/>
      <c r="KR315" s="165"/>
      <c r="KS315" s="165"/>
      <c r="KT315" s="165"/>
      <c r="KU315" s="165"/>
      <c r="KV315" s="165"/>
      <c r="KW315" s="165"/>
      <c r="KX315" s="165"/>
      <c r="KY315" s="165"/>
      <c r="KZ315" s="165"/>
      <c r="LA315" s="165"/>
      <c r="LB315" s="165"/>
      <c r="LC315" s="165"/>
      <c r="LD315" s="165"/>
      <c r="LE315" s="165"/>
      <c r="LF315" s="165"/>
      <c r="LG315" s="165"/>
      <c r="LH315" s="165"/>
      <c r="LI315" s="165"/>
      <c r="LJ315" s="165"/>
      <c r="LK315" s="165"/>
      <c r="LL315" s="165"/>
      <c r="LM315" s="165"/>
      <c r="LN315" s="165"/>
      <c r="LO315" s="165"/>
      <c r="LP315" s="165"/>
      <c r="LQ315" s="165"/>
      <c r="LR315" s="165"/>
      <c r="LS315" s="165"/>
      <c r="LT315" s="165"/>
      <c r="LU315" s="165"/>
      <c r="LV315" s="165"/>
      <c r="LW315" s="165"/>
      <c r="LX315" s="165"/>
      <c r="LY315" s="165"/>
      <c r="LZ315" s="165"/>
      <c r="MA315" s="165"/>
      <c r="MB315" s="165"/>
      <c r="MC315" s="165"/>
      <c r="MD315" s="165"/>
      <c r="ME315" s="165"/>
      <c r="MF315" s="165"/>
      <c r="MG315" s="165"/>
      <c r="MH315" s="165"/>
      <c r="MI315" s="165"/>
      <c r="MJ315" s="165"/>
      <c r="MK315" s="165"/>
      <c r="ML315" s="165"/>
      <c r="MM315" s="165"/>
      <c r="MN315" s="165"/>
      <c r="MO315" s="165"/>
      <c r="MP315" s="165"/>
      <c r="MQ315" s="165"/>
      <c r="MR315" s="165"/>
      <c r="MS315" s="165"/>
      <c r="MT315" s="165"/>
      <c r="MU315" s="165"/>
      <c r="MV315" s="165"/>
      <c r="MW315" s="165"/>
      <c r="MX315" s="165"/>
      <c r="MY315" s="165"/>
      <c r="MZ315" s="165"/>
      <c r="NA315" s="165"/>
      <c r="NB315" s="165"/>
      <c r="NC315" s="165"/>
      <c r="ND315" s="165"/>
      <c r="NE315" s="165"/>
      <c r="NF315" s="165"/>
      <c r="NG315" s="165"/>
      <c r="NH315" s="165"/>
      <c r="NI315" s="165"/>
      <c r="NJ315" s="165"/>
      <c r="NK315" s="165"/>
      <c r="NL315" s="165"/>
      <c r="NM315" s="165"/>
      <c r="NN315" s="165"/>
      <c r="NO315" s="165"/>
      <c r="NP315" s="165"/>
      <c r="NQ315" s="165"/>
      <c r="NR315" s="165"/>
      <c r="NS315" s="165"/>
      <c r="NT315" s="165"/>
      <c r="NU315" s="165"/>
      <c r="NV315" s="165"/>
      <c r="NW315" s="165"/>
      <c r="NX315" s="165"/>
      <c r="NY315" s="165"/>
      <c r="NZ315" s="165"/>
      <c r="OA315" s="165"/>
      <c r="OB315" s="165"/>
      <c r="OC315" s="165"/>
      <c r="OD315" s="165"/>
      <c r="OE315" s="165"/>
      <c r="OF315" s="165"/>
      <c r="OG315" s="165"/>
      <c r="OH315" s="165"/>
      <c r="OI315" s="165"/>
      <c r="OJ315" s="165"/>
      <c r="OK315" s="165"/>
      <c r="OL315" s="165"/>
      <c r="OM315" s="165"/>
      <c r="ON315" s="165"/>
      <c r="OO315" s="165"/>
      <c r="OP315" s="165"/>
      <c r="OQ315" s="165"/>
      <c r="OR315" s="165"/>
      <c r="OS315" s="165"/>
      <c r="OT315" s="165"/>
      <c r="OU315" s="165"/>
      <c r="OV315" s="165"/>
      <c r="OW315" s="165"/>
      <c r="OX315" s="165"/>
      <c r="OY315" s="165"/>
      <c r="OZ315" s="165"/>
      <c r="PA315" s="165"/>
      <c r="PB315" s="165"/>
      <c r="PC315" s="165"/>
      <c r="PD315" s="165"/>
      <c r="PE315" s="165"/>
      <c r="PF315" s="165"/>
      <c r="PG315" s="165"/>
      <c r="PH315" s="165"/>
      <c r="PI315" s="165"/>
      <c r="PJ315" s="165"/>
      <c r="PK315" s="165"/>
      <c r="PL315" s="165"/>
      <c r="PM315" s="165"/>
      <c r="PN315" s="165"/>
      <c r="PO315" s="165"/>
      <c r="PP315" s="165"/>
      <c r="PQ315" s="165"/>
      <c r="PR315" s="165"/>
      <c r="PS315" s="165"/>
      <c r="PT315" s="165"/>
      <c r="PU315" s="165"/>
      <c r="PV315" s="165"/>
      <c r="PW315" s="165"/>
      <c r="PX315" s="165"/>
      <c r="PY315" s="165"/>
      <c r="PZ315" s="165"/>
      <c r="QA315" s="165"/>
      <c r="QB315" s="165"/>
      <c r="QC315" s="165"/>
      <c r="QD315" s="165"/>
      <c r="QE315" s="165"/>
      <c r="QF315" s="165"/>
      <c r="QG315" s="165"/>
      <c r="QH315" s="165"/>
      <c r="QI315" s="165"/>
      <c r="QJ315" s="165"/>
      <c r="QK315" s="165"/>
      <c r="QL315" s="165"/>
      <c r="QM315" s="165"/>
      <c r="QN315" s="165"/>
      <c r="QO315" s="165"/>
      <c r="QP315" s="165"/>
      <c r="QQ315" s="165"/>
      <c r="QR315" s="165"/>
      <c r="QS315" s="165"/>
      <c r="QT315" s="165"/>
      <c r="QU315" s="165"/>
      <c r="QV315" s="165"/>
      <c r="QW315" s="165"/>
      <c r="QX315" s="165"/>
      <c r="QY315" s="165"/>
      <c r="QZ315" s="165"/>
      <c r="RA315" s="165"/>
      <c r="RB315" s="165"/>
      <c r="RC315" s="165"/>
      <c r="RD315" s="165"/>
      <c r="RE315" s="165"/>
      <c r="RF315" s="165"/>
      <c r="RG315" s="165"/>
      <c r="RH315" s="165"/>
      <c r="RI315" s="165"/>
      <c r="RJ315" s="165"/>
      <c r="RK315" s="165"/>
      <c r="RL315" s="165"/>
    </row>
    <row r="316" spans="1:480" ht="15.75" customHeight="1" x14ac:dyDescent="0.25">
      <c r="A316" s="246" t="e">
        <f>'Тех. карты'!#REF!</f>
        <v>#REF!</v>
      </c>
      <c r="B316" s="354" t="s">
        <v>54</v>
      </c>
      <c r="C316" s="355"/>
      <c r="D316" s="11">
        <v>205</v>
      </c>
      <c r="E316" s="12"/>
      <c r="F316" s="13"/>
      <c r="G316" s="14">
        <v>7.5</v>
      </c>
      <c r="H316" s="15">
        <v>10.4</v>
      </c>
      <c r="I316" s="16">
        <v>24.79</v>
      </c>
      <c r="J316" s="17">
        <v>224</v>
      </c>
      <c r="K316" s="18">
        <v>1.3</v>
      </c>
      <c r="L316" s="30">
        <v>168</v>
      </c>
      <c r="M316" s="309">
        <v>45111</v>
      </c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  <c r="AP316" s="165"/>
      <c r="AQ316" s="165"/>
      <c r="AR316" s="165"/>
      <c r="AS316" s="165"/>
      <c r="AT316" s="165"/>
      <c r="AU316" s="165"/>
      <c r="AV316" s="165"/>
      <c r="AW316" s="165"/>
      <c r="AX316" s="165"/>
      <c r="AY316" s="165"/>
      <c r="AZ316" s="165"/>
      <c r="BA316" s="165"/>
      <c r="BB316" s="165"/>
      <c r="BC316" s="165"/>
      <c r="BD316" s="165"/>
      <c r="BE316" s="165"/>
      <c r="BF316" s="165"/>
      <c r="BG316" s="165"/>
      <c r="BH316" s="165"/>
      <c r="BI316" s="165"/>
      <c r="BJ316" s="165"/>
      <c r="BK316" s="165"/>
      <c r="BL316" s="165"/>
      <c r="BM316" s="165"/>
      <c r="BN316" s="165"/>
      <c r="BO316" s="165"/>
      <c r="BP316" s="165"/>
      <c r="BQ316" s="165"/>
      <c r="BR316" s="165"/>
      <c r="BS316" s="165"/>
      <c r="BT316" s="165"/>
      <c r="BU316" s="165"/>
      <c r="BV316" s="165"/>
      <c r="BW316" s="165"/>
      <c r="BX316" s="165"/>
      <c r="BY316" s="165"/>
      <c r="BZ316" s="165"/>
      <c r="CA316" s="165"/>
      <c r="CB316" s="165"/>
      <c r="CC316" s="165"/>
      <c r="CD316" s="165"/>
      <c r="CE316" s="165"/>
      <c r="CF316" s="165"/>
      <c r="CG316" s="165"/>
      <c r="CH316" s="165"/>
      <c r="CI316" s="165"/>
      <c r="CJ316" s="165"/>
      <c r="CK316" s="165"/>
      <c r="CL316" s="165"/>
      <c r="CM316" s="165"/>
      <c r="CN316" s="165"/>
      <c r="CO316" s="165"/>
      <c r="CP316" s="165"/>
      <c r="CQ316" s="165"/>
      <c r="CR316" s="165"/>
      <c r="CS316" s="165"/>
      <c r="CT316" s="165"/>
      <c r="CU316" s="165"/>
      <c r="CV316" s="165"/>
      <c r="CW316" s="165"/>
      <c r="CX316" s="165"/>
      <c r="CY316" s="165"/>
      <c r="CZ316" s="165"/>
      <c r="DA316" s="165"/>
      <c r="DB316" s="165"/>
      <c r="DC316" s="165"/>
      <c r="DD316" s="165"/>
      <c r="DE316" s="165"/>
      <c r="DF316" s="165"/>
      <c r="DG316" s="165"/>
      <c r="DH316" s="165"/>
      <c r="DI316" s="165"/>
      <c r="DJ316" s="165"/>
      <c r="DK316" s="165"/>
      <c r="DL316" s="165"/>
      <c r="DM316" s="165"/>
      <c r="DN316" s="165"/>
      <c r="DO316" s="165"/>
      <c r="DP316" s="165"/>
      <c r="DQ316" s="165"/>
      <c r="DR316" s="165"/>
      <c r="DS316" s="165"/>
      <c r="DT316" s="165"/>
      <c r="DU316" s="165"/>
      <c r="DV316" s="165"/>
      <c r="DW316" s="165"/>
      <c r="DX316" s="165"/>
      <c r="DY316" s="165"/>
      <c r="DZ316" s="165"/>
      <c r="EA316" s="165"/>
      <c r="EB316" s="165"/>
      <c r="EC316" s="165"/>
      <c r="ED316" s="165"/>
      <c r="EE316" s="165"/>
      <c r="EF316" s="165"/>
      <c r="EG316" s="165"/>
      <c r="EH316" s="165"/>
      <c r="EI316" s="165"/>
      <c r="EJ316" s="165"/>
      <c r="EK316" s="165"/>
      <c r="EL316" s="165"/>
      <c r="EM316" s="165"/>
      <c r="EN316" s="165"/>
      <c r="EO316" s="165"/>
      <c r="EP316" s="165"/>
      <c r="EQ316" s="165"/>
      <c r="ER316" s="165"/>
      <c r="ES316" s="165"/>
      <c r="ET316" s="165"/>
      <c r="EU316" s="165"/>
      <c r="EV316" s="165"/>
      <c r="EW316" s="165"/>
      <c r="EX316" s="165"/>
      <c r="EY316" s="165"/>
      <c r="EZ316" s="165"/>
      <c r="FA316" s="165"/>
      <c r="FB316" s="165"/>
      <c r="FC316" s="165"/>
      <c r="FD316" s="165"/>
      <c r="FE316" s="165"/>
      <c r="FF316" s="165"/>
      <c r="FG316" s="165"/>
      <c r="FH316" s="165"/>
      <c r="FI316" s="165"/>
      <c r="FJ316" s="165"/>
      <c r="FK316" s="165"/>
      <c r="FL316" s="165"/>
      <c r="FM316" s="165"/>
      <c r="FN316" s="165"/>
      <c r="FO316" s="165"/>
      <c r="FP316" s="165"/>
      <c r="FQ316" s="165"/>
      <c r="FR316" s="165"/>
      <c r="FS316" s="165"/>
      <c r="FT316" s="165"/>
      <c r="FU316" s="165"/>
      <c r="FV316" s="165"/>
      <c r="FW316" s="165"/>
      <c r="FX316" s="165"/>
      <c r="FY316" s="165"/>
      <c r="FZ316" s="165"/>
      <c r="GA316" s="165"/>
      <c r="GB316" s="165"/>
      <c r="GC316" s="165"/>
      <c r="GD316" s="165"/>
      <c r="GE316" s="165"/>
      <c r="GF316" s="165"/>
      <c r="GG316" s="165"/>
      <c r="GH316" s="165"/>
      <c r="GI316" s="165"/>
      <c r="GJ316" s="165"/>
      <c r="GK316" s="165"/>
      <c r="GL316" s="165"/>
      <c r="GM316" s="165"/>
      <c r="GN316" s="165"/>
      <c r="GO316" s="165"/>
      <c r="GP316" s="165"/>
      <c r="GQ316" s="165"/>
      <c r="GR316" s="165"/>
      <c r="GS316" s="165"/>
      <c r="GT316" s="165"/>
      <c r="GU316" s="165"/>
      <c r="GV316" s="165"/>
      <c r="GW316" s="165"/>
      <c r="GX316" s="165"/>
      <c r="GY316" s="165"/>
      <c r="GZ316" s="165"/>
      <c r="HA316" s="165"/>
      <c r="HB316" s="165"/>
      <c r="HC316" s="165"/>
      <c r="HD316" s="165"/>
      <c r="HE316" s="165"/>
      <c r="HF316" s="165"/>
      <c r="HG316" s="165"/>
      <c r="HH316" s="165"/>
      <c r="HI316" s="165"/>
      <c r="HJ316" s="165"/>
      <c r="HK316" s="165"/>
      <c r="HL316" s="165"/>
      <c r="HM316" s="165"/>
      <c r="HN316" s="165"/>
      <c r="HO316" s="165"/>
      <c r="HP316" s="165"/>
      <c r="HQ316" s="165"/>
      <c r="HR316" s="165"/>
      <c r="HS316" s="165"/>
      <c r="HT316" s="165"/>
      <c r="HU316" s="165"/>
      <c r="HV316" s="165"/>
      <c r="HW316" s="165"/>
      <c r="HX316" s="165"/>
      <c r="HY316" s="165"/>
      <c r="HZ316" s="165"/>
      <c r="IA316" s="165"/>
      <c r="IB316" s="165"/>
      <c r="IC316" s="165"/>
      <c r="ID316" s="165"/>
      <c r="IE316" s="165"/>
      <c r="IF316" s="165"/>
      <c r="IG316" s="165"/>
      <c r="IH316" s="165"/>
      <c r="II316" s="165"/>
      <c r="IJ316" s="165"/>
      <c r="IK316" s="165"/>
      <c r="IL316" s="165"/>
      <c r="IM316" s="165"/>
      <c r="IN316" s="165"/>
      <c r="IO316" s="165"/>
      <c r="IP316" s="165"/>
      <c r="IQ316" s="165"/>
      <c r="IR316" s="165"/>
      <c r="IS316" s="165"/>
      <c r="IT316" s="165"/>
      <c r="IU316" s="165"/>
      <c r="IV316" s="165"/>
      <c r="IW316" s="165"/>
      <c r="IX316" s="165"/>
      <c r="IY316" s="165"/>
      <c r="IZ316" s="165"/>
      <c r="JA316" s="165"/>
      <c r="JB316" s="165"/>
      <c r="JC316" s="165"/>
      <c r="JD316" s="165"/>
      <c r="JE316" s="165"/>
      <c r="JF316" s="165"/>
      <c r="JG316" s="165"/>
      <c r="JH316" s="165"/>
      <c r="JI316" s="165"/>
      <c r="JJ316" s="165"/>
      <c r="JK316" s="165"/>
      <c r="JL316" s="165"/>
      <c r="JM316" s="165"/>
      <c r="JN316" s="165"/>
      <c r="JO316" s="165"/>
      <c r="JP316" s="165"/>
      <c r="JQ316" s="165"/>
      <c r="JR316" s="165"/>
      <c r="JS316" s="165"/>
      <c r="JT316" s="165"/>
      <c r="JU316" s="165"/>
      <c r="JV316" s="165"/>
      <c r="JW316" s="165"/>
      <c r="JX316" s="165"/>
      <c r="JY316" s="165"/>
      <c r="JZ316" s="165"/>
      <c r="KA316" s="165"/>
      <c r="KB316" s="165"/>
      <c r="KC316" s="165"/>
      <c r="KD316" s="165"/>
      <c r="KE316" s="165"/>
      <c r="KF316" s="165"/>
      <c r="KG316" s="165"/>
      <c r="KH316" s="165"/>
      <c r="KI316" s="165"/>
      <c r="KJ316" s="165"/>
      <c r="KK316" s="165"/>
      <c r="KL316" s="165"/>
      <c r="KM316" s="165"/>
      <c r="KN316" s="165"/>
      <c r="KO316" s="165"/>
      <c r="KP316" s="165"/>
      <c r="KQ316" s="165"/>
      <c r="KR316" s="165"/>
      <c r="KS316" s="165"/>
      <c r="KT316" s="165"/>
      <c r="KU316" s="165"/>
      <c r="KV316" s="165"/>
      <c r="KW316" s="165"/>
      <c r="KX316" s="165"/>
      <c r="KY316" s="165"/>
      <c r="KZ316" s="165"/>
      <c r="LA316" s="165"/>
      <c r="LB316" s="165"/>
      <c r="LC316" s="165"/>
      <c r="LD316" s="165"/>
      <c r="LE316" s="165"/>
      <c r="LF316" s="165"/>
      <c r="LG316" s="165"/>
      <c r="LH316" s="165"/>
      <c r="LI316" s="165"/>
      <c r="LJ316" s="165"/>
      <c r="LK316" s="165"/>
      <c r="LL316" s="165"/>
      <c r="LM316" s="165"/>
      <c r="LN316" s="165"/>
      <c r="LO316" s="165"/>
      <c r="LP316" s="165"/>
      <c r="LQ316" s="165"/>
      <c r="LR316" s="165"/>
      <c r="LS316" s="165"/>
      <c r="LT316" s="165"/>
      <c r="LU316" s="165"/>
      <c r="LV316" s="165"/>
      <c r="LW316" s="165"/>
      <c r="LX316" s="165"/>
      <c r="LY316" s="165"/>
      <c r="LZ316" s="165"/>
      <c r="MA316" s="165"/>
      <c r="MB316" s="165"/>
      <c r="MC316" s="165"/>
      <c r="MD316" s="165"/>
      <c r="ME316" s="165"/>
      <c r="MF316" s="165"/>
      <c r="MG316" s="165"/>
      <c r="MH316" s="165"/>
      <c r="MI316" s="165"/>
      <c r="MJ316" s="165"/>
      <c r="MK316" s="165"/>
      <c r="ML316" s="165"/>
      <c r="MM316" s="165"/>
      <c r="MN316" s="165"/>
      <c r="MO316" s="165"/>
      <c r="MP316" s="165"/>
      <c r="MQ316" s="165"/>
      <c r="MR316" s="165"/>
      <c r="MS316" s="165"/>
      <c r="MT316" s="165"/>
      <c r="MU316" s="165"/>
      <c r="MV316" s="165"/>
      <c r="MW316" s="165"/>
      <c r="MX316" s="165"/>
      <c r="MY316" s="165"/>
      <c r="MZ316" s="165"/>
      <c r="NA316" s="165"/>
      <c r="NB316" s="165"/>
      <c r="NC316" s="165"/>
      <c r="ND316" s="165"/>
      <c r="NE316" s="165"/>
      <c r="NF316" s="165"/>
      <c r="NG316" s="165"/>
      <c r="NH316" s="165"/>
      <c r="NI316" s="165"/>
      <c r="NJ316" s="165"/>
      <c r="NK316" s="165"/>
      <c r="NL316" s="165"/>
      <c r="NM316" s="165"/>
      <c r="NN316" s="165"/>
      <c r="NO316" s="165"/>
      <c r="NP316" s="165"/>
      <c r="NQ316" s="165"/>
      <c r="NR316" s="165"/>
      <c r="NS316" s="165"/>
      <c r="NT316" s="165"/>
      <c r="NU316" s="165"/>
      <c r="NV316" s="165"/>
      <c r="NW316" s="165"/>
      <c r="NX316" s="165"/>
      <c r="NY316" s="165"/>
      <c r="NZ316" s="165"/>
      <c r="OA316" s="165"/>
      <c r="OB316" s="165"/>
      <c r="OC316" s="165"/>
      <c r="OD316" s="165"/>
      <c r="OE316" s="165"/>
      <c r="OF316" s="165"/>
      <c r="OG316" s="165"/>
      <c r="OH316" s="165"/>
      <c r="OI316" s="165"/>
      <c r="OJ316" s="165"/>
      <c r="OK316" s="165"/>
      <c r="OL316" s="165"/>
      <c r="OM316" s="165"/>
      <c r="ON316" s="165"/>
      <c r="OO316" s="165"/>
      <c r="OP316" s="165"/>
      <c r="OQ316" s="165"/>
      <c r="OR316" s="165"/>
      <c r="OS316" s="165"/>
      <c r="OT316" s="165"/>
      <c r="OU316" s="165"/>
      <c r="OV316" s="165"/>
      <c r="OW316" s="165"/>
      <c r="OX316" s="165"/>
      <c r="OY316" s="165"/>
      <c r="OZ316" s="165"/>
      <c r="PA316" s="165"/>
      <c r="PB316" s="165"/>
      <c r="PC316" s="165"/>
      <c r="PD316" s="165"/>
      <c r="PE316" s="165"/>
      <c r="PF316" s="165"/>
      <c r="PG316" s="165"/>
      <c r="PH316" s="165"/>
      <c r="PI316" s="165"/>
      <c r="PJ316" s="165"/>
      <c r="PK316" s="165"/>
      <c r="PL316" s="165"/>
      <c r="PM316" s="165"/>
      <c r="PN316" s="165"/>
      <c r="PO316" s="165"/>
      <c r="PP316" s="165"/>
      <c r="PQ316" s="165"/>
      <c r="PR316" s="165"/>
      <c r="PS316" s="165"/>
      <c r="PT316" s="165"/>
      <c r="PU316" s="165"/>
      <c r="PV316" s="165"/>
      <c r="PW316" s="165"/>
      <c r="PX316" s="165"/>
      <c r="PY316" s="165"/>
      <c r="PZ316" s="165"/>
      <c r="QA316" s="165"/>
      <c r="QB316" s="165"/>
      <c r="QC316" s="165"/>
      <c r="QD316" s="165"/>
      <c r="QE316" s="165"/>
      <c r="QF316" s="165"/>
      <c r="QG316" s="165"/>
      <c r="QH316" s="165"/>
      <c r="QI316" s="165"/>
      <c r="QJ316" s="165"/>
      <c r="QK316" s="165"/>
      <c r="QL316" s="165"/>
      <c r="QM316" s="165"/>
      <c r="QN316" s="165"/>
      <c r="QO316" s="165"/>
      <c r="QP316" s="165"/>
      <c r="QQ316" s="165"/>
      <c r="QR316" s="165"/>
      <c r="QS316" s="165"/>
      <c r="QT316" s="165"/>
      <c r="QU316" s="165"/>
      <c r="QV316" s="165"/>
      <c r="QW316" s="165"/>
      <c r="QX316" s="165"/>
      <c r="QY316" s="165"/>
      <c r="QZ316" s="165"/>
      <c r="RA316" s="165"/>
      <c r="RB316" s="165"/>
      <c r="RC316" s="165"/>
      <c r="RD316" s="165"/>
      <c r="RE316" s="165"/>
      <c r="RF316" s="165"/>
      <c r="RG316" s="165"/>
      <c r="RH316" s="165"/>
      <c r="RI316" s="165"/>
      <c r="RJ316" s="165"/>
      <c r="RK316" s="165"/>
      <c r="RL316" s="165"/>
    </row>
    <row r="317" spans="1:480" ht="15.75" customHeight="1" x14ac:dyDescent="0.25">
      <c r="A317" s="246" t="e">
        <f>'Тех. карты'!#REF!</f>
        <v>#REF!</v>
      </c>
      <c r="B317" s="354" t="s">
        <v>56</v>
      </c>
      <c r="C317" s="355"/>
      <c r="D317" s="11">
        <v>35</v>
      </c>
      <c r="E317" s="12"/>
      <c r="F317" s="13"/>
      <c r="G317" s="14">
        <v>2.2999999999999998</v>
      </c>
      <c r="H317" s="15">
        <v>4.3600000000000003</v>
      </c>
      <c r="I317" s="16">
        <v>14.62</v>
      </c>
      <c r="J317" s="17">
        <v>108</v>
      </c>
      <c r="K317" s="18">
        <v>0</v>
      </c>
      <c r="L317" s="19">
        <v>2</v>
      </c>
      <c r="M317" s="19">
        <v>10.199999999999999</v>
      </c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3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  <c r="AN317" s="165"/>
      <c r="AO317" s="165"/>
      <c r="AP317" s="165"/>
      <c r="AQ317" s="165"/>
      <c r="AR317" s="165"/>
      <c r="AS317" s="165"/>
      <c r="AT317" s="165"/>
      <c r="AU317" s="165"/>
      <c r="AV317" s="165"/>
      <c r="AW317" s="165"/>
      <c r="AX317" s="165"/>
      <c r="AY317" s="165"/>
      <c r="AZ317" s="165"/>
      <c r="BA317" s="165"/>
      <c r="BB317" s="165"/>
      <c r="BC317" s="165"/>
      <c r="BD317" s="165"/>
      <c r="BE317" s="165"/>
      <c r="BF317" s="165"/>
      <c r="BG317" s="165"/>
      <c r="BH317" s="165"/>
      <c r="BI317" s="165"/>
      <c r="BJ317" s="165"/>
      <c r="BK317" s="165"/>
      <c r="BL317" s="165"/>
      <c r="BM317" s="165"/>
      <c r="BN317" s="165"/>
      <c r="BO317" s="165"/>
      <c r="BP317" s="165"/>
      <c r="BQ317" s="165"/>
      <c r="BR317" s="165"/>
      <c r="BS317" s="165"/>
      <c r="BT317" s="165"/>
      <c r="BU317" s="165"/>
      <c r="BV317" s="165"/>
      <c r="BW317" s="165"/>
      <c r="BX317" s="165"/>
      <c r="BY317" s="165"/>
      <c r="BZ317" s="165"/>
      <c r="CA317" s="165"/>
      <c r="CB317" s="165"/>
      <c r="CC317" s="165"/>
      <c r="CD317" s="165"/>
      <c r="CE317" s="165"/>
      <c r="CF317" s="165"/>
      <c r="CG317" s="165"/>
      <c r="CH317" s="165"/>
      <c r="CI317" s="165"/>
      <c r="CJ317" s="165"/>
      <c r="CK317" s="165"/>
      <c r="CL317" s="165"/>
      <c r="CM317" s="165"/>
      <c r="CN317" s="165"/>
      <c r="CO317" s="165"/>
      <c r="CP317" s="165"/>
      <c r="CQ317" s="165"/>
      <c r="CR317" s="165"/>
      <c r="CS317" s="165"/>
      <c r="CT317" s="165"/>
      <c r="CU317" s="165"/>
      <c r="CV317" s="165"/>
      <c r="CW317" s="165"/>
      <c r="CX317" s="165"/>
      <c r="CY317" s="165"/>
      <c r="CZ317" s="165"/>
      <c r="DA317" s="165"/>
      <c r="DB317" s="165"/>
      <c r="DC317" s="165"/>
      <c r="DD317" s="165"/>
      <c r="DE317" s="165"/>
      <c r="DF317" s="165"/>
      <c r="DG317" s="165"/>
      <c r="DH317" s="165"/>
      <c r="DI317" s="165"/>
      <c r="DJ317" s="165"/>
      <c r="DK317" s="165"/>
      <c r="DL317" s="165"/>
      <c r="DM317" s="165"/>
      <c r="DN317" s="165"/>
      <c r="DO317" s="165"/>
      <c r="DP317" s="165"/>
      <c r="DQ317" s="165"/>
      <c r="DR317" s="165"/>
      <c r="DS317" s="165"/>
      <c r="DT317" s="165"/>
      <c r="DU317" s="165"/>
      <c r="DV317" s="165"/>
      <c r="DW317" s="165"/>
      <c r="DX317" s="165"/>
      <c r="DY317" s="165"/>
      <c r="DZ317" s="165"/>
      <c r="EA317" s="165"/>
      <c r="EB317" s="165"/>
      <c r="EC317" s="165"/>
      <c r="ED317" s="165"/>
      <c r="EE317" s="165"/>
      <c r="EF317" s="165"/>
      <c r="EG317" s="165"/>
      <c r="EH317" s="165"/>
      <c r="EI317" s="165"/>
      <c r="EJ317" s="165"/>
      <c r="EK317" s="165"/>
      <c r="EL317" s="165"/>
      <c r="EM317" s="165"/>
      <c r="EN317" s="165"/>
      <c r="EO317" s="165"/>
      <c r="EP317" s="165"/>
      <c r="EQ317" s="165"/>
      <c r="ER317" s="165"/>
      <c r="ES317" s="165"/>
      <c r="ET317" s="165"/>
      <c r="EU317" s="165"/>
      <c r="EV317" s="165"/>
      <c r="EW317" s="165"/>
      <c r="EX317" s="165"/>
      <c r="EY317" s="165"/>
      <c r="EZ317" s="165"/>
      <c r="FA317" s="165"/>
      <c r="FB317" s="165"/>
      <c r="FC317" s="165"/>
      <c r="FD317" s="165"/>
      <c r="FE317" s="165"/>
      <c r="FF317" s="165"/>
      <c r="FG317" s="165"/>
      <c r="FH317" s="165"/>
      <c r="FI317" s="165"/>
      <c r="FJ317" s="165"/>
      <c r="FK317" s="165"/>
      <c r="FL317" s="165"/>
      <c r="FM317" s="165"/>
      <c r="FN317" s="165"/>
      <c r="FO317" s="165"/>
      <c r="FP317" s="165"/>
      <c r="FQ317" s="165"/>
      <c r="FR317" s="165"/>
      <c r="FS317" s="165"/>
      <c r="FT317" s="165"/>
      <c r="FU317" s="165"/>
      <c r="FV317" s="165"/>
      <c r="FW317" s="165"/>
      <c r="FX317" s="165"/>
      <c r="FY317" s="165"/>
      <c r="FZ317" s="165"/>
      <c r="GA317" s="165"/>
      <c r="GB317" s="165"/>
      <c r="GC317" s="165"/>
      <c r="GD317" s="165"/>
      <c r="GE317" s="165"/>
      <c r="GF317" s="165"/>
      <c r="GG317" s="165"/>
      <c r="GH317" s="165"/>
      <c r="GI317" s="165"/>
      <c r="GJ317" s="165"/>
      <c r="GK317" s="165"/>
      <c r="GL317" s="165"/>
      <c r="GM317" s="165"/>
      <c r="GN317" s="165"/>
      <c r="GO317" s="165"/>
      <c r="GP317" s="165"/>
      <c r="GQ317" s="165"/>
      <c r="GR317" s="165"/>
      <c r="GS317" s="165"/>
      <c r="GT317" s="165"/>
      <c r="GU317" s="165"/>
      <c r="GV317" s="165"/>
      <c r="GW317" s="165"/>
      <c r="GX317" s="165"/>
      <c r="GY317" s="165"/>
      <c r="GZ317" s="165"/>
      <c r="HA317" s="165"/>
      <c r="HB317" s="165"/>
      <c r="HC317" s="165"/>
      <c r="HD317" s="165"/>
      <c r="HE317" s="165"/>
      <c r="HF317" s="165"/>
      <c r="HG317" s="165"/>
      <c r="HH317" s="165"/>
      <c r="HI317" s="165"/>
      <c r="HJ317" s="165"/>
      <c r="HK317" s="165"/>
      <c r="HL317" s="165"/>
      <c r="HM317" s="165"/>
      <c r="HN317" s="165"/>
      <c r="HO317" s="165"/>
      <c r="HP317" s="165"/>
      <c r="HQ317" s="165"/>
      <c r="HR317" s="165"/>
      <c r="HS317" s="165"/>
      <c r="HT317" s="165"/>
      <c r="HU317" s="165"/>
      <c r="HV317" s="165"/>
      <c r="HW317" s="165"/>
      <c r="HX317" s="165"/>
      <c r="HY317" s="165"/>
      <c r="HZ317" s="165"/>
      <c r="IA317" s="165"/>
      <c r="IB317" s="165"/>
      <c r="IC317" s="165"/>
      <c r="ID317" s="165"/>
      <c r="IE317" s="165"/>
      <c r="IF317" s="165"/>
      <c r="IG317" s="165"/>
      <c r="IH317" s="165"/>
      <c r="II317" s="165"/>
      <c r="IJ317" s="165"/>
      <c r="IK317" s="165"/>
      <c r="IL317" s="165"/>
      <c r="IM317" s="165"/>
      <c r="IN317" s="165"/>
      <c r="IO317" s="165"/>
      <c r="IP317" s="165"/>
      <c r="IQ317" s="165"/>
      <c r="IR317" s="165"/>
      <c r="IS317" s="165"/>
      <c r="IT317" s="165"/>
      <c r="IU317" s="165"/>
      <c r="IV317" s="165"/>
      <c r="IW317" s="165"/>
      <c r="IX317" s="165"/>
      <c r="IY317" s="165"/>
      <c r="IZ317" s="165"/>
      <c r="JA317" s="165"/>
      <c r="JB317" s="165"/>
      <c r="JC317" s="165"/>
      <c r="JD317" s="165"/>
      <c r="JE317" s="165"/>
      <c r="JF317" s="165"/>
      <c r="JG317" s="165"/>
      <c r="JH317" s="165"/>
      <c r="JI317" s="165"/>
      <c r="JJ317" s="165"/>
      <c r="JK317" s="165"/>
      <c r="JL317" s="165"/>
      <c r="JM317" s="165"/>
      <c r="JN317" s="165"/>
      <c r="JO317" s="165"/>
      <c r="JP317" s="165"/>
      <c r="JQ317" s="165"/>
      <c r="JR317" s="165"/>
      <c r="JS317" s="165"/>
      <c r="JT317" s="165"/>
      <c r="JU317" s="165"/>
      <c r="JV317" s="165"/>
      <c r="JW317" s="165"/>
      <c r="JX317" s="165"/>
      <c r="JY317" s="165"/>
      <c r="JZ317" s="165"/>
      <c r="KA317" s="165"/>
      <c r="KB317" s="165"/>
      <c r="KC317" s="165"/>
      <c r="KD317" s="165"/>
      <c r="KE317" s="165"/>
      <c r="KF317" s="165"/>
      <c r="KG317" s="165"/>
      <c r="KH317" s="165"/>
      <c r="KI317" s="165"/>
      <c r="KJ317" s="165"/>
      <c r="KK317" s="165"/>
      <c r="KL317" s="165"/>
      <c r="KM317" s="165"/>
      <c r="KN317" s="165"/>
      <c r="KO317" s="165"/>
      <c r="KP317" s="165"/>
      <c r="KQ317" s="165"/>
      <c r="KR317" s="165"/>
      <c r="KS317" s="165"/>
      <c r="KT317" s="165"/>
      <c r="KU317" s="165"/>
      <c r="KV317" s="165"/>
      <c r="KW317" s="165"/>
      <c r="KX317" s="165"/>
      <c r="KY317" s="165"/>
      <c r="KZ317" s="165"/>
      <c r="LA317" s="165"/>
      <c r="LB317" s="165"/>
      <c r="LC317" s="165"/>
      <c r="LD317" s="165"/>
      <c r="LE317" s="165"/>
      <c r="LF317" s="165"/>
      <c r="LG317" s="165"/>
      <c r="LH317" s="165"/>
      <c r="LI317" s="165"/>
      <c r="LJ317" s="165"/>
      <c r="LK317" s="165"/>
      <c r="LL317" s="165"/>
      <c r="LM317" s="165"/>
      <c r="LN317" s="165"/>
      <c r="LO317" s="165"/>
      <c r="LP317" s="165"/>
      <c r="LQ317" s="165"/>
      <c r="LR317" s="165"/>
      <c r="LS317" s="165"/>
      <c r="LT317" s="165"/>
      <c r="LU317" s="165"/>
      <c r="LV317" s="165"/>
      <c r="LW317" s="165"/>
      <c r="LX317" s="165"/>
      <c r="LY317" s="165"/>
      <c r="LZ317" s="165"/>
      <c r="MA317" s="165"/>
      <c r="MB317" s="165"/>
      <c r="MC317" s="165"/>
      <c r="MD317" s="165"/>
      <c r="ME317" s="165"/>
      <c r="MF317" s="165"/>
      <c r="MG317" s="165"/>
      <c r="MH317" s="165"/>
      <c r="MI317" s="165"/>
      <c r="MJ317" s="165"/>
      <c r="MK317" s="165"/>
      <c r="ML317" s="165"/>
      <c r="MM317" s="165"/>
      <c r="MN317" s="165"/>
      <c r="MO317" s="165"/>
      <c r="MP317" s="165"/>
      <c r="MQ317" s="165"/>
      <c r="MR317" s="165"/>
      <c r="MS317" s="165"/>
      <c r="MT317" s="165"/>
      <c r="MU317" s="165"/>
      <c r="MV317" s="165"/>
      <c r="MW317" s="165"/>
      <c r="MX317" s="165"/>
      <c r="MY317" s="165"/>
      <c r="MZ317" s="165"/>
      <c r="NA317" s="165"/>
      <c r="NB317" s="165"/>
      <c r="NC317" s="165"/>
      <c r="ND317" s="165"/>
      <c r="NE317" s="165"/>
      <c r="NF317" s="165"/>
      <c r="NG317" s="165"/>
      <c r="NH317" s="165"/>
      <c r="NI317" s="165"/>
      <c r="NJ317" s="165"/>
      <c r="NK317" s="165"/>
      <c r="NL317" s="165"/>
      <c r="NM317" s="165"/>
      <c r="NN317" s="165"/>
      <c r="NO317" s="165"/>
      <c r="NP317" s="165"/>
      <c r="NQ317" s="165"/>
      <c r="NR317" s="165"/>
      <c r="NS317" s="165"/>
      <c r="NT317" s="165"/>
      <c r="NU317" s="165"/>
      <c r="NV317" s="165"/>
      <c r="NW317" s="165"/>
      <c r="NX317" s="165"/>
      <c r="NY317" s="165"/>
      <c r="NZ317" s="165"/>
      <c r="OA317" s="165"/>
      <c r="OB317" s="165"/>
      <c r="OC317" s="165"/>
      <c r="OD317" s="165"/>
      <c r="OE317" s="165"/>
      <c r="OF317" s="165"/>
      <c r="OG317" s="165"/>
      <c r="OH317" s="165"/>
      <c r="OI317" s="165"/>
      <c r="OJ317" s="165"/>
      <c r="OK317" s="165"/>
      <c r="OL317" s="165"/>
      <c r="OM317" s="165"/>
      <c r="ON317" s="165"/>
      <c r="OO317" s="165"/>
      <c r="OP317" s="165"/>
      <c r="OQ317" s="165"/>
      <c r="OR317" s="165"/>
      <c r="OS317" s="165"/>
      <c r="OT317" s="165"/>
      <c r="OU317" s="165"/>
      <c r="OV317" s="165"/>
      <c r="OW317" s="165"/>
      <c r="OX317" s="165"/>
      <c r="OY317" s="165"/>
      <c r="OZ317" s="165"/>
      <c r="PA317" s="165"/>
      <c r="PB317" s="165"/>
      <c r="PC317" s="165"/>
      <c r="PD317" s="165"/>
      <c r="PE317" s="165"/>
      <c r="PF317" s="165"/>
      <c r="PG317" s="165"/>
      <c r="PH317" s="165"/>
      <c r="PI317" s="165"/>
      <c r="PJ317" s="165"/>
      <c r="PK317" s="165"/>
      <c r="PL317" s="165"/>
      <c r="PM317" s="165"/>
      <c r="PN317" s="165"/>
      <c r="PO317" s="165"/>
      <c r="PP317" s="165"/>
      <c r="PQ317" s="165"/>
      <c r="PR317" s="165"/>
      <c r="PS317" s="165"/>
      <c r="PT317" s="165"/>
      <c r="PU317" s="165"/>
      <c r="PV317" s="165"/>
      <c r="PW317" s="165"/>
      <c r="PX317" s="165"/>
      <c r="PY317" s="165"/>
      <c r="PZ317" s="165"/>
      <c r="QA317" s="165"/>
      <c r="QB317" s="165"/>
      <c r="QC317" s="165"/>
      <c r="QD317" s="165"/>
      <c r="QE317" s="165"/>
      <c r="QF317" s="165"/>
      <c r="QG317" s="165"/>
      <c r="QH317" s="165"/>
      <c r="QI317" s="165"/>
      <c r="QJ317" s="165"/>
      <c r="QK317" s="165"/>
      <c r="QL317" s="165"/>
      <c r="QM317" s="165"/>
      <c r="QN317" s="165"/>
      <c r="QO317" s="165"/>
      <c r="QP317" s="165"/>
      <c r="QQ317" s="165"/>
      <c r="QR317" s="165"/>
      <c r="QS317" s="165"/>
      <c r="QT317" s="165"/>
      <c r="QU317" s="165"/>
      <c r="QV317" s="165"/>
      <c r="QW317" s="165"/>
      <c r="QX317" s="165"/>
      <c r="QY317" s="165"/>
      <c r="QZ317" s="165"/>
      <c r="RA317" s="165"/>
      <c r="RB317" s="165"/>
      <c r="RC317" s="165"/>
      <c r="RD317" s="165"/>
      <c r="RE317" s="165"/>
      <c r="RF317" s="165"/>
      <c r="RG317" s="165"/>
      <c r="RH317" s="165"/>
      <c r="RI317" s="165"/>
      <c r="RJ317" s="165"/>
      <c r="RK317" s="165"/>
      <c r="RL317" s="165"/>
    </row>
    <row r="318" spans="1:480" ht="16.5" x14ac:dyDescent="0.25">
      <c r="A318" s="20"/>
      <c r="B318" s="354" t="s">
        <v>14</v>
      </c>
      <c r="C318" s="355"/>
      <c r="D318" s="21">
        <v>180</v>
      </c>
      <c r="E318" s="21">
        <v>0</v>
      </c>
      <c r="F318" s="21">
        <v>0</v>
      </c>
      <c r="G318" s="21">
        <v>2.85</v>
      </c>
      <c r="H318" s="21">
        <v>2.41</v>
      </c>
      <c r="I318" s="21">
        <v>14.36</v>
      </c>
      <c r="J318" s="21">
        <v>91</v>
      </c>
      <c r="K318" s="21">
        <v>1.17</v>
      </c>
      <c r="L318" s="28">
        <v>395</v>
      </c>
      <c r="M318" s="28">
        <v>11.11</v>
      </c>
      <c r="N318" s="233"/>
      <c r="O318" s="233"/>
      <c r="P318" s="233"/>
      <c r="Q318" s="233"/>
      <c r="R318" s="233"/>
      <c r="S318" s="233"/>
      <c r="T318" s="233"/>
      <c r="U318" s="233"/>
      <c r="V318" s="233"/>
      <c r="W318" s="233"/>
      <c r="X318" s="233"/>
      <c r="Y318" s="233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  <c r="AP318" s="165"/>
      <c r="AQ318" s="165"/>
      <c r="AR318" s="165"/>
      <c r="AS318" s="165"/>
      <c r="AT318" s="165"/>
      <c r="AU318" s="165"/>
      <c r="AV318" s="165"/>
      <c r="AW318" s="165"/>
      <c r="AX318" s="165"/>
      <c r="AY318" s="165"/>
      <c r="AZ318" s="165"/>
      <c r="BA318" s="165"/>
      <c r="BB318" s="165"/>
      <c r="BC318" s="165"/>
      <c r="BD318" s="165"/>
      <c r="BE318" s="165"/>
      <c r="BF318" s="165"/>
      <c r="BG318" s="165"/>
      <c r="BH318" s="165"/>
      <c r="BI318" s="165"/>
      <c r="BJ318" s="165"/>
      <c r="BK318" s="165"/>
      <c r="BL318" s="165"/>
      <c r="BM318" s="165"/>
      <c r="BN318" s="165"/>
      <c r="BO318" s="165"/>
      <c r="BP318" s="165"/>
      <c r="BQ318" s="165"/>
      <c r="BR318" s="165"/>
      <c r="BS318" s="165"/>
      <c r="BT318" s="165"/>
      <c r="BU318" s="165"/>
      <c r="BV318" s="165"/>
      <c r="BW318" s="165"/>
      <c r="BX318" s="165"/>
      <c r="BY318" s="165"/>
      <c r="BZ318" s="165"/>
      <c r="CA318" s="165"/>
      <c r="CB318" s="165"/>
      <c r="CC318" s="165"/>
      <c r="CD318" s="165"/>
      <c r="CE318" s="165"/>
      <c r="CF318" s="165"/>
      <c r="CG318" s="165"/>
      <c r="CH318" s="165"/>
      <c r="CI318" s="165"/>
      <c r="CJ318" s="165"/>
      <c r="CK318" s="165"/>
      <c r="CL318" s="165"/>
      <c r="CM318" s="165"/>
      <c r="CN318" s="165"/>
      <c r="CO318" s="165"/>
      <c r="CP318" s="165"/>
      <c r="CQ318" s="165"/>
      <c r="CR318" s="165"/>
      <c r="CS318" s="165"/>
      <c r="CT318" s="165"/>
      <c r="CU318" s="165"/>
      <c r="CV318" s="165"/>
      <c r="CW318" s="165"/>
      <c r="CX318" s="165"/>
      <c r="CY318" s="165"/>
      <c r="CZ318" s="165"/>
      <c r="DA318" s="165"/>
      <c r="DB318" s="165"/>
      <c r="DC318" s="165"/>
      <c r="DD318" s="165"/>
      <c r="DE318" s="165"/>
      <c r="DF318" s="165"/>
      <c r="DG318" s="165"/>
      <c r="DH318" s="165"/>
      <c r="DI318" s="165"/>
      <c r="DJ318" s="165"/>
      <c r="DK318" s="165"/>
      <c r="DL318" s="165"/>
      <c r="DM318" s="165"/>
      <c r="DN318" s="165"/>
      <c r="DO318" s="165"/>
      <c r="DP318" s="165"/>
      <c r="DQ318" s="165"/>
      <c r="DR318" s="165"/>
      <c r="DS318" s="165"/>
      <c r="DT318" s="165"/>
      <c r="DU318" s="165"/>
      <c r="DV318" s="165"/>
      <c r="DW318" s="165"/>
      <c r="DX318" s="165"/>
      <c r="DY318" s="165"/>
      <c r="DZ318" s="165"/>
      <c r="EA318" s="165"/>
      <c r="EB318" s="165"/>
      <c r="EC318" s="165"/>
      <c r="ED318" s="165"/>
      <c r="EE318" s="165"/>
      <c r="EF318" s="165"/>
      <c r="EG318" s="165"/>
      <c r="EH318" s="165"/>
      <c r="EI318" s="165"/>
      <c r="EJ318" s="165"/>
      <c r="EK318" s="165"/>
      <c r="EL318" s="165"/>
      <c r="EM318" s="165"/>
      <c r="EN318" s="165"/>
      <c r="EO318" s="165"/>
      <c r="EP318" s="165"/>
      <c r="EQ318" s="165"/>
      <c r="ER318" s="165"/>
      <c r="ES318" s="165"/>
      <c r="ET318" s="165"/>
      <c r="EU318" s="165"/>
      <c r="EV318" s="165"/>
      <c r="EW318" s="165"/>
      <c r="EX318" s="165"/>
      <c r="EY318" s="165"/>
      <c r="EZ318" s="165"/>
      <c r="FA318" s="165"/>
      <c r="FB318" s="165"/>
      <c r="FC318" s="165"/>
      <c r="FD318" s="165"/>
      <c r="FE318" s="165"/>
      <c r="FF318" s="165"/>
      <c r="FG318" s="165"/>
      <c r="FH318" s="165"/>
      <c r="FI318" s="165"/>
      <c r="FJ318" s="165"/>
      <c r="FK318" s="165"/>
      <c r="FL318" s="165"/>
      <c r="FM318" s="165"/>
      <c r="FN318" s="165"/>
      <c r="FO318" s="165"/>
      <c r="FP318" s="165"/>
      <c r="FQ318" s="165"/>
      <c r="FR318" s="165"/>
      <c r="FS318" s="165"/>
      <c r="FT318" s="165"/>
      <c r="FU318" s="165"/>
      <c r="FV318" s="165"/>
      <c r="FW318" s="165"/>
      <c r="FX318" s="165"/>
      <c r="FY318" s="165"/>
      <c r="FZ318" s="165"/>
      <c r="GA318" s="165"/>
      <c r="GB318" s="165"/>
      <c r="GC318" s="165"/>
      <c r="GD318" s="165"/>
      <c r="GE318" s="165"/>
      <c r="GF318" s="165"/>
      <c r="GG318" s="165"/>
      <c r="GH318" s="165"/>
      <c r="GI318" s="165"/>
      <c r="GJ318" s="165"/>
      <c r="GK318" s="165"/>
      <c r="GL318" s="165"/>
      <c r="GM318" s="165"/>
      <c r="GN318" s="165"/>
      <c r="GO318" s="165"/>
      <c r="GP318" s="165"/>
      <c r="GQ318" s="165"/>
      <c r="GR318" s="165"/>
      <c r="GS318" s="165"/>
      <c r="GT318" s="165"/>
      <c r="GU318" s="165"/>
      <c r="GV318" s="165"/>
      <c r="GW318" s="165"/>
      <c r="GX318" s="165"/>
      <c r="GY318" s="165"/>
      <c r="GZ318" s="165"/>
      <c r="HA318" s="165"/>
      <c r="HB318" s="165"/>
      <c r="HC318" s="165"/>
      <c r="HD318" s="165"/>
      <c r="HE318" s="165"/>
      <c r="HF318" s="165"/>
      <c r="HG318" s="165"/>
      <c r="HH318" s="165"/>
      <c r="HI318" s="165"/>
      <c r="HJ318" s="165"/>
      <c r="HK318" s="165"/>
      <c r="HL318" s="165"/>
      <c r="HM318" s="165"/>
      <c r="HN318" s="165"/>
      <c r="HO318" s="165"/>
      <c r="HP318" s="165"/>
      <c r="HQ318" s="165"/>
      <c r="HR318" s="165"/>
      <c r="HS318" s="165"/>
      <c r="HT318" s="165"/>
      <c r="HU318" s="165"/>
      <c r="HV318" s="165"/>
      <c r="HW318" s="165"/>
      <c r="HX318" s="165"/>
      <c r="HY318" s="165"/>
      <c r="HZ318" s="165"/>
      <c r="IA318" s="165"/>
      <c r="IB318" s="165"/>
      <c r="IC318" s="165"/>
      <c r="ID318" s="165"/>
      <c r="IE318" s="165"/>
      <c r="IF318" s="165"/>
      <c r="IG318" s="165"/>
      <c r="IH318" s="165"/>
      <c r="II318" s="165"/>
      <c r="IJ318" s="165"/>
      <c r="IK318" s="165"/>
      <c r="IL318" s="165"/>
      <c r="IM318" s="165"/>
      <c r="IN318" s="165"/>
      <c r="IO318" s="165"/>
      <c r="IP318" s="165"/>
      <c r="IQ318" s="165"/>
      <c r="IR318" s="165"/>
      <c r="IS318" s="165"/>
      <c r="IT318" s="165"/>
      <c r="IU318" s="165"/>
      <c r="IV318" s="165"/>
      <c r="IW318" s="165"/>
      <c r="IX318" s="165"/>
      <c r="IY318" s="165"/>
      <c r="IZ318" s="165"/>
      <c r="JA318" s="165"/>
      <c r="JB318" s="165"/>
      <c r="JC318" s="165"/>
      <c r="JD318" s="165"/>
      <c r="JE318" s="165"/>
      <c r="JF318" s="165"/>
      <c r="JG318" s="165"/>
      <c r="JH318" s="165"/>
      <c r="JI318" s="165"/>
      <c r="JJ318" s="165"/>
      <c r="JK318" s="165"/>
      <c r="JL318" s="165"/>
      <c r="JM318" s="165"/>
      <c r="JN318" s="165"/>
      <c r="JO318" s="165"/>
      <c r="JP318" s="165"/>
      <c r="JQ318" s="165"/>
      <c r="JR318" s="165"/>
      <c r="JS318" s="165"/>
      <c r="JT318" s="165"/>
      <c r="JU318" s="165"/>
      <c r="JV318" s="165"/>
      <c r="JW318" s="165"/>
      <c r="JX318" s="165"/>
      <c r="JY318" s="165"/>
      <c r="JZ318" s="165"/>
      <c r="KA318" s="165"/>
      <c r="KB318" s="165"/>
      <c r="KC318" s="165"/>
      <c r="KD318" s="165"/>
      <c r="KE318" s="165"/>
      <c r="KF318" s="165"/>
      <c r="KG318" s="165"/>
      <c r="KH318" s="165"/>
      <c r="KI318" s="165"/>
      <c r="KJ318" s="165"/>
      <c r="KK318" s="165"/>
      <c r="KL318" s="165"/>
      <c r="KM318" s="165"/>
      <c r="KN318" s="165"/>
      <c r="KO318" s="165"/>
      <c r="KP318" s="165"/>
      <c r="KQ318" s="165"/>
      <c r="KR318" s="165"/>
      <c r="KS318" s="165"/>
      <c r="KT318" s="165"/>
      <c r="KU318" s="165"/>
      <c r="KV318" s="165"/>
      <c r="KW318" s="165"/>
      <c r="KX318" s="165"/>
      <c r="KY318" s="165"/>
      <c r="KZ318" s="165"/>
      <c r="LA318" s="165"/>
      <c r="LB318" s="165"/>
      <c r="LC318" s="165"/>
      <c r="LD318" s="165"/>
      <c r="LE318" s="165"/>
      <c r="LF318" s="165"/>
      <c r="LG318" s="165"/>
      <c r="LH318" s="165"/>
      <c r="LI318" s="165"/>
      <c r="LJ318" s="165"/>
      <c r="LK318" s="165"/>
      <c r="LL318" s="165"/>
      <c r="LM318" s="165"/>
      <c r="LN318" s="165"/>
      <c r="LO318" s="165"/>
      <c r="LP318" s="165"/>
      <c r="LQ318" s="165"/>
      <c r="LR318" s="165"/>
      <c r="LS318" s="165"/>
      <c r="LT318" s="165"/>
      <c r="LU318" s="165"/>
      <c r="LV318" s="165"/>
      <c r="LW318" s="165"/>
      <c r="LX318" s="165"/>
      <c r="LY318" s="165"/>
      <c r="LZ318" s="165"/>
      <c r="MA318" s="165"/>
      <c r="MB318" s="165"/>
      <c r="MC318" s="165"/>
      <c r="MD318" s="165"/>
      <c r="ME318" s="165"/>
      <c r="MF318" s="165"/>
      <c r="MG318" s="165"/>
      <c r="MH318" s="165"/>
      <c r="MI318" s="165"/>
      <c r="MJ318" s="165"/>
      <c r="MK318" s="165"/>
      <c r="ML318" s="165"/>
      <c r="MM318" s="165"/>
      <c r="MN318" s="165"/>
      <c r="MO318" s="165"/>
      <c r="MP318" s="165"/>
      <c r="MQ318" s="165"/>
      <c r="MR318" s="165"/>
      <c r="MS318" s="165"/>
      <c r="MT318" s="165"/>
      <c r="MU318" s="165"/>
      <c r="MV318" s="165"/>
      <c r="MW318" s="165"/>
      <c r="MX318" s="165"/>
      <c r="MY318" s="165"/>
      <c r="MZ318" s="165"/>
      <c r="NA318" s="165"/>
      <c r="NB318" s="165"/>
      <c r="NC318" s="165"/>
      <c r="ND318" s="165"/>
      <c r="NE318" s="165"/>
      <c r="NF318" s="165"/>
      <c r="NG318" s="165"/>
      <c r="NH318" s="165"/>
      <c r="NI318" s="165"/>
      <c r="NJ318" s="165"/>
      <c r="NK318" s="165"/>
      <c r="NL318" s="165"/>
      <c r="NM318" s="165"/>
      <c r="NN318" s="165"/>
      <c r="NO318" s="165"/>
      <c r="NP318" s="165"/>
      <c r="NQ318" s="165"/>
      <c r="NR318" s="165"/>
      <c r="NS318" s="165"/>
      <c r="NT318" s="165"/>
      <c r="NU318" s="165"/>
      <c r="NV318" s="165"/>
      <c r="NW318" s="165"/>
      <c r="NX318" s="165"/>
      <c r="NY318" s="165"/>
      <c r="NZ318" s="165"/>
      <c r="OA318" s="165"/>
      <c r="OB318" s="165"/>
      <c r="OC318" s="165"/>
      <c r="OD318" s="165"/>
      <c r="OE318" s="165"/>
      <c r="OF318" s="165"/>
      <c r="OG318" s="165"/>
      <c r="OH318" s="165"/>
      <c r="OI318" s="165"/>
      <c r="OJ318" s="165"/>
      <c r="OK318" s="165"/>
      <c r="OL318" s="165"/>
      <c r="OM318" s="165"/>
      <c r="ON318" s="165"/>
      <c r="OO318" s="165"/>
      <c r="OP318" s="165"/>
      <c r="OQ318" s="165"/>
      <c r="OR318" s="165"/>
      <c r="OS318" s="165"/>
      <c r="OT318" s="165"/>
      <c r="OU318" s="165"/>
      <c r="OV318" s="165"/>
      <c r="OW318" s="165"/>
      <c r="OX318" s="165"/>
      <c r="OY318" s="165"/>
      <c r="OZ318" s="165"/>
      <c r="PA318" s="165"/>
      <c r="PB318" s="165"/>
      <c r="PC318" s="165"/>
      <c r="PD318" s="165"/>
      <c r="PE318" s="165"/>
      <c r="PF318" s="165"/>
      <c r="PG318" s="165"/>
      <c r="PH318" s="165"/>
      <c r="PI318" s="165"/>
      <c r="PJ318" s="165"/>
      <c r="PK318" s="165"/>
      <c r="PL318" s="165"/>
      <c r="PM318" s="165"/>
      <c r="PN318" s="165"/>
      <c r="PO318" s="165"/>
      <c r="PP318" s="165"/>
      <c r="PQ318" s="165"/>
      <c r="PR318" s="165"/>
      <c r="PS318" s="165"/>
      <c r="PT318" s="165"/>
      <c r="PU318" s="165"/>
      <c r="PV318" s="165"/>
      <c r="PW318" s="165"/>
      <c r="PX318" s="165"/>
      <c r="PY318" s="165"/>
      <c r="PZ318" s="165"/>
      <c r="QA318" s="165"/>
      <c r="QB318" s="165"/>
      <c r="QC318" s="165"/>
      <c r="QD318" s="165"/>
      <c r="QE318" s="165"/>
      <c r="QF318" s="165"/>
      <c r="QG318" s="165"/>
      <c r="QH318" s="165"/>
      <c r="QI318" s="165"/>
      <c r="QJ318" s="165"/>
      <c r="QK318" s="165"/>
      <c r="QL318" s="165"/>
      <c r="QM318" s="165"/>
      <c r="QN318" s="165"/>
      <c r="QO318" s="165"/>
      <c r="QP318" s="165"/>
      <c r="QQ318" s="165"/>
      <c r="QR318" s="165"/>
      <c r="QS318" s="165"/>
      <c r="QT318" s="165"/>
      <c r="QU318" s="165"/>
      <c r="QV318" s="165"/>
      <c r="QW318" s="165"/>
      <c r="QX318" s="165"/>
      <c r="QY318" s="165"/>
      <c r="QZ318" s="165"/>
      <c r="RA318" s="165"/>
      <c r="RB318" s="165"/>
      <c r="RC318" s="165"/>
      <c r="RD318" s="165"/>
      <c r="RE318" s="165"/>
      <c r="RF318" s="165"/>
      <c r="RG318" s="165"/>
      <c r="RH318" s="165"/>
      <c r="RI318" s="165"/>
      <c r="RJ318" s="165"/>
      <c r="RK318" s="165"/>
      <c r="RL318" s="165"/>
    </row>
    <row r="319" spans="1:480" s="133" customFormat="1" ht="15.75" x14ac:dyDescent="0.25">
      <c r="A319" s="120"/>
      <c r="B319" s="375" t="s">
        <v>15</v>
      </c>
      <c r="C319" s="376"/>
      <c r="D319" s="110">
        <f>SUM(D316,D317,D318,D320)</f>
        <v>560</v>
      </c>
      <c r="E319" s="111"/>
      <c r="F319" s="112"/>
      <c r="G319" s="113">
        <f>SUM(G316,G317,G318,G320,)</f>
        <v>14.55</v>
      </c>
      <c r="H319" s="114">
        <f>SUM(H316,H317,H318,H320)</f>
        <v>17.360000000000003</v>
      </c>
      <c r="I319" s="115">
        <f>SUM(I316,I317,I318,I320,)</f>
        <v>59.929999999999993</v>
      </c>
      <c r="J319" s="116">
        <f>SUM(J316,J317,J318,J320)</f>
        <v>458.4</v>
      </c>
      <c r="K319" s="117">
        <f>SUM(K316,K317,K318,K320)</f>
        <v>5.27</v>
      </c>
      <c r="L319" s="118"/>
      <c r="M319" s="118"/>
      <c r="N319" s="233"/>
      <c r="O319" s="236"/>
      <c r="P319" s="236"/>
      <c r="Q319" s="236"/>
      <c r="R319" s="236"/>
      <c r="S319" s="236"/>
      <c r="T319" s="236"/>
      <c r="U319" s="236"/>
      <c r="V319" s="236"/>
      <c r="W319" s="236"/>
      <c r="X319" s="236"/>
      <c r="Y319" s="236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F319" s="169"/>
      <c r="BG319" s="169"/>
      <c r="BH319" s="169"/>
      <c r="BI319" s="169"/>
      <c r="BJ319" s="169"/>
      <c r="BK319" s="169"/>
      <c r="BL319" s="169"/>
      <c r="BM319" s="169"/>
      <c r="BN319" s="169"/>
      <c r="BO319" s="169"/>
      <c r="BP319" s="169"/>
      <c r="BQ319" s="169"/>
      <c r="BR319" s="169"/>
      <c r="BS319" s="169"/>
      <c r="BT319" s="169"/>
      <c r="BU319" s="169"/>
      <c r="BV319" s="169"/>
      <c r="BW319" s="169"/>
      <c r="BX319" s="169"/>
      <c r="BY319" s="169"/>
      <c r="BZ319" s="169"/>
      <c r="CA319" s="169"/>
      <c r="CB319" s="169"/>
      <c r="CC319" s="169"/>
      <c r="CD319" s="169"/>
      <c r="CE319" s="169"/>
      <c r="CF319" s="169"/>
      <c r="CG319" s="169"/>
      <c r="CH319" s="169"/>
      <c r="CI319" s="169"/>
      <c r="CJ319" s="169"/>
      <c r="CK319" s="169"/>
      <c r="CL319" s="169"/>
      <c r="CM319" s="169"/>
      <c r="CN319" s="169"/>
      <c r="CO319" s="169"/>
      <c r="CP319" s="169"/>
      <c r="CQ319" s="169"/>
      <c r="CR319" s="169"/>
      <c r="CS319" s="169"/>
      <c r="CT319" s="169"/>
      <c r="CU319" s="169"/>
      <c r="CV319" s="169"/>
      <c r="CW319" s="169"/>
      <c r="CX319" s="169"/>
      <c r="CY319" s="169"/>
      <c r="CZ319" s="169"/>
      <c r="DA319" s="169"/>
      <c r="DB319" s="169"/>
      <c r="DC319" s="169"/>
      <c r="DD319" s="169"/>
      <c r="DE319" s="169"/>
      <c r="DF319" s="169"/>
      <c r="DG319" s="169"/>
      <c r="DH319" s="169"/>
      <c r="DI319" s="169"/>
      <c r="DJ319" s="169"/>
      <c r="DK319" s="169"/>
      <c r="DL319" s="169"/>
      <c r="DM319" s="169"/>
      <c r="DN319" s="169"/>
      <c r="DO319" s="169"/>
      <c r="DP319" s="169"/>
      <c r="DQ319" s="169"/>
      <c r="DR319" s="169"/>
      <c r="DS319" s="169"/>
      <c r="DT319" s="169"/>
      <c r="DU319" s="169"/>
      <c r="DV319" s="169"/>
      <c r="DW319" s="169"/>
      <c r="DX319" s="169"/>
      <c r="DY319" s="169"/>
      <c r="DZ319" s="169"/>
      <c r="EA319" s="169"/>
      <c r="EB319" s="169"/>
      <c r="EC319" s="169"/>
      <c r="ED319" s="169"/>
      <c r="EE319" s="169"/>
      <c r="EF319" s="169"/>
      <c r="EG319" s="169"/>
      <c r="EH319" s="169"/>
      <c r="EI319" s="169"/>
      <c r="EJ319" s="169"/>
      <c r="EK319" s="169"/>
      <c r="EL319" s="169"/>
      <c r="EM319" s="169"/>
      <c r="EN319" s="169"/>
      <c r="EO319" s="169"/>
      <c r="EP319" s="169"/>
      <c r="EQ319" s="169"/>
      <c r="ER319" s="169"/>
      <c r="ES319" s="169"/>
      <c r="ET319" s="169"/>
      <c r="EU319" s="169"/>
      <c r="EV319" s="169"/>
      <c r="EW319" s="169"/>
      <c r="EX319" s="169"/>
      <c r="EY319" s="169"/>
      <c r="EZ319" s="169"/>
      <c r="FA319" s="169"/>
      <c r="FB319" s="169"/>
      <c r="FC319" s="169"/>
      <c r="FD319" s="169"/>
      <c r="FE319" s="169"/>
      <c r="FF319" s="169"/>
      <c r="FG319" s="169"/>
      <c r="FH319" s="169"/>
      <c r="FI319" s="169"/>
      <c r="FJ319" s="169"/>
      <c r="FK319" s="169"/>
      <c r="FL319" s="169"/>
      <c r="FM319" s="169"/>
      <c r="FN319" s="169"/>
      <c r="FO319" s="169"/>
      <c r="FP319" s="169"/>
      <c r="FQ319" s="169"/>
      <c r="FR319" s="169"/>
      <c r="FS319" s="169"/>
      <c r="FT319" s="169"/>
      <c r="FU319" s="169"/>
      <c r="FV319" s="169"/>
      <c r="FW319" s="169"/>
      <c r="FX319" s="169"/>
      <c r="FY319" s="169"/>
      <c r="FZ319" s="169"/>
      <c r="GA319" s="169"/>
      <c r="GB319" s="169"/>
      <c r="GC319" s="169"/>
      <c r="GD319" s="169"/>
      <c r="GE319" s="169"/>
      <c r="GF319" s="169"/>
      <c r="GG319" s="169"/>
      <c r="GH319" s="169"/>
      <c r="GI319" s="169"/>
      <c r="GJ319" s="169"/>
      <c r="GK319" s="169"/>
      <c r="GL319" s="169"/>
      <c r="GM319" s="169"/>
      <c r="GN319" s="169"/>
      <c r="GO319" s="169"/>
      <c r="GP319" s="169"/>
      <c r="GQ319" s="169"/>
      <c r="GR319" s="169"/>
      <c r="GS319" s="169"/>
      <c r="GT319" s="169"/>
      <c r="GU319" s="169"/>
      <c r="GV319" s="169"/>
      <c r="GW319" s="169"/>
      <c r="GX319" s="169"/>
      <c r="GY319" s="169"/>
      <c r="GZ319" s="169"/>
      <c r="HA319" s="169"/>
      <c r="HB319" s="169"/>
      <c r="HC319" s="169"/>
      <c r="HD319" s="169"/>
      <c r="HE319" s="169"/>
      <c r="HF319" s="169"/>
      <c r="HG319" s="169"/>
      <c r="HH319" s="169"/>
      <c r="HI319" s="169"/>
      <c r="HJ319" s="169"/>
      <c r="HK319" s="169"/>
      <c r="HL319" s="169"/>
      <c r="HM319" s="169"/>
      <c r="HN319" s="169"/>
      <c r="HO319" s="169"/>
      <c r="HP319" s="169"/>
      <c r="HQ319" s="169"/>
      <c r="HR319" s="169"/>
      <c r="HS319" s="169"/>
      <c r="HT319" s="169"/>
      <c r="HU319" s="169"/>
      <c r="HV319" s="169"/>
      <c r="HW319" s="169"/>
      <c r="HX319" s="169"/>
      <c r="HY319" s="169"/>
      <c r="HZ319" s="169"/>
      <c r="IA319" s="169"/>
      <c r="IB319" s="169"/>
      <c r="IC319" s="169"/>
      <c r="ID319" s="169"/>
      <c r="IE319" s="169"/>
      <c r="IF319" s="169"/>
      <c r="IG319" s="169"/>
      <c r="IH319" s="169"/>
      <c r="II319" s="169"/>
      <c r="IJ319" s="169"/>
      <c r="IK319" s="169"/>
      <c r="IL319" s="169"/>
      <c r="IM319" s="169"/>
      <c r="IN319" s="169"/>
      <c r="IO319" s="169"/>
      <c r="IP319" s="169"/>
      <c r="IQ319" s="169"/>
      <c r="IR319" s="169"/>
      <c r="IS319" s="169"/>
      <c r="IT319" s="169"/>
      <c r="IU319" s="169"/>
      <c r="IV319" s="169"/>
      <c r="IW319" s="169"/>
      <c r="IX319" s="169"/>
      <c r="IY319" s="169"/>
      <c r="IZ319" s="169"/>
      <c r="JA319" s="169"/>
      <c r="JB319" s="169"/>
      <c r="JC319" s="169"/>
      <c r="JD319" s="169"/>
      <c r="JE319" s="169"/>
      <c r="JF319" s="169"/>
      <c r="JG319" s="169"/>
      <c r="JH319" s="169"/>
      <c r="JI319" s="169"/>
      <c r="JJ319" s="169"/>
      <c r="JK319" s="169"/>
      <c r="JL319" s="169"/>
      <c r="JM319" s="169"/>
      <c r="JN319" s="169"/>
      <c r="JO319" s="169"/>
      <c r="JP319" s="169"/>
      <c r="JQ319" s="169"/>
      <c r="JR319" s="169"/>
      <c r="JS319" s="169"/>
      <c r="JT319" s="169"/>
      <c r="JU319" s="169"/>
      <c r="JV319" s="169"/>
      <c r="JW319" s="169"/>
      <c r="JX319" s="169"/>
      <c r="JY319" s="169"/>
      <c r="JZ319" s="169"/>
      <c r="KA319" s="169"/>
      <c r="KB319" s="169"/>
      <c r="KC319" s="169"/>
      <c r="KD319" s="169"/>
      <c r="KE319" s="169"/>
      <c r="KF319" s="169"/>
      <c r="KG319" s="169"/>
      <c r="KH319" s="169"/>
      <c r="KI319" s="169"/>
      <c r="KJ319" s="169"/>
      <c r="KK319" s="169"/>
      <c r="KL319" s="169"/>
      <c r="KM319" s="169"/>
      <c r="KN319" s="169"/>
      <c r="KO319" s="169"/>
      <c r="KP319" s="169"/>
      <c r="KQ319" s="169"/>
      <c r="KR319" s="169"/>
      <c r="KS319" s="169"/>
      <c r="KT319" s="169"/>
      <c r="KU319" s="169"/>
      <c r="KV319" s="169"/>
      <c r="KW319" s="169"/>
      <c r="KX319" s="169"/>
      <c r="KY319" s="169"/>
      <c r="KZ319" s="169"/>
      <c r="LA319" s="169"/>
      <c r="LB319" s="169"/>
      <c r="LC319" s="169"/>
      <c r="LD319" s="169"/>
      <c r="LE319" s="169"/>
      <c r="LF319" s="169"/>
      <c r="LG319" s="169"/>
      <c r="LH319" s="169"/>
      <c r="LI319" s="169"/>
      <c r="LJ319" s="169"/>
      <c r="LK319" s="169"/>
      <c r="LL319" s="169"/>
      <c r="LM319" s="169"/>
      <c r="LN319" s="169"/>
      <c r="LO319" s="169"/>
      <c r="LP319" s="169"/>
      <c r="LQ319" s="169"/>
      <c r="LR319" s="169"/>
      <c r="LS319" s="169"/>
      <c r="LT319" s="169"/>
      <c r="LU319" s="169"/>
      <c r="LV319" s="169"/>
      <c r="LW319" s="169"/>
      <c r="LX319" s="169"/>
      <c r="LY319" s="169"/>
      <c r="LZ319" s="169"/>
      <c r="MA319" s="169"/>
      <c r="MB319" s="169"/>
      <c r="MC319" s="169"/>
      <c r="MD319" s="169"/>
      <c r="ME319" s="169"/>
      <c r="MF319" s="169"/>
      <c r="MG319" s="169"/>
      <c r="MH319" s="169"/>
      <c r="MI319" s="169"/>
      <c r="MJ319" s="169"/>
      <c r="MK319" s="169"/>
      <c r="ML319" s="169"/>
      <c r="MM319" s="169"/>
      <c r="MN319" s="169"/>
      <c r="MO319" s="169"/>
      <c r="MP319" s="169"/>
      <c r="MQ319" s="169"/>
      <c r="MR319" s="169"/>
      <c r="MS319" s="169"/>
      <c r="MT319" s="169"/>
      <c r="MU319" s="169"/>
      <c r="MV319" s="169"/>
      <c r="MW319" s="169"/>
      <c r="MX319" s="169"/>
      <c r="MY319" s="169"/>
      <c r="MZ319" s="169"/>
      <c r="NA319" s="169"/>
      <c r="NB319" s="169"/>
      <c r="NC319" s="169"/>
      <c r="ND319" s="169"/>
      <c r="NE319" s="169"/>
      <c r="NF319" s="169"/>
      <c r="NG319" s="169"/>
      <c r="NH319" s="169"/>
      <c r="NI319" s="169"/>
      <c r="NJ319" s="169"/>
      <c r="NK319" s="169"/>
      <c r="NL319" s="169"/>
      <c r="NM319" s="169"/>
      <c r="NN319" s="169"/>
      <c r="NO319" s="169"/>
      <c r="NP319" s="169"/>
      <c r="NQ319" s="169"/>
      <c r="NR319" s="169"/>
      <c r="NS319" s="169"/>
      <c r="NT319" s="169"/>
      <c r="NU319" s="169"/>
      <c r="NV319" s="169"/>
      <c r="NW319" s="169"/>
      <c r="NX319" s="169"/>
      <c r="NY319" s="169"/>
      <c r="NZ319" s="169"/>
      <c r="OA319" s="169"/>
      <c r="OB319" s="169"/>
      <c r="OC319" s="169"/>
      <c r="OD319" s="169"/>
      <c r="OE319" s="169"/>
      <c r="OF319" s="169"/>
      <c r="OG319" s="169"/>
      <c r="OH319" s="169"/>
      <c r="OI319" s="169"/>
      <c r="OJ319" s="169"/>
      <c r="OK319" s="169"/>
      <c r="OL319" s="169"/>
      <c r="OM319" s="169"/>
      <c r="ON319" s="169"/>
      <c r="OO319" s="169"/>
      <c r="OP319" s="169"/>
      <c r="OQ319" s="169"/>
      <c r="OR319" s="169"/>
      <c r="OS319" s="169"/>
      <c r="OT319" s="169"/>
      <c r="OU319" s="169"/>
      <c r="OV319" s="169"/>
      <c r="OW319" s="169"/>
      <c r="OX319" s="169"/>
      <c r="OY319" s="169"/>
      <c r="OZ319" s="169"/>
      <c r="PA319" s="169"/>
      <c r="PB319" s="169"/>
      <c r="PC319" s="169"/>
      <c r="PD319" s="169"/>
      <c r="PE319" s="169"/>
      <c r="PF319" s="169"/>
      <c r="PG319" s="169"/>
      <c r="PH319" s="169"/>
      <c r="PI319" s="169"/>
      <c r="PJ319" s="169"/>
      <c r="PK319" s="169"/>
      <c r="PL319" s="169"/>
      <c r="PM319" s="169"/>
      <c r="PN319" s="169"/>
      <c r="PO319" s="169"/>
      <c r="PP319" s="169"/>
      <c r="PQ319" s="169"/>
      <c r="PR319" s="169"/>
      <c r="PS319" s="169"/>
      <c r="PT319" s="169"/>
      <c r="PU319" s="169"/>
      <c r="PV319" s="169"/>
      <c r="PW319" s="169"/>
      <c r="PX319" s="169"/>
      <c r="PY319" s="169"/>
      <c r="PZ319" s="169"/>
      <c r="QA319" s="169"/>
      <c r="QB319" s="169"/>
      <c r="QC319" s="169"/>
      <c r="QD319" s="169"/>
      <c r="QE319" s="169"/>
      <c r="QF319" s="169"/>
      <c r="QG319" s="169"/>
      <c r="QH319" s="169"/>
      <c r="QI319" s="169"/>
      <c r="QJ319" s="169"/>
      <c r="QK319" s="169"/>
      <c r="QL319" s="169"/>
      <c r="QM319" s="169"/>
      <c r="QN319" s="169"/>
      <c r="QO319" s="169"/>
      <c r="QP319" s="169"/>
      <c r="QQ319" s="169"/>
      <c r="QR319" s="169"/>
      <c r="QS319" s="169"/>
      <c r="QT319" s="169"/>
      <c r="QU319" s="169"/>
      <c r="QV319" s="169"/>
      <c r="QW319" s="169"/>
      <c r="QX319" s="169"/>
      <c r="QY319" s="169"/>
      <c r="QZ319" s="169"/>
      <c r="RA319" s="169"/>
      <c r="RB319" s="169"/>
      <c r="RC319" s="169"/>
      <c r="RD319" s="169"/>
      <c r="RE319" s="169"/>
      <c r="RF319" s="169"/>
      <c r="RG319" s="169"/>
      <c r="RH319" s="169"/>
      <c r="RI319" s="169"/>
      <c r="RJ319" s="169"/>
      <c r="RK319" s="169"/>
      <c r="RL319" s="169"/>
    </row>
    <row r="320" spans="1:480" s="137" customFormat="1" ht="15.75" x14ac:dyDescent="0.25">
      <c r="A320" s="29"/>
      <c r="B320" s="368" t="s">
        <v>78</v>
      </c>
      <c r="C320" s="369"/>
      <c r="D320" s="46">
        <v>140</v>
      </c>
      <c r="E320" s="47"/>
      <c r="F320" s="48"/>
      <c r="G320" s="49">
        <v>1.9</v>
      </c>
      <c r="H320" s="50">
        <v>0.19</v>
      </c>
      <c r="I320" s="51">
        <v>6.16</v>
      </c>
      <c r="J320" s="52">
        <v>35.4</v>
      </c>
      <c r="K320" s="53">
        <v>2.8</v>
      </c>
      <c r="L320" s="88" t="s">
        <v>76</v>
      </c>
      <c r="M320" s="88">
        <v>11.2</v>
      </c>
      <c r="N320" s="233"/>
      <c r="O320" s="241"/>
      <c r="P320" s="241"/>
      <c r="Q320" s="241"/>
      <c r="R320" s="241"/>
      <c r="S320" s="241"/>
      <c r="T320" s="241"/>
      <c r="U320" s="241"/>
      <c r="V320" s="241"/>
      <c r="W320" s="241"/>
      <c r="X320" s="241"/>
      <c r="Y320" s="241"/>
      <c r="Z320" s="225"/>
      <c r="AA320" s="225"/>
      <c r="AB320" s="225"/>
      <c r="AC320" s="225"/>
      <c r="AD320" s="225"/>
      <c r="AE320" s="225"/>
      <c r="AF320" s="225"/>
      <c r="AG320" s="225"/>
      <c r="AH320" s="225"/>
      <c r="AI320" s="225"/>
      <c r="AJ320" s="225"/>
      <c r="AK320" s="225"/>
      <c r="AL320" s="225"/>
      <c r="AM320" s="225"/>
      <c r="AN320" s="225"/>
      <c r="AO320" s="225"/>
      <c r="AP320" s="225"/>
      <c r="AQ320" s="225"/>
      <c r="AR320" s="225"/>
      <c r="AS320" s="225"/>
      <c r="AT320" s="225"/>
      <c r="AU320" s="225"/>
      <c r="AV320" s="225"/>
      <c r="AW320" s="225"/>
      <c r="AX320" s="225"/>
      <c r="AY320" s="225"/>
      <c r="AZ320" s="225"/>
      <c r="BA320" s="225"/>
      <c r="BB320" s="225"/>
      <c r="BC320" s="225"/>
      <c r="BD320" s="225"/>
      <c r="BE320" s="225"/>
      <c r="BF320" s="225"/>
      <c r="BG320" s="225"/>
      <c r="BH320" s="225"/>
      <c r="BI320" s="225"/>
      <c r="BJ320" s="225"/>
      <c r="BK320" s="225"/>
      <c r="BL320" s="225"/>
      <c r="BM320" s="225"/>
      <c r="BN320" s="225"/>
      <c r="BO320" s="225"/>
      <c r="BP320" s="225"/>
      <c r="BQ320" s="225"/>
      <c r="BR320" s="225"/>
      <c r="BS320" s="225"/>
      <c r="BT320" s="225"/>
      <c r="BU320" s="225"/>
      <c r="BV320" s="225"/>
      <c r="BW320" s="225"/>
      <c r="BX320" s="225"/>
      <c r="BY320" s="225"/>
      <c r="BZ320" s="225"/>
      <c r="CA320" s="225"/>
      <c r="CB320" s="225"/>
      <c r="CC320" s="225"/>
      <c r="CD320" s="225"/>
      <c r="CE320" s="225"/>
      <c r="CF320" s="225"/>
      <c r="CG320" s="225"/>
      <c r="CH320" s="225"/>
      <c r="CI320" s="225"/>
      <c r="CJ320" s="225"/>
      <c r="CK320" s="225"/>
      <c r="CL320" s="225"/>
      <c r="CM320" s="225"/>
      <c r="CN320" s="225"/>
      <c r="CO320" s="225"/>
      <c r="CP320" s="225"/>
      <c r="CQ320" s="225"/>
      <c r="CR320" s="225"/>
      <c r="CS320" s="225"/>
      <c r="CT320" s="225"/>
      <c r="CU320" s="225"/>
      <c r="CV320" s="225"/>
      <c r="CW320" s="225"/>
      <c r="CX320" s="225"/>
      <c r="CY320" s="225"/>
      <c r="CZ320" s="225"/>
      <c r="DA320" s="225"/>
      <c r="DB320" s="225"/>
      <c r="DC320" s="225"/>
      <c r="DD320" s="225"/>
      <c r="DE320" s="225"/>
      <c r="DF320" s="225"/>
      <c r="DG320" s="225"/>
      <c r="DH320" s="225"/>
      <c r="DI320" s="225"/>
      <c r="DJ320" s="225"/>
      <c r="DK320" s="225"/>
      <c r="DL320" s="225"/>
      <c r="DM320" s="225"/>
      <c r="DN320" s="225"/>
      <c r="DO320" s="225"/>
      <c r="DP320" s="225"/>
      <c r="DQ320" s="225"/>
      <c r="DR320" s="225"/>
      <c r="DS320" s="225"/>
      <c r="DT320" s="225"/>
      <c r="DU320" s="225"/>
      <c r="DV320" s="225"/>
      <c r="DW320" s="225"/>
      <c r="DX320" s="225"/>
      <c r="DY320" s="225"/>
      <c r="DZ320" s="225"/>
      <c r="EA320" s="225"/>
      <c r="EB320" s="225"/>
      <c r="EC320" s="225"/>
      <c r="ED320" s="225"/>
      <c r="EE320" s="225"/>
      <c r="EF320" s="225"/>
      <c r="EG320" s="225"/>
      <c r="EH320" s="225"/>
      <c r="EI320" s="225"/>
      <c r="EJ320" s="225"/>
      <c r="EK320" s="225"/>
      <c r="EL320" s="225"/>
      <c r="EM320" s="225"/>
      <c r="EN320" s="225"/>
      <c r="EO320" s="225"/>
      <c r="EP320" s="225"/>
      <c r="EQ320" s="225"/>
      <c r="ER320" s="225"/>
      <c r="ES320" s="225"/>
      <c r="ET320" s="225"/>
      <c r="EU320" s="225"/>
      <c r="EV320" s="225"/>
      <c r="EW320" s="225"/>
      <c r="EX320" s="225"/>
      <c r="EY320" s="225"/>
      <c r="EZ320" s="225"/>
      <c r="FA320" s="225"/>
      <c r="FB320" s="225"/>
      <c r="FC320" s="225"/>
      <c r="FD320" s="225"/>
      <c r="FE320" s="225"/>
      <c r="FF320" s="225"/>
      <c r="FG320" s="225"/>
      <c r="FH320" s="225"/>
      <c r="FI320" s="225"/>
      <c r="FJ320" s="225"/>
      <c r="FK320" s="225"/>
      <c r="FL320" s="225"/>
      <c r="FM320" s="225"/>
      <c r="FN320" s="225"/>
      <c r="FO320" s="225"/>
      <c r="FP320" s="225"/>
      <c r="FQ320" s="225"/>
      <c r="FR320" s="225"/>
      <c r="FS320" s="225"/>
      <c r="FT320" s="225"/>
      <c r="FU320" s="225"/>
      <c r="FV320" s="225"/>
      <c r="FW320" s="225"/>
      <c r="FX320" s="225"/>
      <c r="FY320" s="225"/>
      <c r="FZ320" s="225"/>
      <c r="GA320" s="225"/>
      <c r="GB320" s="225"/>
      <c r="GC320" s="225"/>
      <c r="GD320" s="225"/>
      <c r="GE320" s="225"/>
      <c r="GF320" s="225"/>
      <c r="GG320" s="225"/>
      <c r="GH320" s="225"/>
      <c r="GI320" s="225"/>
      <c r="GJ320" s="225"/>
      <c r="GK320" s="225"/>
      <c r="GL320" s="225"/>
      <c r="GM320" s="225"/>
      <c r="GN320" s="225"/>
      <c r="GO320" s="225"/>
      <c r="GP320" s="225"/>
      <c r="GQ320" s="225"/>
      <c r="GR320" s="225"/>
      <c r="GS320" s="225"/>
      <c r="GT320" s="225"/>
      <c r="GU320" s="225"/>
      <c r="GV320" s="225"/>
      <c r="GW320" s="225"/>
      <c r="GX320" s="225"/>
      <c r="GY320" s="225"/>
      <c r="GZ320" s="225"/>
      <c r="HA320" s="225"/>
      <c r="HB320" s="225"/>
      <c r="HC320" s="225"/>
      <c r="HD320" s="225"/>
      <c r="HE320" s="225"/>
      <c r="HF320" s="225"/>
      <c r="HG320" s="225"/>
      <c r="HH320" s="225"/>
      <c r="HI320" s="225"/>
      <c r="HJ320" s="225"/>
      <c r="HK320" s="225"/>
      <c r="HL320" s="225"/>
      <c r="HM320" s="225"/>
      <c r="HN320" s="225"/>
      <c r="HO320" s="225"/>
      <c r="HP320" s="225"/>
      <c r="HQ320" s="225"/>
      <c r="HR320" s="225"/>
      <c r="HS320" s="225"/>
      <c r="HT320" s="225"/>
      <c r="HU320" s="225"/>
      <c r="HV320" s="225"/>
      <c r="HW320" s="225"/>
      <c r="HX320" s="225"/>
      <c r="HY320" s="225"/>
      <c r="HZ320" s="225"/>
      <c r="IA320" s="225"/>
      <c r="IB320" s="225"/>
      <c r="IC320" s="225"/>
      <c r="ID320" s="225"/>
      <c r="IE320" s="225"/>
      <c r="IF320" s="225"/>
      <c r="IG320" s="225"/>
      <c r="IH320" s="225"/>
      <c r="II320" s="225"/>
      <c r="IJ320" s="225"/>
      <c r="IK320" s="225"/>
      <c r="IL320" s="225"/>
      <c r="IM320" s="225"/>
      <c r="IN320" s="225"/>
      <c r="IO320" s="225"/>
      <c r="IP320" s="225"/>
      <c r="IQ320" s="225"/>
      <c r="IR320" s="225"/>
      <c r="IS320" s="225"/>
      <c r="IT320" s="225"/>
      <c r="IU320" s="225"/>
      <c r="IV320" s="225"/>
      <c r="IW320" s="225"/>
      <c r="IX320" s="225"/>
      <c r="IY320" s="225"/>
      <c r="IZ320" s="225"/>
      <c r="JA320" s="225"/>
      <c r="JB320" s="225"/>
      <c r="JC320" s="225"/>
      <c r="JD320" s="225"/>
      <c r="JE320" s="225"/>
      <c r="JF320" s="225"/>
      <c r="JG320" s="225"/>
      <c r="JH320" s="225"/>
      <c r="JI320" s="225"/>
      <c r="JJ320" s="225"/>
      <c r="JK320" s="225"/>
      <c r="JL320" s="225"/>
      <c r="JM320" s="225"/>
      <c r="JN320" s="225"/>
      <c r="JO320" s="225"/>
      <c r="JP320" s="225"/>
      <c r="JQ320" s="225"/>
      <c r="JR320" s="225"/>
      <c r="JS320" s="225"/>
      <c r="JT320" s="225"/>
      <c r="JU320" s="225"/>
      <c r="JV320" s="225"/>
      <c r="JW320" s="225"/>
      <c r="JX320" s="225"/>
      <c r="JY320" s="225"/>
      <c r="JZ320" s="225"/>
      <c r="KA320" s="225"/>
      <c r="KB320" s="225"/>
      <c r="KC320" s="225"/>
      <c r="KD320" s="225"/>
      <c r="KE320" s="225"/>
      <c r="KF320" s="225"/>
      <c r="KG320" s="225"/>
      <c r="KH320" s="225"/>
      <c r="KI320" s="225"/>
      <c r="KJ320" s="225"/>
      <c r="KK320" s="225"/>
      <c r="KL320" s="225"/>
      <c r="KM320" s="225"/>
      <c r="KN320" s="225"/>
      <c r="KO320" s="225"/>
      <c r="KP320" s="225"/>
      <c r="KQ320" s="225"/>
      <c r="KR320" s="225"/>
      <c r="KS320" s="225"/>
      <c r="KT320" s="225"/>
      <c r="KU320" s="225"/>
      <c r="KV320" s="225"/>
      <c r="KW320" s="225"/>
      <c r="KX320" s="225"/>
      <c r="KY320" s="225"/>
      <c r="KZ320" s="225"/>
      <c r="LA320" s="225"/>
      <c r="LB320" s="225"/>
      <c r="LC320" s="225"/>
      <c r="LD320" s="225"/>
      <c r="LE320" s="225"/>
      <c r="LF320" s="225"/>
      <c r="LG320" s="225"/>
      <c r="LH320" s="225"/>
      <c r="LI320" s="225"/>
      <c r="LJ320" s="225"/>
      <c r="LK320" s="225"/>
      <c r="LL320" s="225"/>
      <c r="LM320" s="225"/>
      <c r="LN320" s="225"/>
      <c r="LO320" s="225"/>
      <c r="LP320" s="225"/>
      <c r="LQ320" s="225"/>
      <c r="LR320" s="225"/>
      <c r="LS320" s="225"/>
      <c r="LT320" s="225"/>
      <c r="LU320" s="225"/>
      <c r="LV320" s="225"/>
      <c r="LW320" s="225"/>
      <c r="LX320" s="225"/>
      <c r="LY320" s="225"/>
      <c r="LZ320" s="225"/>
      <c r="MA320" s="225"/>
      <c r="MB320" s="225"/>
      <c r="MC320" s="225"/>
      <c r="MD320" s="225"/>
      <c r="ME320" s="225"/>
      <c r="MF320" s="225"/>
      <c r="MG320" s="225"/>
      <c r="MH320" s="225"/>
      <c r="MI320" s="225"/>
      <c r="MJ320" s="225"/>
      <c r="MK320" s="225"/>
      <c r="ML320" s="225"/>
      <c r="MM320" s="225"/>
      <c r="MN320" s="225"/>
      <c r="MO320" s="225"/>
      <c r="MP320" s="225"/>
      <c r="MQ320" s="225"/>
      <c r="MR320" s="225"/>
      <c r="MS320" s="225"/>
      <c r="MT320" s="225"/>
      <c r="MU320" s="225"/>
      <c r="MV320" s="225"/>
      <c r="MW320" s="225"/>
      <c r="MX320" s="225"/>
      <c r="MY320" s="225"/>
      <c r="MZ320" s="225"/>
      <c r="NA320" s="225"/>
      <c r="NB320" s="225"/>
      <c r="NC320" s="225"/>
      <c r="ND320" s="225"/>
      <c r="NE320" s="225"/>
      <c r="NF320" s="225"/>
      <c r="NG320" s="225"/>
      <c r="NH320" s="225"/>
      <c r="NI320" s="225"/>
      <c r="NJ320" s="225"/>
      <c r="NK320" s="225"/>
      <c r="NL320" s="225"/>
      <c r="NM320" s="225"/>
      <c r="NN320" s="225"/>
      <c r="NO320" s="225"/>
      <c r="NP320" s="225"/>
      <c r="NQ320" s="225"/>
      <c r="NR320" s="225"/>
      <c r="NS320" s="225"/>
      <c r="NT320" s="225"/>
      <c r="NU320" s="225"/>
      <c r="NV320" s="225"/>
      <c r="NW320" s="225"/>
      <c r="NX320" s="225"/>
      <c r="NY320" s="225"/>
      <c r="NZ320" s="225"/>
      <c r="OA320" s="225"/>
      <c r="OB320" s="225"/>
      <c r="OC320" s="225"/>
      <c r="OD320" s="225"/>
      <c r="OE320" s="225"/>
      <c r="OF320" s="225"/>
      <c r="OG320" s="225"/>
      <c r="OH320" s="225"/>
      <c r="OI320" s="225"/>
      <c r="OJ320" s="225"/>
      <c r="OK320" s="225"/>
      <c r="OL320" s="225"/>
      <c r="OM320" s="225"/>
      <c r="ON320" s="225"/>
      <c r="OO320" s="225"/>
      <c r="OP320" s="225"/>
      <c r="OQ320" s="225"/>
      <c r="OR320" s="225"/>
      <c r="OS320" s="225"/>
      <c r="OT320" s="225"/>
      <c r="OU320" s="225"/>
      <c r="OV320" s="225"/>
      <c r="OW320" s="225"/>
      <c r="OX320" s="225"/>
      <c r="OY320" s="225"/>
      <c r="OZ320" s="225"/>
      <c r="PA320" s="225"/>
      <c r="PB320" s="225"/>
      <c r="PC320" s="225"/>
      <c r="PD320" s="225"/>
      <c r="PE320" s="225"/>
      <c r="PF320" s="225"/>
      <c r="PG320" s="225"/>
      <c r="PH320" s="225"/>
      <c r="PI320" s="225"/>
      <c r="PJ320" s="225"/>
      <c r="PK320" s="225"/>
      <c r="PL320" s="225"/>
      <c r="PM320" s="225"/>
      <c r="PN320" s="225"/>
      <c r="PO320" s="225"/>
      <c r="PP320" s="225"/>
      <c r="PQ320" s="225"/>
      <c r="PR320" s="225"/>
      <c r="PS320" s="225"/>
      <c r="PT320" s="225"/>
      <c r="PU320" s="225"/>
      <c r="PV320" s="225"/>
      <c r="PW320" s="225"/>
      <c r="PX320" s="225"/>
      <c r="PY320" s="225"/>
      <c r="PZ320" s="225"/>
      <c r="QA320" s="225"/>
      <c r="QB320" s="225"/>
      <c r="QC320" s="225"/>
      <c r="QD320" s="225"/>
      <c r="QE320" s="225"/>
      <c r="QF320" s="225"/>
      <c r="QG320" s="225"/>
      <c r="QH320" s="225"/>
      <c r="QI320" s="225"/>
      <c r="QJ320" s="225"/>
      <c r="QK320" s="225"/>
      <c r="QL320" s="225"/>
      <c r="QM320" s="225"/>
      <c r="QN320" s="225"/>
      <c r="QO320" s="225"/>
      <c r="QP320" s="225"/>
      <c r="QQ320" s="225"/>
      <c r="QR320" s="225"/>
      <c r="QS320" s="225"/>
      <c r="QT320" s="225"/>
      <c r="QU320" s="225"/>
      <c r="QV320" s="225"/>
      <c r="QW320" s="225"/>
      <c r="QX320" s="225"/>
      <c r="QY320" s="225"/>
      <c r="QZ320" s="225"/>
      <c r="RA320" s="225"/>
      <c r="RB320" s="225"/>
      <c r="RC320" s="225"/>
      <c r="RD320" s="225"/>
      <c r="RE320" s="225"/>
      <c r="RF320" s="225"/>
      <c r="RG320" s="225"/>
      <c r="RH320" s="225"/>
      <c r="RI320" s="225"/>
      <c r="RJ320" s="225"/>
      <c r="RK320" s="225"/>
      <c r="RL320" s="225"/>
    </row>
    <row r="321" spans="1:480" ht="15.75" x14ac:dyDescent="0.25">
      <c r="A321" s="246" t="e">
        <f>'Тех. карты'!#REF!</f>
        <v>#REF!</v>
      </c>
      <c r="B321" s="356" t="s">
        <v>16</v>
      </c>
      <c r="C321" s="357"/>
      <c r="D321" s="357"/>
      <c r="E321" s="357"/>
      <c r="F321" s="357"/>
      <c r="G321" s="357"/>
      <c r="H321" s="357"/>
      <c r="I321" s="357"/>
      <c r="J321" s="357"/>
      <c r="K321" s="357"/>
      <c r="L321" s="358"/>
      <c r="M321" s="25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3"/>
      <c r="Y321" s="233"/>
      <c r="Z321" s="165"/>
      <c r="AA321" s="165"/>
      <c r="AB321" s="165"/>
      <c r="AC321" s="165"/>
      <c r="AD321" s="165"/>
      <c r="AE321" s="165"/>
      <c r="AF321" s="165"/>
      <c r="AG321" s="165"/>
      <c r="AH321" s="165"/>
      <c r="AI321" s="165"/>
      <c r="AJ321" s="165"/>
      <c r="AK321" s="165"/>
      <c r="AL321" s="165"/>
      <c r="AM321" s="165"/>
      <c r="AN321" s="165"/>
      <c r="AO321" s="165"/>
      <c r="AP321" s="165"/>
      <c r="AQ321" s="165"/>
      <c r="AR321" s="165"/>
      <c r="AS321" s="165"/>
      <c r="AT321" s="165"/>
      <c r="AU321" s="165"/>
      <c r="AV321" s="165"/>
      <c r="AW321" s="165"/>
      <c r="AX321" s="165"/>
      <c r="AY321" s="165"/>
      <c r="AZ321" s="165"/>
      <c r="BA321" s="165"/>
      <c r="BB321" s="165"/>
      <c r="BC321" s="165"/>
      <c r="BD321" s="165"/>
      <c r="BE321" s="165"/>
      <c r="BF321" s="165"/>
      <c r="BG321" s="165"/>
      <c r="BH321" s="165"/>
      <c r="BI321" s="165"/>
      <c r="BJ321" s="165"/>
      <c r="BK321" s="165"/>
      <c r="BL321" s="165"/>
      <c r="BM321" s="165"/>
      <c r="BN321" s="165"/>
      <c r="BO321" s="165"/>
      <c r="BP321" s="165"/>
      <c r="BQ321" s="165"/>
      <c r="BR321" s="165"/>
      <c r="BS321" s="165"/>
      <c r="BT321" s="165"/>
      <c r="BU321" s="165"/>
      <c r="BV321" s="165"/>
      <c r="BW321" s="165"/>
      <c r="BX321" s="165"/>
      <c r="BY321" s="165"/>
      <c r="BZ321" s="165"/>
      <c r="CA321" s="165"/>
      <c r="CB321" s="165"/>
      <c r="CC321" s="165"/>
      <c r="CD321" s="165"/>
      <c r="CE321" s="165"/>
      <c r="CF321" s="165"/>
      <c r="CG321" s="165"/>
      <c r="CH321" s="165"/>
      <c r="CI321" s="165"/>
      <c r="CJ321" s="165"/>
      <c r="CK321" s="165"/>
      <c r="CL321" s="165"/>
      <c r="CM321" s="165"/>
      <c r="CN321" s="165"/>
      <c r="CO321" s="165"/>
      <c r="CP321" s="165"/>
      <c r="CQ321" s="165"/>
      <c r="CR321" s="165"/>
      <c r="CS321" s="165"/>
      <c r="CT321" s="165"/>
      <c r="CU321" s="165"/>
      <c r="CV321" s="165"/>
      <c r="CW321" s="165"/>
      <c r="CX321" s="165"/>
      <c r="CY321" s="165"/>
      <c r="CZ321" s="165"/>
      <c r="DA321" s="165"/>
      <c r="DB321" s="165"/>
      <c r="DC321" s="165"/>
      <c r="DD321" s="165"/>
      <c r="DE321" s="165"/>
      <c r="DF321" s="165"/>
      <c r="DG321" s="165"/>
      <c r="DH321" s="165"/>
      <c r="DI321" s="165"/>
      <c r="DJ321" s="165"/>
      <c r="DK321" s="165"/>
      <c r="DL321" s="165"/>
      <c r="DM321" s="165"/>
      <c r="DN321" s="165"/>
      <c r="DO321" s="165"/>
      <c r="DP321" s="165"/>
      <c r="DQ321" s="165"/>
      <c r="DR321" s="165"/>
      <c r="DS321" s="165"/>
      <c r="DT321" s="165"/>
      <c r="DU321" s="165"/>
      <c r="DV321" s="165"/>
      <c r="DW321" s="165"/>
      <c r="DX321" s="165"/>
      <c r="DY321" s="165"/>
      <c r="DZ321" s="165"/>
      <c r="EA321" s="165"/>
      <c r="EB321" s="165"/>
      <c r="EC321" s="165"/>
      <c r="ED321" s="165"/>
      <c r="EE321" s="165"/>
      <c r="EF321" s="165"/>
      <c r="EG321" s="165"/>
      <c r="EH321" s="165"/>
      <c r="EI321" s="165"/>
      <c r="EJ321" s="165"/>
      <c r="EK321" s="165"/>
      <c r="EL321" s="165"/>
      <c r="EM321" s="165"/>
      <c r="EN321" s="165"/>
      <c r="EO321" s="165"/>
      <c r="EP321" s="165"/>
      <c r="EQ321" s="165"/>
      <c r="ER321" s="165"/>
      <c r="ES321" s="165"/>
      <c r="ET321" s="165"/>
      <c r="EU321" s="165"/>
      <c r="EV321" s="165"/>
      <c r="EW321" s="165"/>
      <c r="EX321" s="165"/>
      <c r="EY321" s="165"/>
      <c r="EZ321" s="165"/>
      <c r="FA321" s="165"/>
      <c r="FB321" s="165"/>
      <c r="FC321" s="165"/>
      <c r="FD321" s="165"/>
      <c r="FE321" s="165"/>
      <c r="FF321" s="165"/>
      <c r="FG321" s="165"/>
      <c r="FH321" s="165"/>
      <c r="FI321" s="165"/>
      <c r="FJ321" s="165"/>
      <c r="FK321" s="165"/>
      <c r="FL321" s="165"/>
      <c r="FM321" s="165"/>
      <c r="FN321" s="165"/>
      <c r="FO321" s="165"/>
      <c r="FP321" s="165"/>
      <c r="FQ321" s="165"/>
      <c r="FR321" s="165"/>
      <c r="FS321" s="165"/>
      <c r="FT321" s="165"/>
      <c r="FU321" s="165"/>
      <c r="FV321" s="165"/>
      <c r="FW321" s="165"/>
      <c r="FX321" s="165"/>
      <c r="FY321" s="165"/>
      <c r="FZ321" s="165"/>
      <c r="GA321" s="165"/>
      <c r="GB321" s="165"/>
      <c r="GC321" s="165"/>
      <c r="GD321" s="165"/>
      <c r="GE321" s="165"/>
      <c r="GF321" s="165"/>
      <c r="GG321" s="165"/>
      <c r="GH321" s="165"/>
      <c r="GI321" s="165"/>
      <c r="GJ321" s="165"/>
      <c r="GK321" s="165"/>
      <c r="GL321" s="165"/>
      <c r="GM321" s="165"/>
      <c r="GN321" s="165"/>
      <c r="GO321" s="165"/>
      <c r="GP321" s="165"/>
      <c r="GQ321" s="165"/>
      <c r="GR321" s="165"/>
      <c r="GS321" s="165"/>
      <c r="GT321" s="165"/>
      <c r="GU321" s="165"/>
      <c r="GV321" s="165"/>
      <c r="GW321" s="165"/>
      <c r="GX321" s="165"/>
      <c r="GY321" s="165"/>
      <c r="GZ321" s="165"/>
      <c r="HA321" s="165"/>
      <c r="HB321" s="165"/>
      <c r="HC321" s="165"/>
      <c r="HD321" s="165"/>
      <c r="HE321" s="165"/>
      <c r="HF321" s="165"/>
      <c r="HG321" s="165"/>
      <c r="HH321" s="165"/>
      <c r="HI321" s="165"/>
      <c r="HJ321" s="165"/>
      <c r="HK321" s="165"/>
      <c r="HL321" s="165"/>
      <c r="HM321" s="165"/>
      <c r="HN321" s="165"/>
      <c r="HO321" s="165"/>
      <c r="HP321" s="165"/>
      <c r="HQ321" s="165"/>
      <c r="HR321" s="165"/>
      <c r="HS321" s="165"/>
      <c r="HT321" s="165"/>
      <c r="HU321" s="165"/>
      <c r="HV321" s="165"/>
      <c r="HW321" s="165"/>
      <c r="HX321" s="165"/>
      <c r="HY321" s="165"/>
      <c r="HZ321" s="165"/>
      <c r="IA321" s="165"/>
      <c r="IB321" s="165"/>
      <c r="IC321" s="165"/>
      <c r="ID321" s="165"/>
      <c r="IE321" s="165"/>
      <c r="IF321" s="165"/>
      <c r="IG321" s="165"/>
      <c r="IH321" s="165"/>
      <c r="II321" s="165"/>
      <c r="IJ321" s="165"/>
      <c r="IK321" s="165"/>
      <c r="IL321" s="165"/>
      <c r="IM321" s="165"/>
      <c r="IN321" s="165"/>
      <c r="IO321" s="165"/>
      <c r="IP321" s="165"/>
      <c r="IQ321" s="165"/>
      <c r="IR321" s="165"/>
      <c r="IS321" s="165"/>
      <c r="IT321" s="165"/>
      <c r="IU321" s="165"/>
      <c r="IV321" s="165"/>
      <c r="IW321" s="165"/>
      <c r="IX321" s="165"/>
      <c r="IY321" s="165"/>
      <c r="IZ321" s="165"/>
      <c r="JA321" s="165"/>
      <c r="JB321" s="165"/>
      <c r="JC321" s="165"/>
      <c r="JD321" s="165"/>
      <c r="JE321" s="165"/>
      <c r="JF321" s="165"/>
      <c r="JG321" s="165"/>
      <c r="JH321" s="165"/>
      <c r="JI321" s="165"/>
      <c r="JJ321" s="165"/>
      <c r="JK321" s="165"/>
      <c r="JL321" s="165"/>
      <c r="JM321" s="165"/>
      <c r="JN321" s="165"/>
      <c r="JO321" s="165"/>
      <c r="JP321" s="165"/>
      <c r="JQ321" s="165"/>
      <c r="JR321" s="165"/>
      <c r="JS321" s="165"/>
      <c r="JT321" s="165"/>
      <c r="JU321" s="165"/>
      <c r="JV321" s="165"/>
      <c r="JW321" s="165"/>
      <c r="JX321" s="165"/>
      <c r="JY321" s="165"/>
      <c r="JZ321" s="165"/>
      <c r="KA321" s="165"/>
      <c r="KB321" s="165"/>
      <c r="KC321" s="165"/>
      <c r="KD321" s="165"/>
      <c r="KE321" s="165"/>
      <c r="KF321" s="165"/>
      <c r="KG321" s="165"/>
      <c r="KH321" s="165"/>
      <c r="KI321" s="165"/>
      <c r="KJ321" s="165"/>
      <c r="KK321" s="165"/>
      <c r="KL321" s="165"/>
      <c r="KM321" s="165"/>
      <c r="KN321" s="165"/>
      <c r="KO321" s="165"/>
      <c r="KP321" s="165"/>
      <c r="KQ321" s="165"/>
      <c r="KR321" s="165"/>
      <c r="KS321" s="165"/>
      <c r="KT321" s="165"/>
      <c r="KU321" s="165"/>
      <c r="KV321" s="165"/>
      <c r="KW321" s="165"/>
      <c r="KX321" s="165"/>
      <c r="KY321" s="165"/>
      <c r="KZ321" s="165"/>
      <c r="LA321" s="165"/>
      <c r="LB321" s="165"/>
      <c r="LC321" s="165"/>
      <c r="LD321" s="165"/>
      <c r="LE321" s="165"/>
      <c r="LF321" s="165"/>
      <c r="LG321" s="165"/>
      <c r="LH321" s="165"/>
      <c r="LI321" s="165"/>
      <c r="LJ321" s="165"/>
      <c r="LK321" s="165"/>
      <c r="LL321" s="165"/>
      <c r="LM321" s="165"/>
      <c r="LN321" s="165"/>
      <c r="LO321" s="165"/>
      <c r="LP321" s="165"/>
      <c r="LQ321" s="165"/>
      <c r="LR321" s="165"/>
      <c r="LS321" s="165"/>
      <c r="LT321" s="165"/>
      <c r="LU321" s="165"/>
      <c r="LV321" s="165"/>
      <c r="LW321" s="165"/>
      <c r="LX321" s="165"/>
      <c r="LY321" s="165"/>
      <c r="LZ321" s="165"/>
      <c r="MA321" s="165"/>
      <c r="MB321" s="165"/>
      <c r="MC321" s="165"/>
      <c r="MD321" s="165"/>
      <c r="ME321" s="165"/>
      <c r="MF321" s="165"/>
      <c r="MG321" s="165"/>
      <c r="MH321" s="165"/>
      <c r="MI321" s="165"/>
      <c r="MJ321" s="165"/>
      <c r="MK321" s="165"/>
      <c r="ML321" s="165"/>
      <c r="MM321" s="165"/>
      <c r="MN321" s="165"/>
      <c r="MO321" s="165"/>
      <c r="MP321" s="165"/>
      <c r="MQ321" s="165"/>
      <c r="MR321" s="165"/>
      <c r="MS321" s="165"/>
      <c r="MT321" s="165"/>
      <c r="MU321" s="165"/>
      <c r="MV321" s="165"/>
      <c r="MW321" s="165"/>
      <c r="MX321" s="165"/>
      <c r="MY321" s="165"/>
      <c r="MZ321" s="165"/>
      <c r="NA321" s="165"/>
      <c r="NB321" s="165"/>
      <c r="NC321" s="165"/>
      <c r="ND321" s="165"/>
      <c r="NE321" s="165"/>
      <c r="NF321" s="165"/>
      <c r="NG321" s="165"/>
      <c r="NH321" s="165"/>
      <c r="NI321" s="165"/>
      <c r="NJ321" s="165"/>
      <c r="NK321" s="165"/>
      <c r="NL321" s="165"/>
      <c r="NM321" s="165"/>
      <c r="NN321" s="165"/>
      <c r="NO321" s="165"/>
      <c r="NP321" s="165"/>
      <c r="NQ321" s="165"/>
      <c r="NR321" s="165"/>
      <c r="NS321" s="165"/>
      <c r="NT321" s="165"/>
      <c r="NU321" s="165"/>
      <c r="NV321" s="165"/>
      <c r="NW321" s="165"/>
      <c r="NX321" s="165"/>
      <c r="NY321" s="165"/>
      <c r="NZ321" s="165"/>
      <c r="OA321" s="165"/>
      <c r="OB321" s="165"/>
      <c r="OC321" s="165"/>
      <c r="OD321" s="165"/>
      <c r="OE321" s="165"/>
      <c r="OF321" s="165"/>
      <c r="OG321" s="165"/>
      <c r="OH321" s="165"/>
      <c r="OI321" s="165"/>
      <c r="OJ321" s="165"/>
      <c r="OK321" s="165"/>
      <c r="OL321" s="165"/>
      <c r="OM321" s="165"/>
      <c r="ON321" s="165"/>
      <c r="OO321" s="165"/>
      <c r="OP321" s="165"/>
      <c r="OQ321" s="165"/>
      <c r="OR321" s="165"/>
      <c r="OS321" s="165"/>
      <c r="OT321" s="165"/>
      <c r="OU321" s="165"/>
      <c r="OV321" s="165"/>
      <c r="OW321" s="165"/>
      <c r="OX321" s="165"/>
      <c r="OY321" s="165"/>
      <c r="OZ321" s="165"/>
      <c r="PA321" s="165"/>
      <c r="PB321" s="165"/>
      <c r="PC321" s="165"/>
      <c r="PD321" s="165"/>
      <c r="PE321" s="165"/>
      <c r="PF321" s="165"/>
      <c r="PG321" s="165"/>
      <c r="PH321" s="165"/>
      <c r="PI321" s="165"/>
      <c r="PJ321" s="165"/>
      <c r="PK321" s="165"/>
      <c r="PL321" s="165"/>
      <c r="PM321" s="165"/>
      <c r="PN321" s="165"/>
      <c r="PO321" s="165"/>
      <c r="PP321" s="165"/>
      <c r="PQ321" s="165"/>
      <c r="PR321" s="165"/>
      <c r="PS321" s="165"/>
      <c r="PT321" s="165"/>
      <c r="PU321" s="165"/>
      <c r="PV321" s="165"/>
      <c r="PW321" s="165"/>
      <c r="PX321" s="165"/>
      <c r="PY321" s="165"/>
      <c r="PZ321" s="165"/>
      <c r="QA321" s="165"/>
      <c r="QB321" s="165"/>
      <c r="QC321" s="165"/>
      <c r="QD321" s="165"/>
      <c r="QE321" s="165"/>
      <c r="QF321" s="165"/>
      <c r="QG321" s="165"/>
      <c r="QH321" s="165"/>
      <c r="QI321" s="165"/>
      <c r="QJ321" s="165"/>
      <c r="QK321" s="165"/>
      <c r="QL321" s="165"/>
      <c r="QM321" s="165"/>
      <c r="QN321" s="165"/>
      <c r="QO321" s="165"/>
      <c r="QP321" s="165"/>
      <c r="QQ321" s="165"/>
      <c r="QR321" s="165"/>
      <c r="QS321" s="165"/>
      <c r="QT321" s="165"/>
      <c r="QU321" s="165"/>
      <c r="QV321" s="165"/>
      <c r="QW321" s="165"/>
      <c r="QX321" s="165"/>
      <c r="QY321" s="165"/>
      <c r="QZ321" s="165"/>
      <c r="RA321" s="165"/>
      <c r="RB321" s="165"/>
      <c r="RC321" s="165"/>
      <c r="RD321" s="165"/>
      <c r="RE321" s="165"/>
      <c r="RF321" s="165"/>
      <c r="RG321" s="165"/>
      <c r="RH321" s="165"/>
      <c r="RI321" s="165"/>
      <c r="RJ321" s="165"/>
      <c r="RK321" s="165"/>
      <c r="RL321" s="165"/>
    </row>
    <row r="322" spans="1:480" ht="15" customHeight="1" x14ac:dyDescent="0.25">
      <c r="A322" s="295"/>
      <c r="B322" s="354" t="s">
        <v>73</v>
      </c>
      <c r="C322" s="355"/>
      <c r="D322" s="231">
        <v>60</v>
      </c>
      <c r="E322" s="12"/>
      <c r="F322" s="13"/>
      <c r="G322" s="14">
        <v>0.84</v>
      </c>
      <c r="H322" s="15">
        <v>3.64</v>
      </c>
      <c r="I322" s="16">
        <v>5.41</v>
      </c>
      <c r="J322" s="17">
        <v>51.44</v>
      </c>
      <c r="K322" s="18">
        <v>19.47</v>
      </c>
      <c r="L322" s="30">
        <v>20</v>
      </c>
      <c r="M322" s="30">
        <v>1.6</v>
      </c>
      <c r="N322" s="233"/>
      <c r="O322" s="233"/>
      <c r="P322" s="233"/>
      <c r="Q322" s="233"/>
      <c r="R322" s="233"/>
      <c r="S322" s="233"/>
      <c r="T322" s="233"/>
      <c r="U322" s="233"/>
      <c r="V322" s="233"/>
      <c r="W322" s="233"/>
      <c r="X322" s="233"/>
      <c r="Y322" s="233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  <c r="AP322" s="165"/>
      <c r="AQ322" s="165"/>
      <c r="AR322" s="165"/>
      <c r="AS322" s="165"/>
      <c r="AT322" s="165"/>
      <c r="AU322" s="165"/>
      <c r="AV322" s="165"/>
      <c r="AW322" s="165"/>
      <c r="AX322" s="165"/>
      <c r="AY322" s="165"/>
      <c r="AZ322" s="165"/>
      <c r="BA322" s="165"/>
      <c r="BB322" s="165"/>
      <c r="BC322" s="165"/>
      <c r="BD322" s="165"/>
      <c r="BE322" s="165"/>
      <c r="BF322" s="165"/>
      <c r="BG322" s="165"/>
      <c r="BH322" s="165"/>
      <c r="BI322" s="165"/>
      <c r="BJ322" s="165"/>
      <c r="BK322" s="165"/>
      <c r="BL322" s="165"/>
      <c r="BM322" s="165"/>
      <c r="BN322" s="165"/>
      <c r="BO322" s="165"/>
      <c r="BP322" s="165"/>
      <c r="BQ322" s="165"/>
      <c r="BR322" s="165"/>
      <c r="BS322" s="165"/>
      <c r="BT322" s="165"/>
      <c r="BU322" s="165"/>
      <c r="BV322" s="165"/>
      <c r="BW322" s="165"/>
      <c r="BX322" s="165"/>
      <c r="BY322" s="165"/>
      <c r="BZ322" s="165"/>
      <c r="CA322" s="165"/>
      <c r="CB322" s="165"/>
      <c r="CC322" s="165"/>
      <c r="CD322" s="165"/>
      <c r="CE322" s="165"/>
      <c r="CF322" s="165"/>
      <c r="CG322" s="165"/>
      <c r="CH322" s="165"/>
      <c r="CI322" s="165"/>
      <c r="CJ322" s="165"/>
      <c r="CK322" s="165"/>
      <c r="CL322" s="165"/>
      <c r="CM322" s="165"/>
      <c r="CN322" s="165"/>
      <c r="CO322" s="165"/>
      <c r="CP322" s="165"/>
      <c r="CQ322" s="165"/>
      <c r="CR322" s="165"/>
      <c r="CS322" s="165"/>
      <c r="CT322" s="165"/>
      <c r="CU322" s="165"/>
      <c r="CV322" s="165"/>
      <c r="CW322" s="165"/>
      <c r="CX322" s="165"/>
      <c r="CY322" s="165"/>
      <c r="CZ322" s="165"/>
      <c r="DA322" s="165"/>
      <c r="DB322" s="165"/>
      <c r="DC322" s="165"/>
      <c r="DD322" s="165"/>
      <c r="DE322" s="165"/>
      <c r="DF322" s="165"/>
      <c r="DG322" s="165"/>
      <c r="DH322" s="165"/>
      <c r="DI322" s="165"/>
      <c r="DJ322" s="165"/>
      <c r="DK322" s="165"/>
      <c r="DL322" s="165"/>
      <c r="DM322" s="165"/>
      <c r="DN322" s="165"/>
      <c r="DO322" s="165"/>
      <c r="DP322" s="165"/>
      <c r="DQ322" s="165"/>
      <c r="DR322" s="165"/>
      <c r="DS322" s="165"/>
      <c r="DT322" s="165"/>
      <c r="DU322" s="165"/>
      <c r="DV322" s="165"/>
      <c r="DW322" s="165"/>
      <c r="DX322" s="165"/>
      <c r="DY322" s="165"/>
      <c r="DZ322" s="165"/>
      <c r="EA322" s="165"/>
      <c r="EB322" s="165"/>
      <c r="EC322" s="165"/>
      <c r="ED322" s="165"/>
      <c r="EE322" s="165"/>
      <c r="EF322" s="165"/>
      <c r="EG322" s="165"/>
      <c r="EH322" s="165"/>
      <c r="EI322" s="165"/>
      <c r="EJ322" s="165"/>
      <c r="EK322" s="165"/>
      <c r="EL322" s="165"/>
      <c r="EM322" s="165"/>
      <c r="EN322" s="165"/>
      <c r="EO322" s="165"/>
      <c r="EP322" s="165"/>
      <c r="EQ322" s="165"/>
      <c r="ER322" s="165"/>
      <c r="ES322" s="165"/>
      <c r="ET322" s="165"/>
      <c r="EU322" s="165"/>
      <c r="EV322" s="165"/>
      <c r="EW322" s="165"/>
      <c r="EX322" s="165"/>
      <c r="EY322" s="165"/>
      <c r="EZ322" s="165"/>
      <c r="FA322" s="165"/>
      <c r="FB322" s="165"/>
      <c r="FC322" s="165"/>
      <c r="FD322" s="165"/>
      <c r="FE322" s="165"/>
      <c r="FF322" s="165"/>
      <c r="FG322" s="165"/>
      <c r="FH322" s="165"/>
      <c r="FI322" s="165"/>
      <c r="FJ322" s="165"/>
      <c r="FK322" s="165"/>
      <c r="FL322" s="165"/>
      <c r="FM322" s="165"/>
      <c r="FN322" s="165"/>
      <c r="FO322" s="165"/>
      <c r="FP322" s="165"/>
      <c r="FQ322" s="165"/>
      <c r="FR322" s="165"/>
      <c r="FS322" s="165"/>
      <c r="FT322" s="165"/>
      <c r="FU322" s="165"/>
      <c r="FV322" s="165"/>
      <c r="FW322" s="165"/>
      <c r="FX322" s="165"/>
      <c r="FY322" s="165"/>
      <c r="FZ322" s="165"/>
      <c r="GA322" s="165"/>
      <c r="GB322" s="165"/>
      <c r="GC322" s="165"/>
      <c r="GD322" s="165"/>
      <c r="GE322" s="165"/>
      <c r="GF322" s="165"/>
      <c r="GG322" s="165"/>
      <c r="GH322" s="165"/>
      <c r="GI322" s="165"/>
      <c r="GJ322" s="165"/>
      <c r="GK322" s="165"/>
      <c r="GL322" s="165"/>
      <c r="GM322" s="165"/>
      <c r="GN322" s="165"/>
      <c r="GO322" s="165"/>
      <c r="GP322" s="165"/>
      <c r="GQ322" s="165"/>
      <c r="GR322" s="165"/>
      <c r="GS322" s="165"/>
      <c r="GT322" s="165"/>
      <c r="GU322" s="165"/>
      <c r="GV322" s="165"/>
      <c r="GW322" s="165"/>
      <c r="GX322" s="165"/>
      <c r="GY322" s="165"/>
      <c r="GZ322" s="165"/>
      <c r="HA322" s="165"/>
      <c r="HB322" s="165"/>
      <c r="HC322" s="165"/>
      <c r="HD322" s="165"/>
      <c r="HE322" s="165"/>
      <c r="HF322" s="165"/>
      <c r="HG322" s="165"/>
      <c r="HH322" s="165"/>
      <c r="HI322" s="165"/>
      <c r="HJ322" s="165"/>
      <c r="HK322" s="165"/>
      <c r="HL322" s="165"/>
      <c r="HM322" s="165"/>
      <c r="HN322" s="165"/>
      <c r="HO322" s="165"/>
      <c r="HP322" s="165"/>
      <c r="HQ322" s="165"/>
      <c r="HR322" s="165"/>
      <c r="HS322" s="165"/>
      <c r="HT322" s="165"/>
      <c r="HU322" s="165"/>
      <c r="HV322" s="165"/>
      <c r="HW322" s="165"/>
      <c r="HX322" s="165"/>
      <c r="HY322" s="165"/>
      <c r="HZ322" s="165"/>
      <c r="IA322" s="165"/>
      <c r="IB322" s="165"/>
      <c r="IC322" s="165"/>
      <c r="ID322" s="165"/>
      <c r="IE322" s="165"/>
      <c r="IF322" s="165"/>
      <c r="IG322" s="165"/>
      <c r="IH322" s="165"/>
      <c r="II322" s="165"/>
      <c r="IJ322" s="165"/>
      <c r="IK322" s="165"/>
      <c r="IL322" s="165"/>
      <c r="IM322" s="165"/>
      <c r="IN322" s="165"/>
      <c r="IO322" s="165"/>
      <c r="IP322" s="165"/>
      <c r="IQ322" s="165"/>
      <c r="IR322" s="165"/>
      <c r="IS322" s="165"/>
      <c r="IT322" s="165"/>
      <c r="IU322" s="165"/>
      <c r="IV322" s="165"/>
      <c r="IW322" s="165"/>
      <c r="IX322" s="165"/>
      <c r="IY322" s="165"/>
      <c r="IZ322" s="165"/>
      <c r="JA322" s="165"/>
      <c r="JB322" s="165"/>
      <c r="JC322" s="165"/>
      <c r="JD322" s="165"/>
      <c r="JE322" s="165"/>
      <c r="JF322" s="165"/>
      <c r="JG322" s="165"/>
      <c r="JH322" s="165"/>
      <c r="JI322" s="165"/>
      <c r="JJ322" s="165"/>
      <c r="JK322" s="165"/>
      <c r="JL322" s="165"/>
      <c r="JM322" s="165"/>
      <c r="JN322" s="165"/>
      <c r="JO322" s="165"/>
      <c r="JP322" s="165"/>
      <c r="JQ322" s="165"/>
      <c r="JR322" s="165"/>
      <c r="JS322" s="165"/>
      <c r="JT322" s="165"/>
      <c r="JU322" s="165"/>
      <c r="JV322" s="165"/>
      <c r="JW322" s="165"/>
      <c r="JX322" s="165"/>
      <c r="JY322" s="165"/>
      <c r="JZ322" s="165"/>
      <c r="KA322" s="165"/>
      <c r="KB322" s="165"/>
      <c r="KC322" s="165"/>
      <c r="KD322" s="165"/>
      <c r="KE322" s="165"/>
      <c r="KF322" s="165"/>
      <c r="KG322" s="165"/>
      <c r="KH322" s="165"/>
      <c r="KI322" s="165"/>
      <c r="KJ322" s="165"/>
      <c r="KK322" s="165"/>
      <c r="KL322" s="165"/>
      <c r="KM322" s="165"/>
      <c r="KN322" s="165"/>
      <c r="KO322" s="165"/>
      <c r="KP322" s="165"/>
      <c r="KQ322" s="165"/>
      <c r="KR322" s="165"/>
      <c r="KS322" s="165"/>
      <c r="KT322" s="165"/>
      <c r="KU322" s="165"/>
      <c r="KV322" s="165"/>
      <c r="KW322" s="165"/>
      <c r="KX322" s="165"/>
      <c r="KY322" s="165"/>
      <c r="KZ322" s="165"/>
      <c r="LA322" s="165"/>
      <c r="LB322" s="165"/>
      <c r="LC322" s="165"/>
      <c r="LD322" s="165"/>
      <c r="LE322" s="165"/>
      <c r="LF322" s="165"/>
      <c r="LG322" s="165"/>
      <c r="LH322" s="165"/>
      <c r="LI322" s="165"/>
      <c r="LJ322" s="165"/>
      <c r="LK322" s="165"/>
      <c r="LL322" s="165"/>
      <c r="LM322" s="165"/>
      <c r="LN322" s="165"/>
      <c r="LO322" s="165"/>
      <c r="LP322" s="165"/>
      <c r="LQ322" s="165"/>
      <c r="LR322" s="165"/>
      <c r="LS322" s="165"/>
      <c r="LT322" s="165"/>
      <c r="LU322" s="165"/>
      <c r="LV322" s="165"/>
      <c r="LW322" s="165"/>
      <c r="LX322" s="165"/>
      <c r="LY322" s="165"/>
      <c r="LZ322" s="165"/>
      <c r="MA322" s="165"/>
      <c r="MB322" s="165"/>
      <c r="MC322" s="165"/>
      <c r="MD322" s="165"/>
      <c r="ME322" s="165"/>
      <c r="MF322" s="165"/>
      <c r="MG322" s="165"/>
      <c r="MH322" s="165"/>
      <c r="MI322" s="165"/>
      <c r="MJ322" s="165"/>
      <c r="MK322" s="165"/>
      <c r="ML322" s="165"/>
      <c r="MM322" s="165"/>
      <c r="MN322" s="165"/>
      <c r="MO322" s="165"/>
      <c r="MP322" s="165"/>
      <c r="MQ322" s="165"/>
      <c r="MR322" s="165"/>
      <c r="MS322" s="165"/>
      <c r="MT322" s="165"/>
      <c r="MU322" s="165"/>
      <c r="MV322" s="165"/>
      <c r="MW322" s="165"/>
      <c r="MX322" s="165"/>
      <c r="MY322" s="165"/>
      <c r="MZ322" s="165"/>
      <c r="NA322" s="165"/>
      <c r="NB322" s="165"/>
      <c r="NC322" s="165"/>
      <c r="ND322" s="165"/>
      <c r="NE322" s="165"/>
      <c r="NF322" s="165"/>
      <c r="NG322" s="165"/>
      <c r="NH322" s="165"/>
      <c r="NI322" s="165"/>
      <c r="NJ322" s="165"/>
      <c r="NK322" s="165"/>
      <c r="NL322" s="165"/>
      <c r="NM322" s="165"/>
      <c r="NN322" s="165"/>
      <c r="NO322" s="165"/>
      <c r="NP322" s="165"/>
      <c r="NQ322" s="165"/>
      <c r="NR322" s="165"/>
      <c r="NS322" s="165"/>
      <c r="NT322" s="165"/>
      <c r="NU322" s="165"/>
      <c r="NV322" s="165"/>
      <c r="NW322" s="165"/>
      <c r="NX322" s="165"/>
      <c r="NY322" s="165"/>
      <c r="NZ322" s="165"/>
      <c r="OA322" s="165"/>
      <c r="OB322" s="165"/>
      <c r="OC322" s="165"/>
      <c r="OD322" s="165"/>
      <c r="OE322" s="165"/>
      <c r="OF322" s="165"/>
      <c r="OG322" s="165"/>
      <c r="OH322" s="165"/>
      <c r="OI322" s="165"/>
      <c r="OJ322" s="165"/>
      <c r="OK322" s="165"/>
      <c r="OL322" s="165"/>
      <c r="OM322" s="165"/>
      <c r="ON322" s="165"/>
      <c r="OO322" s="165"/>
      <c r="OP322" s="165"/>
      <c r="OQ322" s="165"/>
      <c r="OR322" s="165"/>
      <c r="OS322" s="165"/>
      <c r="OT322" s="165"/>
      <c r="OU322" s="165"/>
      <c r="OV322" s="165"/>
      <c r="OW322" s="165"/>
      <c r="OX322" s="165"/>
      <c r="OY322" s="165"/>
      <c r="OZ322" s="165"/>
      <c r="PA322" s="165"/>
      <c r="PB322" s="165"/>
      <c r="PC322" s="165"/>
      <c r="PD322" s="165"/>
      <c r="PE322" s="165"/>
      <c r="PF322" s="165"/>
      <c r="PG322" s="165"/>
      <c r="PH322" s="165"/>
      <c r="PI322" s="165"/>
      <c r="PJ322" s="165"/>
      <c r="PK322" s="165"/>
      <c r="PL322" s="165"/>
      <c r="PM322" s="165"/>
      <c r="PN322" s="165"/>
      <c r="PO322" s="165"/>
      <c r="PP322" s="165"/>
      <c r="PQ322" s="165"/>
      <c r="PR322" s="165"/>
      <c r="PS322" s="165"/>
      <c r="PT322" s="165"/>
      <c r="PU322" s="165"/>
      <c r="PV322" s="165"/>
      <c r="PW322" s="165"/>
      <c r="PX322" s="165"/>
      <c r="PY322" s="165"/>
      <c r="PZ322" s="165"/>
      <c r="QA322" s="165"/>
      <c r="QB322" s="165"/>
      <c r="QC322" s="165"/>
      <c r="QD322" s="165"/>
      <c r="QE322" s="165"/>
      <c r="QF322" s="165"/>
      <c r="QG322" s="165"/>
      <c r="QH322" s="165"/>
      <c r="QI322" s="165"/>
      <c r="QJ322" s="165"/>
      <c r="QK322" s="165"/>
      <c r="QL322" s="165"/>
      <c r="QM322" s="165"/>
      <c r="QN322" s="165"/>
      <c r="QO322" s="165"/>
      <c r="QP322" s="165"/>
      <c r="QQ322" s="165"/>
      <c r="QR322" s="165"/>
      <c r="QS322" s="165"/>
      <c r="QT322" s="165"/>
      <c r="QU322" s="165"/>
      <c r="QV322" s="165"/>
      <c r="QW322" s="165"/>
      <c r="QX322" s="165"/>
      <c r="QY322" s="165"/>
      <c r="QZ322" s="165"/>
      <c r="RA322" s="165"/>
      <c r="RB322" s="165"/>
      <c r="RC322" s="165"/>
      <c r="RD322" s="165"/>
      <c r="RE322" s="165"/>
      <c r="RF322" s="165"/>
      <c r="RG322" s="165"/>
      <c r="RH322" s="165"/>
      <c r="RI322" s="165"/>
      <c r="RJ322" s="165"/>
      <c r="RK322" s="165"/>
      <c r="RL322" s="165"/>
    </row>
    <row r="323" spans="1:480" ht="15" customHeight="1" x14ac:dyDescent="0.25">
      <c r="A323" s="402" t="e">
        <f>'Тех. карты'!#REF!</f>
        <v>#REF!</v>
      </c>
      <c r="B323" s="354" t="s">
        <v>184</v>
      </c>
      <c r="C323" s="355"/>
      <c r="D323" s="231">
        <v>250</v>
      </c>
      <c r="E323" s="12"/>
      <c r="F323" s="13"/>
      <c r="G323" s="14">
        <v>2.31</v>
      </c>
      <c r="H323" s="15">
        <v>7.73</v>
      </c>
      <c r="I323" s="16">
        <v>15.42</v>
      </c>
      <c r="J323" s="17">
        <v>140.58000000000001</v>
      </c>
      <c r="K323" s="18">
        <v>18.399999999999999</v>
      </c>
      <c r="L323" s="30" t="s">
        <v>84</v>
      </c>
      <c r="M323" s="30">
        <v>2.14</v>
      </c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3"/>
      <c r="Y323" s="233"/>
      <c r="Z323" s="165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5"/>
      <c r="AK323" s="165"/>
      <c r="AL323" s="165"/>
      <c r="AM323" s="165"/>
      <c r="AN323" s="165"/>
      <c r="AO323" s="165"/>
      <c r="AP323" s="165"/>
      <c r="AQ323" s="165"/>
      <c r="AR323" s="165"/>
      <c r="AS323" s="165"/>
      <c r="AT323" s="165"/>
      <c r="AU323" s="165"/>
      <c r="AV323" s="165"/>
      <c r="AW323" s="165"/>
      <c r="AX323" s="165"/>
      <c r="AY323" s="165"/>
      <c r="AZ323" s="165"/>
      <c r="BA323" s="165"/>
      <c r="BB323" s="165"/>
      <c r="BC323" s="165"/>
      <c r="BD323" s="165"/>
      <c r="BE323" s="165"/>
      <c r="BF323" s="165"/>
      <c r="BG323" s="165"/>
      <c r="BH323" s="165"/>
      <c r="BI323" s="165"/>
      <c r="BJ323" s="165"/>
      <c r="BK323" s="165"/>
      <c r="BL323" s="165"/>
      <c r="BM323" s="165"/>
      <c r="BN323" s="165"/>
      <c r="BO323" s="165"/>
      <c r="BP323" s="165"/>
      <c r="BQ323" s="165"/>
      <c r="BR323" s="165"/>
      <c r="BS323" s="165"/>
      <c r="BT323" s="165"/>
      <c r="BU323" s="165"/>
      <c r="BV323" s="165"/>
      <c r="BW323" s="165"/>
      <c r="BX323" s="165"/>
      <c r="BY323" s="165"/>
      <c r="BZ323" s="165"/>
      <c r="CA323" s="165"/>
      <c r="CB323" s="165"/>
      <c r="CC323" s="165"/>
      <c r="CD323" s="165"/>
      <c r="CE323" s="165"/>
      <c r="CF323" s="165"/>
      <c r="CG323" s="165"/>
      <c r="CH323" s="165"/>
      <c r="CI323" s="165"/>
      <c r="CJ323" s="165"/>
      <c r="CK323" s="165"/>
      <c r="CL323" s="165"/>
      <c r="CM323" s="165"/>
      <c r="CN323" s="165"/>
      <c r="CO323" s="165"/>
      <c r="CP323" s="165"/>
      <c r="CQ323" s="165"/>
      <c r="CR323" s="165"/>
      <c r="CS323" s="165"/>
      <c r="CT323" s="165"/>
      <c r="CU323" s="165"/>
      <c r="CV323" s="165"/>
      <c r="CW323" s="165"/>
      <c r="CX323" s="165"/>
      <c r="CY323" s="165"/>
      <c r="CZ323" s="165"/>
      <c r="DA323" s="165"/>
      <c r="DB323" s="165"/>
      <c r="DC323" s="165"/>
      <c r="DD323" s="165"/>
      <c r="DE323" s="165"/>
      <c r="DF323" s="165"/>
      <c r="DG323" s="165"/>
      <c r="DH323" s="165"/>
      <c r="DI323" s="165"/>
      <c r="DJ323" s="165"/>
      <c r="DK323" s="165"/>
      <c r="DL323" s="165"/>
      <c r="DM323" s="165"/>
      <c r="DN323" s="165"/>
      <c r="DO323" s="165"/>
      <c r="DP323" s="165"/>
      <c r="DQ323" s="165"/>
      <c r="DR323" s="165"/>
      <c r="DS323" s="165"/>
      <c r="DT323" s="165"/>
      <c r="DU323" s="165"/>
      <c r="DV323" s="165"/>
      <c r="DW323" s="165"/>
      <c r="DX323" s="165"/>
      <c r="DY323" s="165"/>
      <c r="DZ323" s="165"/>
      <c r="EA323" s="165"/>
      <c r="EB323" s="165"/>
      <c r="EC323" s="165"/>
      <c r="ED323" s="165"/>
      <c r="EE323" s="165"/>
      <c r="EF323" s="165"/>
      <c r="EG323" s="165"/>
      <c r="EH323" s="165"/>
      <c r="EI323" s="165"/>
      <c r="EJ323" s="165"/>
      <c r="EK323" s="165"/>
      <c r="EL323" s="165"/>
      <c r="EM323" s="165"/>
      <c r="EN323" s="165"/>
      <c r="EO323" s="165"/>
      <c r="EP323" s="165"/>
      <c r="EQ323" s="165"/>
      <c r="ER323" s="165"/>
      <c r="ES323" s="165"/>
      <c r="ET323" s="165"/>
      <c r="EU323" s="165"/>
      <c r="EV323" s="165"/>
      <c r="EW323" s="165"/>
      <c r="EX323" s="165"/>
      <c r="EY323" s="165"/>
      <c r="EZ323" s="165"/>
      <c r="FA323" s="165"/>
      <c r="FB323" s="165"/>
      <c r="FC323" s="165"/>
      <c r="FD323" s="165"/>
      <c r="FE323" s="165"/>
      <c r="FF323" s="165"/>
      <c r="FG323" s="165"/>
      <c r="FH323" s="165"/>
      <c r="FI323" s="165"/>
      <c r="FJ323" s="165"/>
      <c r="FK323" s="165"/>
      <c r="FL323" s="165"/>
      <c r="FM323" s="165"/>
      <c r="FN323" s="165"/>
      <c r="FO323" s="165"/>
      <c r="FP323" s="165"/>
      <c r="FQ323" s="165"/>
      <c r="FR323" s="165"/>
      <c r="FS323" s="165"/>
      <c r="FT323" s="165"/>
      <c r="FU323" s="165"/>
      <c r="FV323" s="165"/>
      <c r="FW323" s="165"/>
      <c r="FX323" s="165"/>
      <c r="FY323" s="165"/>
      <c r="FZ323" s="165"/>
      <c r="GA323" s="165"/>
      <c r="GB323" s="165"/>
      <c r="GC323" s="165"/>
      <c r="GD323" s="165"/>
      <c r="GE323" s="165"/>
      <c r="GF323" s="165"/>
      <c r="GG323" s="165"/>
      <c r="GH323" s="165"/>
      <c r="GI323" s="165"/>
      <c r="GJ323" s="165"/>
      <c r="GK323" s="165"/>
      <c r="GL323" s="165"/>
      <c r="GM323" s="165"/>
      <c r="GN323" s="165"/>
      <c r="GO323" s="165"/>
      <c r="GP323" s="165"/>
      <c r="GQ323" s="165"/>
      <c r="GR323" s="165"/>
      <c r="GS323" s="165"/>
      <c r="GT323" s="165"/>
      <c r="GU323" s="165"/>
      <c r="GV323" s="165"/>
      <c r="GW323" s="165"/>
      <c r="GX323" s="165"/>
      <c r="GY323" s="165"/>
      <c r="GZ323" s="165"/>
      <c r="HA323" s="165"/>
      <c r="HB323" s="165"/>
      <c r="HC323" s="165"/>
      <c r="HD323" s="165"/>
      <c r="HE323" s="165"/>
      <c r="HF323" s="165"/>
      <c r="HG323" s="165"/>
      <c r="HH323" s="165"/>
      <c r="HI323" s="165"/>
      <c r="HJ323" s="165"/>
      <c r="HK323" s="165"/>
      <c r="HL323" s="165"/>
      <c r="HM323" s="165"/>
      <c r="HN323" s="165"/>
      <c r="HO323" s="165"/>
      <c r="HP323" s="165"/>
      <c r="HQ323" s="165"/>
      <c r="HR323" s="165"/>
      <c r="HS323" s="165"/>
      <c r="HT323" s="165"/>
      <c r="HU323" s="165"/>
      <c r="HV323" s="165"/>
      <c r="HW323" s="165"/>
      <c r="HX323" s="165"/>
      <c r="HY323" s="165"/>
      <c r="HZ323" s="165"/>
      <c r="IA323" s="165"/>
      <c r="IB323" s="165"/>
      <c r="IC323" s="165"/>
      <c r="ID323" s="165"/>
      <c r="IE323" s="165"/>
      <c r="IF323" s="165"/>
      <c r="IG323" s="165"/>
      <c r="IH323" s="165"/>
      <c r="II323" s="165"/>
      <c r="IJ323" s="165"/>
      <c r="IK323" s="165"/>
      <c r="IL323" s="165"/>
      <c r="IM323" s="165"/>
      <c r="IN323" s="165"/>
      <c r="IO323" s="165"/>
      <c r="IP323" s="165"/>
      <c r="IQ323" s="165"/>
      <c r="IR323" s="165"/>
      <c r="IS323" s="165"/>
      <c r="IT323" s="165"/>
      <c r="IU323" s="165"/>
      <c r="IV323" s="165"/>
      <c r="IW323" s="165"/>
      <c r="IX323" s="165"/>
      <c r="IY323" s="165"/>
      <c r="IZ323" s="165"/>
      <c r="JA323" s="165"/>
      <c r="JB323" s="165"/>
      <c r="JC323" s="165"/>
      <c r="JD323" s="165"/>
      <c r="JE323" s="165"/>
      <c r="JF323" s="165"/>
      <c r="JG323" s="165"/>
      <c r="JH323" s="165"/>
      <c r="JI323" s="165"/>
      <c r="JJ323" s="165"/>
      <c r="JK323" s="165"/>
      <c r="JL323" s="165"/>
      <c r="JM323" s="165"/>
      <c r="JN323" s="165"/>
      <c r="JO323" s="165"/>
      <c r="JP323" s="165"/>
      <c r="JQ323" s="165"/>
      <c r="JR323" s="165"/>
      <c r="JS323" s="165"/>
      <c r="JT323" s="165"/>
      <c r="JU323" s="165"/>
      <c r="JV323" s="165"/>
      <c r="JW323" s="165"/>
      <c r="JX323" s="165"/>
      <c r="JY323" s="165"/>
      <c r="JZ323" s="165"/>
      <c r="KA323" s="165"/>
      <c r="KB323" s="165"/>
      <c r="KC323" s="165"/>
      <c r="KD323" s="165"/>
      <c r="KE323" s="165"/>
      <c r="KF323" s="165"/>
      <c r="KG323" s="165"/>
      <c r="KH323" s="165"/>
      <c r="KI323" s="165"/>
      <c r="KJ323" s="165"/>
      <c r="KK323" s="165"/>
      <c r="KL323" s="165"/>
      <c r="KM323" s="165"/>
      <c r="KN323" s="165"/>
      <c r="KO323" s="165"/>
      <c r="KP323" s="165"/>
      <c r="KQ323" s="165"/>
      <c r="KR323" s="165"/>
      <c r="KS323" s="165"/>
      <c r="KT323" s="165"/>
      <c r="KU323" s="165"/>
      <c r="KV323" s="165"/>
      <c r="KW323" s="165"/>
      <c r="KX323" s="165"/>
      <c r="KY323" s="165"/>
      <c r="KZ323" s="165"/>
      <c r="LA323" s="165"/>
      <c r="LB323" s="165"/>
      <c r="LC323" s="165"/>
      <c r="LD323" s="165"/>
      <c r="LE323" s="165"/>
      <c r="LF323" s="165"/>
      <c r="LG323" s="165"/>
      <c r="LH323" s="165"/>
      <c r="LI323" s="165"/>
      <c r="LJ323" s="165"/>
      <c r="LK323" s="165"/>
      <c r="LL323" s="165"/>
      <c r="LM323" s="165"/>
      <c r="LN323" s="165"/>
      <c r="LO323" s="165"/>
      <c r="LP323" s="165"/>
      <c r="LQ323" s="165"/>
      <c r="LR323" s="165"/>
      <c r="LS323" s="165"/>
      <c r="LT323" s="165"/>
      <c r="LU323" s="165"/>
      <c r="LV323" s="165"/>
      <c r="LW323" s="165"/>
      <c r="LX323" s="165"/>
      <c r="LY323" s="165"/>
      <c r="LZ323" s="165"/>
      <c r="MA323" s="165"/>
      <c r="MB323" s="165"/>
      <c r="MC323" s="165"/>
      <c r="MD323" s="165"/>
      <c r="ME323" s="165"/>
      <c r="MF323" s="165"/>
      <c r="MG323" s="165"/>
      <c r="MH323" s="165"/>
      <c r="MI323" s="165"/>
      <c r="MJ323" s="165"/>
      <c r="MK323" s="165"/>
      <c r="ML323" s="165"/>
      <c r="MM323" s="165"/>
      <c r="MN323" s="165"/>
      <c r="MO323" s="165"/>
      <c r="MP323" s="165"/>
      <c r="MQ323" s="165"/>
      <c r="MR323" s="165"/>
      <c r="MS323" s="165"/>
      <c r="MT323" s="165"/>
      <c r="MU323" s="165"/>
      <c r="MV323" s="165"/>
      <c r="MW323" s="165"/>
      <c r="MX323" s="165"/>
      <c r="MY323" s="165"/>
      <c r="MZ323" s="165"/>
      <c r="NA323" s="165"/>
      <c r="NB323" s="165"/>
      <c r="NC323" s="165"/>
      <c r="ND323" s="165"/>
      <c r="NE323" s="165"/>
      <c r="NF323" s="165"/>
      <c r="NG323" s="165"/>
      <c r="NH323" s="165"/>
      <c r="NI323" s="165"/>
      <c r="NJ323" s="165"/>
      <c r="NK323" s="165"/>
      <c r="NL323" s="165"/>
      <c r="NM323" s="165"/>
      <c r="NN323" s="165"/>
      <c r="NO323" s="165"/>
      <c r="NP323" s="165"/>
      <c r="NQ323" s="165"/>
      <c r="NR323" s="165"/>
      <c r="NS323" s="165"/>
      <c r="NT323" s="165"/>
      <c r="NU323" s="165"/>
      <c r="NV323" s="165"/>
      <c r="NW323" s="165"/>
      <c r="NX323" s="165"/>
      <c r="NY323" s="165"/>
      <c r="NZ323" s="165"/>
      <c r="OA323" s="165"/>
      <c r="OB323" s="165"/>
      <c r="OC323" s="165"/>
      <c r="OD323" s="165"/>
      <c r="OE323" s="165"/>
      <c r="OF323" s="165"/>
      <c r="OG323" s="165"/>
      <c r="OH323" s="165"/>
      <c r="OI323" s="165"/>
      <c r="OJ323" s="165"/>
      <c r="OK323" s="165"/>
      <c r="OL323" s="165"/>
      <c r="OM323" s="165"/>
      <c r="ON323" s="165"/>
      <c r="OO323" s="165"/>
      <c r="OP323" s="165"/>
      <c r="OQ323" s="165"/>
      <c r="OR323" s="165"/>
      <c r="OS323" s="165"/>
      <c r="OT323" s="165"/>
      <c r="OU323" s="165"/>
      <c r="OV323" s="165"/>
      <c r="OW323" s="165"/>
      <c r="OX323" s="165"/>
      <c r="OY323" s="165"/>
      <c r="OZ323" s="165"/>
      <c r="PA323" s="165"/>
      <c r="PB323" s="165"/>
      <c r="PC323" s="165"/>
      <c r="PD323" s="165"/>
      <c r="PE323" s="165"/>
      <c r="PF323" s="165"/>
      <c r="PG323" s="165"/>
      <c r="PH323" s="165"/>
      <c r="PI323" s="165"/>
      <c r="PJ323" s="165"/>
      <c r="PK323" s="165"/>
      <c r="PL323" s="165"/>
      <c r="PM323" s="165"/>
      <c r="PN323" s="165"/>
      <c r="PO323" s="165"/>
      <c r="PP323" s="165"/>
      <c r="PQ323" s="165"/>
      <c r="PR323" s="165"/>
      <c r="PS323" s="165"/>
      <c r="PT323" s="165"/>
      <c r="PU323" s="165"/>
      <c r="PV323" s="165"/>
      <c r="PW323" s="165"/>
      <c r="PX323" s="165"/>
      <c r="PY323" s="165"/>
      <c r="PZ323" s="165"/>
      <c r="QA323" s="165"/>
      <c r="QB323" s="165"/>
      <c r="QC323" s="165"/>
      <c r="QD323" s="165"/>
      <c r="QE323" s="165"/>
      <c r="QF323" s="165"/>
      <c r="QG323" s="165"/>
      <c r="QH323" s="165"/>
      <c r="QI323" s="165"/>
      <c r="QJ323" s="165"/>
      <c r="QK323" s="165"/>
      <c r="QL323" s="165"/>
      <c r="QM323" s="165"/>
      <c r="QN323" s="165"/>
      <c r="QO323" s="165"/>
      <c r="QP323" s="165"/>
      <c r="QQ323" s="165"/>
      <c r="QR323" s="165"/>
      <c r="QS323" s="165"/>
      <c r="QT323" s="165"/>
      <c r="QU323" s="165"/>
      <c r="QV323" s="165"/>
      <c r="QW323" s="165"/>
      <c r="QX323" s="165"/>
      <c r="QY323" s="165"/>
      <c r="QZ323" s="165"/>
      <c r="RA323" s="165"/>
      <c r="RB323" s="165"/>
      <c r="RC323" s="165"/>
      <c r="RD323" s="165"/>
      <c r="RE323" s="165"/>
      <c r="RF323" s="165"/>
      <c r="RG323" s="165"/>
      <c r="RH323" s="165"/>
      <c r="RI323" s="165"/>
      <c r="RJ323" s="165"/>
      <c r="RK323" s="165"/>
      <c r="RL323" s="165"/>
    </row>
    <row r="324" spans="1:480" ht="15" customHeight="1" x14ac:dyDescent="0.25">
      <c r="A324" s="403"/>
      <c r="B324" s="354" t="s">
        <v>130</v>
      </c>
      <c r="C324" s="355"/>
      <c r="D324" s="11">
        <v>80</v>
      </c>
      <c r="E324" s="12"/>
      <c r="F324" s="13"/>
      <c r="G324" s="14">
        <v>19.8</v>
      </c>
      <c r="H324" s="15">
        <v>19.399999999999999</v>
      </c>
      <c r="I324" s="16">
        <v>4.2</v>
      </c>
      <c r="J324" s="17">
        <v>261</v>
      </c>
      <c r="K324" s="18">
        <v>1.1000000000000001</v>
      </c>
      <c r="L324" s="30">
        <v>252</v>
      </c>
      <c r="M324" s="30">
        <v>7.2</v>
      </c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33"/>
      <c r="Y324" s="233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  <c r="AP324" s="165"/>
      <c r="AQ324" s="165"/>
      <c r="AR324" s="165"/>
      <c r="AS324" s="165"/>
      <c r="AT324" s="165"/>
      <c r="AU324" s="165"/>
      <c r="AV324" s="165"/>
      <c r="AW324" s="165"/>
      <c r="AX324" s="165"/>
      <c r="AY324" s="165"/>
      <c r="AZ324" s="165"/>
      <c r="BA324" s="165"/>
      <c r="BB324" s="165"/>
      <c r="BC324" s="165"/>
      <c r="BD324" s="165"/>
      <c r="BE324" s="165"/>
      <c r="BF324" s="165"/>
      <c r="BG324" s="165"/>
      <c r="BH324" s="165"/>
      <c r="BI324" s="165"/>
      <c r="BJ324" s="165"/>
      <c r="BK324" s="165"/>
      <c r="BL324" s="165"/>
      <c r="BM324" s="165"/>
      <c r="BN324" s="165"/>
      <c r="BO324" s="165"/>
      <c r="BP324" s="165"/>
      <c r="BQ324" s="165"/>
      <c r="BR324" s="165"/>
      <c r="BS324" s="165"/>
      <c r="BT324" s="165"/>
      <c r="BU324" s="165"/>
      <c r="BV324" s="165"/>
      <c r="BW324" s="165"/>
      <c r="BX324" s="165"/>
      <c r="BY324" s="165"/>
      <c r="BZ324" s="165"/>
      <c r="CA324" s="165"/>
      <c r="CB324" s="165"/>
      <c r="CC324" s="165"/>
      <c r="CD324" s="165"/>
      <c r="CE324" s="165"/>
      <c r="CF324" s="165"/>
      <c r="CG324" s="165"/>
      <c r="CH324" s="165"/>
      <c r="CI324" s="165"/>
      <c r="CJ324" s="165"/>
      <c r="CK324" s="165"/>
      <c r="CL324" s="165"/>
      <c r="CM324" s="165"/>
      <c r="CN324" s="165"/>
      <c r="CO324" s="165"/>
      <c r="CP324" s="165"/>
      <c r="CQ324" s="165"/>
      <c r="CR324" s="165"/>
      <c r="CS324" s="165"/>
      <c r="CT324" s="165"/>
      <c r="CU324" s="165"/>
      <c r="CV324" s="165"/>
      <c r="CW324" s="165"/>
      <c r="CX324" s="165"/>
      <c r="CY324" s="165"/>
      <c r="CZ324" s="165"/>
      <c r="DA324" s="165"/>
      <c r="DB324" s="165"/>
      <c r="DC324" s="165"/>
      <c r="DD324" s="165"/>
      <c r="DE324" s="165"/>
      <c r="DF324" s="165"/>
      <c r="DG324" s="165"/>
      <c r="DH324" s="165"/>
      <c r="DI324" s="165"/>
      <c r="DJ324" s="165"/>
      <c r="DK324" s="165"/>
      <c r="DL324" s="165"/>
      <c r="DM324" s="165"/>
      <c r="DN324" s="165"/>
      <c r="DO324" s="165"/>
      <c r="DP324" s="165"/>
      <c r="DQ324" s="165"/>
      <c r="DR324" s="165"/>
      <c r="DS324" s="165"/>
      <c r="DT324" s="165"/>
      <c r="DU324" s="165"/>
      <c r="DV324" s="165"/>
      <c r="DW324" s="165"/>
      <c r="DX324" s="165"/>
      <c r="DY324" s="165"/>
      <c r="DZ324" s="165"/>
      <c r="EA324" s="165"/>
      <c r="EB324" s="165"/>
      <c r="EC324" s="165"/>
      <c r="ED324" s="165"/>
      <c r="EE324" s="165"/>
      <c r="EF324" s="165"/>
      <c r="EG324" s="165"/>
      <c r="EH324" s="165"/>
      <c r="EI324" s="165"/>
      <c r="EJ324" s="165"/>
      <c r="EK324" s="165"/>
      <c r="EL324" s="165"/>
      <c r="EM324" s="165"/>
      <c r="EN324" s="165"/>
      <c r="EO324" s="165"/>
      <c r="EP324" s="165"/>
      <c r="EQ324" s="165"/>
      <c r="ER324" s="165"/>
      <c r="ES324" s="165"/>
      <c r="ET324" s="165"/>
      <c r="EU324" s="165"/>
      <c r="EV324" s="165"/>
      <c r="EW324" s="165"/>
      <c r="EX324" s="165"/>
      <c r="EY324" s="165"/>
      <c r="EZ324" s="165"/>
      <c r="FA324" s="165"/>
      <c r="FB324" s="165"/>
      <c r="FC324" s="165"/>
      <c r="FD324" s="165"/>
      <c r="FE324" s="165"/>
      <c r="FF324" s="165"/>
      <c r="FG324" s="165"/>
      <c r="FH324" s="165"/>
      <c r="FI324" s="165"/>
      <c r="FJ324" s="165"/>
      <c r="FK324" s="165"/>
      <c r="FL324" s="165"/>
      <c r="FM324" s="165"/>
      <c r="FN324" s="165"/>
      <c r="FO324" s="165"/>
      <c r="FP324" s="165"/>
      <c r="FQ324" s="165"/>
      <c r="FR324" s="165"/>
      <c r="FS324" s="165"/>
      <c r="FT324" s="165"/>
      <c r="FU324" s="165"/>
      <c r="FV324" s="165"/>
      <c r="FW324" s="165"/>
      <c r="FX324" s="165"/>
      <c r="FY324" s="165"/>
      <c r="FZ324" s="165"/>
      <c r="GA324" s="165"/>
      <c r="GB324" s="165"/>
      <c r="GC324" s="165"/>
      <c r="GD324" s="165"/>
      <c r="GE324" s="165"/>
      <c r="GF324" s="165"/>
      <c r="GG324" s="165"/>
      <c r="GH324" s="165"/>
      <c r="GI324" s="165"/>
      <c r="GJ324" s="165"/>
      <c r="GK324" s="165"/>
      <c r="GL324" s="165"/>
      <c r="GM324" s="165"/>
      <c r="GN324" s="165"/>
      <c r="GO324" s="165"/>
      <c r="GP324" s="165"/>
      <c r="GQ324" s="165"/>
      <c r="GR324" s="165"/>
      <c r="GS324" s="165"/>
      <c r="GT324" s="165"/>
      <c r="GU324" s="165"/>
      <c r="GV324" s="165"/>
      <c r="GW324" s="165"/>
      <c r="GX324" s="165"/>
      <c r="GY324" s="165"/>
      <c r="GZ324" s="165"/>
      <c r="HA324" s="165"/>
      <c r="HB324" s="165"/>
      <c r="HC324" s="165"/>
      <c r="HD324" s="165"/>
      <c r="HE324" s="165"/>
      <c r="HF324" s="165"/>
      <c r="HG324" s="165"/>
      <c r="HH324" s="165"/>
      <c r="HI324" s="165"/>
      <c r="HJ324" s="165"/>
      <c r="HK324" s="165"/>
      <c r="HL324" s="165"/>
      <c r="HM324" s="165"/>
      <c r="HN324" s="165"/>
      <c r="HO324" s="165"/>
      <c r="HP324" s="165"/>
      <c r="HQ324" s="165"/>
      <c r="HR324" s="165"/>
      <c r="HS324" s="165"/>
      <c r="HT324" s="165"/>
      <c r="HU324" s="165"/>
      <c r="HV324" s="165"/>
      <c r="HW324" s="165"/>
      <c r="HX324" s="165"/>
      <c r="HY324" s="165"/>
      <c r="HZ324" s="165"/>
      <c r="IA324" s="165"/>
      <c r="IB324" s="165"/>
      <c r="IC324" s="165"/>
      <c r="ID324" s="165"/>
      <c r="IE324" s="165"/>
      <c r="IF324" s="165"/>
      <c r="IG324" s="165"/>
      <c r="IH324" s="165"/>
      <c r="II324" s="165"/>
      <c r="IJ324" s="165"/>
      <c r="IK324" s="165"/>
      <c r="IL324" s="165"/>
      <c r="IM324" s="165"/>
      <c r="IN324" s="165"/>
      <c r="IO324" s="165"/>
      <c r="IP324" s="165"/>
      <c r="IQ324" s="165"/>
      <c r="IR324" s="165"/>
      <c r="IS324" s="165"/>
      <c r="IT324" s="165"/>
      <c r="IU324" s="165"/>
      <c r="IV324" s="165"/>
      <c r="IW324" s="165"/>
      <c r="IX324" s="165"/>
      <c r="IY324" s="165"/>
      <c r="IZ324" s="165"/>
      <c r="JA324" s="165"/>
      <c r="JB324" s="165"/>
      <c r="JC324" s="165"/>
      <c r="JD324" s="165"/>
      <c r="JE324" s="165"/>
      <c r="JF324" s="165"/>
      <c r="JG324" s="165"/>
      <c r="JH324" s="165"/>
      <c r="JI324" s="165"/>
      <c r="JJ324" s="165"/>
      <c r="JK324" s="165"/>
      <c r="JL324" s="165"/>
      <c r="JM324" s="165"/>
      <c r="JN324" s="165"/>
      <c r="JO324" s="165"/>
      <c r="JP324" s="165"/>
      <c r="JQ324" s="165"/>
      <c r="JR324" s="165"/>
      <c r="JS324" s="165"/>
      <c r="JT324" s="165"/>
      <c r="JU324" s="165"/>
      <c r="JV324" s="165"/>
      <c r="JW324" s="165"/>
      <c r="JX324" s="165"/>
      <c r="JY324" s="165"/>
      <c r="JZ324" s="165"/>
      <c r="KA324" s="165"/>
      <c r="KB324" s="165"/>
      <c r="KC324" s="165"/>
      <c r="KD324" s="165"/>
      <c r="KE324" s="165"/>
      <c r="KF324" s="165"/>
      <c r="KG324" s="165"/>
      <c r="KH324" s="165"/>
      <c r="KI324" s="165"/>
      <c r="KJ324" s="165"/>
      <c r="KK324" s="165"/>
      <c r="KL324" s="165"/>
      <c r="KM324" s="165"/>
      <c r="KN324" s="165"/>
      <c r="KO324" s="165"/>
      <c r="KP324" s="165"/>
      <c r="KQ324" s="165"/>
      <c r="KR324" s="165"/>
      <c r="KS324" s="165"/>
      <c r="KT324" s="165"/>
      <c r="KU324" s="165"/>
      <c r="KV324" s="165"/>
      <c r="KW324" s="165"/>
      <c r="KX324" s="165"/>
      <c r="KY324" s="165"/>
      <c r="KZ324" s="165"/>
      <c r="LA324" s="165"/>
      <c r="LB324" s="165"/>
      <c r="LC324" s="165"/>
      <c r="LD324" s="165"/>
      <c r="LE324" s="165"/>
      <c r="LF324" s="165"/>
      <c r="LG324" s="165"/>
      <c r="LH324" s="165"/>
      <c r="LI324" s="165"/>
      <c r="LJ324" s="165"/>
      <c r="LK324" s="165"/>
      <c r="LL324" s="165"/>
      <c r="LM324" s="165"/>
      <c r="LN324" s="165"/>
      <c r="LO324" s="165"/>
      <c r="LP324" s="165"/>
      <c r="LQ324" s="165"/>
      <c r="LR324" s="165"/>
      <c r="LS324" s="165"/>
      <c r="LT324" s="165"/>
      <c r="LU324" s="165"/>
      <c r="LV324" s="165"/>
      <c r="LW324" s="165"/>
      <c r="LX324" s="165"/>
      <c r="LY324" s="165"/>
      <c r="LZ324" s="165"/>
      <c r="MA324" s="165"/>
      <c r="MB324" s="165"/>
      <c r="MC324" s="165"/>
      <c r="MD324" s="165"/>
      <c r="ME324" s="165"/>
      <c r="MF324" s="165"/>
      <c r="MG324" s="165"/>
      <c r="MH324" s="165"/>
      <c r="MI324" s="165"/>
      <c r="MJ324" s="165"/>
      <c r="MK324" s="165"/>
      <c r="ML324" s="165"/>
      <c r="MM324" s="165"/>
      <c r="MN324" s="165"/>
      <c r="MO324" s="165"/>
      <c r="MP324" s="165"/>
      <c r="MQ324" s="165"/>
      <c r="MR324" s="165"/>
      <c r="MS324" s="165"/>
      <c r="MT324" s="165"/>
      <c r="MU324" s="165"/>
      <c r="MV324" s="165"/>
      <c r="MW324" s="165"/>
      <c r="MX324" s="165"/>
      <c r="MY324" s="165"/>
      <c r="MZ324" s="165"/>
      <c r="NA324" s="165"/>
      <c r="NB324" s="165"/>
      <c r="NC324" s="165"/>
      <c r="ND324" s="165"/>
      <c r="NE324" s="165"/>
      <c r="NF324" s="165"/>
      <c r="NG324" s="165"/>
      <c r="NH324" s="165"/>
      <c r="NI324" s="165"/>
      <c r="NJ324" s="165"/>
      <c r="NK324" s="165"/>
      <c r="NL324" s="165"/>
      <c r="NM324" s="165"/>
      <c r="NN324" s="165"/>
      <c r="NO324" s="165"/>
      <c r="NP324" s="165"/>
      <c r="NQ324" s="165"/>
      <c r="NR324" s="165"/>
      <c r="NS324" s="165"/>
      <c r="NT324" s="165"/>
      <c r="NU324" s="165"/>
      <c r="NV324" s="165"/>
      <c r="NW324" s="165"/>
      <c r="NX324" s="165"/>
      <c r="NY324" s="165"/>
      <c r="NZ324" s="165"/>
      <c r="OA324" s="165"/>
      <c r="OB324" s="165"/>
      <c r="OC324" s="165"/>
      <c r="OD324" s="165"/>
      <c r="OE324" s="165"/>
      <c r="OF324" s="165"/>
      <c r="OG324" s="165"/>
      <c r="OH324" s="165"/>
      <c r="OI324" s="165"/>
      <c r="OJ324" s="165"/>
      <c r="OK324" s="165"/>
      <c r="OL324" s="165"/>
      <c r="OM324" s="165"/>
      <c r="ON324" s="165"/>
      <c r="OO324" s="165"/>
      <c r="OP324" s="165"/>
      <c r="OQ324" s="165"/>
      <c r="OR324" s="165"/>
      <c r="OS324" s="165"/>
      <c r="OT324" s="165"/>
      <c r="OU324" s="165"/>
      <c r="OV324" s="165"/>
      <c r="OW324" s="165"/>
      <c r="OX324" s="165"/>
      <c r="OY324" s="165"/>
      <c r="OZ324" s="165"/>
      <c r="PA324" s="165"/>
      <c r="PB324" s="165"/>
      <c r="PC324" s="165"/>
      <c r="PD324" s="165"/>
      <c r="PE324" s="165"/>
      <c r="PF324" s="165"/>
      <c r="PG324" s="165"/>
      <c r="PH324" s="165"/>
      <c r="PI324" s="165"/>
      <c r="PJ324" s="165"/>
      <c r="PK324" s="165"/>
      <c r="PL324" s="165"/>
      <c r="PM324" s="165"/>
      <c r="PN324" s="165"/>
      <c r="PO324" s="165"/>
      <c r="PP324" s="165"/>
      <c r="PQ324" s="165"/>
      <c r="PR324" s="165"/>
      <c r="PS324" s="165"/>
      <c r="PT324" s="165"/>
      <c r="PU324" s="165"/>
      <c r="PV324" s="165"/>
      <c r="PW324" s="165"/>
      <c r="PX324" s="165"/>
      <c r="PY324" s="165"/>
      <c r="PZ324" s="165"/>
      <c r="QA324" s="165"/>
      <c r="QB324" s="165"/>
      <c r="QC324" s="165"/>
      <c r="QD324" s="165"/>
      <c r="QE324" s="165"/>
      <c r="QF324" s="165"/>
      <c r="QG324" s="165"/>
      <c r="QH324" s="165"/>
      <c r="QI324" s="165"/>
      <c r="QJ324" s="165"/>
      <c r="QK324" s="165"/>
      <c r="QL324" s="165"/>
      <c r="QM324" s="165"/>
      <c r="QN324" s="165"/>
      <c r="QO324" s="165"/>
      <c r="QP324" s="165"/>
      <c r="QQ324" s="165"/>
      <c r="QR324" s="165"/>
      <c r="QS324" s="165"/>
      <c r="QT324" s="165"/>
      <c r="QU324" s="165"/>
      <c r="QV324" s="165"/>
      <c r="QW324" s="165"/>
      <c r="QX324" s="165"/>
      <c r="QY324" s="165"/>
      <c r="QZ324" s="165"/>
      <c r="RA324" s="165"/>
      <c r="RB324" s="165"/>
      <c r="RC324" s="165"/>
      <c r="RD324" s="165"/>
      <c r="RE324" s="165"/>
      <c r="RF324" s="165"/>
      <c r="RG324" s="165"/>
      <c r="RH324" s="165"/>
      <c r="RI324" s="165"/>
      <c r="RJ324" s="165"/>
      <c r="RK324" s="165"/>
      <c r="RL324" s="165"/>
    </row>
    <row r="325" spans="1:480" ht="15" x14ac:dyDescent="0.25">
      <c r="A325" s="246"/>
      <c r="B325" s="370" t="s">
        <v>185</v>
      </c>
      <c r="C325" s="371"/>
      <c r="D325" s="11">
        <v>150</v>
      </c>
      <c r="E325" s="12"/>
      <c r="F325" s="13"/>
      <c r="G325" s="14">
        <v>4.43</v>
      </c>
      <c r="H325" s="15">
        <v>4.45</v>
      </c>
      <c r="I325" s="16">
        <v>20.010000000000002</v>
      </c>
      <c r="J325" s="17">
        <v>137.72</v>
      </c>
      <c r="K325" s="18">
        <v>0</v>
      </c>
      <c r="L325" s="30">
        <v>171</v>
      </c>
      <c r="M325" s="30">
        <v>168</v>
      </c>
      <c r="N325" s="266"/>
      <c r="O325" s="233"/>
      <c r="P325" s="233"/>
      <c r="Q325" s="233"/>
      <c r="R325" s="233"/>
      <c r="S325" s="233"/>
      <c r="T325" s="233"/>
      <c r="U325" s="233"/>
      <c r="V325" s="233"/>
      <c r="W325" s="233"/>
      <c r="X325" s="233"/>
      <c r="Y325" s="233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  <c r="AP325" s="165"/>
      <c r="AQ325" s="165"/>
      <c r="AR325" s="165"/>
      <c r="AS325" s="165"/>
      <c r="AT325" s="165"/>
      <c r="AU325" s="165"/>
      <c r="AV325" s="165"/>
      <c r="AW325" s="165"/>
      <c r="AX325" s="165"/>
      <c r="AY325" s="165"/>
      <c r="AZ325" s="165"/>
      <c r="BA325" s="165"/>
      <c r="BB325" s="165"/>
      <c r="BC325" s="165"/>
      <c r="BD325" s="165"/>
      <c r="BE325" s="165"/>
      <c r="BF325" s="165"/>
      <c r="BG325" s="165"/>
      <c r="BH325" s="165"/>
      <c r="BI325" s="165"/>
      <c r="BJ325" s="165"/>
      <c r="BK325" s="165"/>
      <c r="BL325" s="165"/>
      <c r="BM325" s="165"/>
      <c r="BN325" s="165"/>
      <c r="BO325" s="165"/>
      <c r="BP325" s="165"/>
      <c r="BQ325" s="165"/>
      <c r="BR325" s="165"/>
      <c r="BS325" s="165"/>
      <c r="BT325" s="165"/>
      <c r="BU325" s="165"/>
      <c r="BV325" s="165"/>
      <c r="BW325" s="165"/>
      <c r="BX325" s="165"/>
      <c r="BY325" s="165"/>
      <c r="BZ325" s="165"/>
      <c r="CA325" s="165"/>
      <c r="CB325" s="165"/>
      <c r="CC325" s="165"/>
      <c r="CD325" s="165"/>
      <c r="CE325" s="165"/>
      <c r="CF325" s="165"/>
      <c r="CG325" s="165"/>
      <c r="CH325" s="165"/>
      <c r="CI325" s="165"/>
      <c r="CJ325" s="165"/>
      <c r="CK325" s="165"/>
      <c r="CL325" s="165"/>
      <c r="CM325" s="165"/>
      <c r="CN325" s="165"/>
      <c r="CO325" s="165"/>
      <c r="CP325" s="165"/>
      <c r="CQ325" s="165"/>
      <c r="CR325" s="165"/>
      <c r="CS325" s="165"/>
      <c r="CT325" s="165"/>
      <c r="CU325" s="165"/>
      <c r="CV325" s="165"/>
      <c r="CW325" s="165"/>
      <c r="CX325" s="165"/>
      <c r="CY325" s="165"/>
      <c r="CZ325" s="165"/>
      <c r="DA325" s="165"/>
      <c r="DB325" s="165"/>
      <c r="DC325" s="165"/>
      <c r="DD325" s="165"/>
      <c r="DE325" s="165"/>
      <c r="DF325" s="165"/>
      <c r="DG325" s="165"/>
      <c r="DH325" s="165"/>
      <c r="DI325" s="165"/>
      <c r="DJ325" s="165"/>
      <c r="DK325" s="165"/>
      <c r="DL325" s="165"/>
      <c r="DM325" s="165"/>
      <c r="DN325" s="165"/>
      <c r="DO325" s="165"/>
      <c r="DP325" s="165"/>
      <c r="DQ325" s="165"/>
      <c r="DR325" s="165"/>
      <c r="DS325" s="165"/>
      <c r="DT325" s="165"/>
      <c r="DU325" s="165"/>
      <c r="DV325" s="165"/>
      <c r="DW325" s="165"/>
      <c r="DX325" s="165"/>
      <c r="DY325" s="165"/>
      <c r="DZ325" s="165"/>
      <c r="EA325" s="165"/>
      <c r="EB325" s="165"/>
      <c r="EC325" s="165"/>
      <c r="ED325" s="165"/>
      <c r="EE325" s="165"/>
      <c r="EF325" s="165"/>
      <c r="EG325" s="165"/>
      <c r="EH325" s="165"/>
      <c r="EI325" s="165"/>
      <c r="EJ325" s="165"/>
      <c r="EK325" s="165"/>
      <c r="EL325" s="165"/>
      <c r="EM325" s="165"/>
      <c r="EN325" s="165"/>
      <c r="EO325" s="165"/>
      <c r="EP325" s="165"/>
      <c r="EQ325" s="165"/>
      <c r="ER325" s="165"/>
      <c r="ES325" s="165"/>
      <c r="ET325" s="165"/>
      <c r="EU325" s="165"/>
      <c r="EV325" s="165"/>
      <c r="EW325" s="165"/>
      <c r="EX325" s="165"/>
      <c r="EY325" s="165"/>
      <c r="EZ325" s="165"/>
      <c r="FA325" s="165"/>
      <c r="FB325" s="165"/>
      <c r="FC325" s="165"/>
      <c r="FD325" s="165"/>
      <c r="FE325" s="165"/>
      <c r="FF325" s="165"/>
      <c r="FG325" s="165"/>
      <c r="FH325" s="165"/>
      <c r="FI325" s="165"/>
      <c r="FJ325" s="165"/>
      <c r="FK325" s="165"/>
      <c r="FL325" s="165"/>
      <c r="FM325" s="165"/>
      <c r="FN325" s="165"/>
      <c r="FO325" s="165"/>
      <c r="FP325" s="165"/>
      <c r="FQ325" s="165"/>
      <c r="FR325" s="165"/>
      <c r="FS325" s="165"/>
      <c r="FT325" s="165"/>
      <c r="FU325" s="165"/>
      <c r="FV325" s="165"/>
      <c r="FW325" s="165"/>
      <c r="FX325" s="165"/>
      <c r="FY325" s="165"/>
      <c r="FZ325" s="165"/>
      <c r="GA325" s="165"/>
      <c r="GB325" s="165"/>
      <c r="GC325" s="165"/>
      <c r="GD325" s="165"/>
      <c r="GE325" s="165"/>
      <c r="GF325" s="165"/>
      <c r="GG325" s="165"/>
      <c r="GH325" s="165"/>
      <c r="GI325" s="165"/>
      <c r="GJ325" s="165"/>
      <c r="GK325" s="165"/>
      <c r="GL325" s="165"/>
      <c r="GM325" s="165"/>
      <c r="GN325" s="165"/>
      <c r="GO325" s="165"/>
      <c r="GP325" s="165"/>
      <c r="GQ325" s="165"/>
      <c r="GR325" s="165"/>
      <c r="GS325" s="165"/>
      <c r="GT325" s="165"/>
      <c r="GU325" s="165"/>
      <c r="GV325" s="165"/>
      <c r="GW325" s="165"/>
      <c r="GX325" s="165"/>
      <c r="GY325" s="165"/>
      <c r="GZ325" s="165"/>
      <c r="HA325" s="165"/>
      <c r="HB325" s="165"/>
      <c r="HC325" s="165"/>
      <c r="HD325" s="165"/>
      <c r="HE325" s="165"/>
      <c r="HF325" s="165"/>
      <c r="HG325" s="165"/>
      <c r="HH325" s="165"/>
      <c r="HI325" s="165"/>
      <c r="HJ325" s="165"/>
      <c r="HK325" s="165"/>
      <c r="HL325" s="165"/>
      <c r="HM325" s="165"/>
      <c r="HN325" s="165"/>
      <c r="HO325" s="165"/>
      <c r="HP325" s="165"/>
      <c r="HQ325" s="165"/>
      <c r="HR325" s="165"/>
      <c r="HS325" s="165"/>
      <c r="HT325" s="165"/>
      <c r="HU325" s="165"/>
      <c r="HV325" s="165"/>
      <c r="HW325" s="165"/>
      <c r="HX325" s="165"/>
      <c r="HY325" s="165"/>
      <c r="HZ325" s="165"/>
      <c r="IA325" s="165"/>
      <c r="IB325" s="165"/>
      <c r="IC325" s="165"/>
      <c r="ID325" s="165"/>
      <c r="IE325" s="165"/>
      <c r="IF325" s="165"/>
      <c r="IG325" s="165"/>
      <c r="IH325" s="165"/>
      <c r="II325" s="165"/>
      <c r="IJ325" s="165"/>
      <c r="IK325" s="165"/>
      <c r="IL325" s="165"/>
      <c r="IM325" s="165"/>
      <c r="IN325" s="165"/>
      <c r="IO325" s="165"/>
      <c r="IP325" s="165"/>
      <c r="IQ325" s="165"/>
      <c r="IR325" s="165"/>
      <c r="IS325" s="165"/>
      <c r="IT325" s="165"/>
      <c r="IU325" s="165"/>
      <c r="IV325" s="165"/>
      <c r="IW325" s="165"/>
      <c r="IX325" s="165"/>
      <c r="IY325" s="165"/>
      <c r="IZ325" s="165"/>
      <c r="JA325" s="165"/>
      <c r="JB325" s="165"/>
      <c r="JC325" s="165"/>
      <c r="JD325" s="165"/>
      <c r="JE325" s="165"/>
      <c r="JF325" s="165"/>
      <c r="JG325" s="165"/>
      <c r="JH325" s="165"/>
      <c r="JI325" s="165"/>
      <c r="JJ325" s="165"/>
      <c r="JK325" s="165"/>
      <c r="JL325" s="165"/>
      <c r="JM325" s="165"/>
      <c r="JN325" s="165"/>
      <c r="JO325" s="165"/>
      <c r="JP325" s="165"/>
      <c r="JQ325" s="165"/>
      <c r="JR325" s="165"/>
      <c r="JS325" s="165"/>
      <c r="JT325" s="165"/>
      <c r="JU325" s="165"/>
      <c r="JV325" s="165"/>
      <c r="JW325" s="165"/>
      <c r="JX325" s="165"/>
      <c r="JY325" s="165"/>
      <c r="JZ325" s="165"/>
      <c r="KA325" s="165"/>
      <c r="KB325" s="165"/>
      <c r="KC325" s="165"/>
      <c r="KD325" s="165"/>
      <c r="KE325" s="165"/>
      <c r="KF325" s="165"/>
      <c r="KG325" s="165"/>
      <c r="KH325" s="165"/>
      <c r="KI325" s="165"/>
      <c r="KJ325" s="165"/>
      <c r="KK325" s="165"/>
      <c r="KL325" s="165"/>
      <c r="KM325" s="165"/>
      <c r="KN325" s="165"/>
      <c r="KO325" s="165"/>
      <c r="KP325" s="165"/>
      <c r="KQ325" s="165"/>
      <c r="KR325" s="165"/>
      <c r="KS325" s="165"/>
      <c r="KT325" s="165"/>
      <c r="KU325" s="165"/>
      <c r="KV325" s="165"/>
      <c r="KW325" s="165"/>
      <c r="KX325" s="165"/>
      <c r="KY325" s="165"/>
      <c r="KZ325" s="165"/>
      <c r="LA325" s="165"/>
      <c r="LB325" s="165"/>
      <c r="LC325" s="165"/>
      <c r="LD325" s="165"/>
      <c r="LE325" s="165"/>
      <c r="LF325" s="165"/>
      <c r="LG325" s="165"/>
      <c r="LH325" s="165"/>
      <c r="LI325" s="165"/>
      <c r="LJ325" s="165"/>
      <c r="LK325" s="165"/>
      <c r="LL325" s="165"/>
      <c r="LM325" s="165"/>
      <c r="LN325" s="165"/>
      <c r="LO325" s="165"/>
      <c r="LP325" s="165"/>
      <c r="LQ325" s="165"/>
      <c r="LR325" s="165"/>
      <c r="LS325" s="165"/>
      <c r="LT325" s="165"/>
      <c r="LU325" s="165"/>
      <c r="LV325" s="165"/>
      <c r="LW325" s="165"/>
      <c r="LX325" s="165"/>
      <c r="LY325" s="165"/>
      <c r="LZ325" s="165"/>
      <c r="MA325" s="165"/>
      <c r="MB325" s="165"/>
      <c r="MC325" s="165"/>
      <c r="MD325" s="165"/>
      <c r="ME325" s="165"/>
      <c r="MF325" s="165"/>
      <c r="MG325" s="165"/>
      <c r="MH325" s="165"/>
      <c r="MI325" s="165"/>
      <c r="MJ325" s="165"/>
      <c r="MK325" s="165"/>
      <c r="ML325" s="165"/>
      <c r="MM325" s="165"/>
      <c r="MN325" s="165"/>
      <c r="MO325" s="165"/>
      <c r="MP325" s="165"/>
      <c r="MQ325" s="165"/>
      <c r="MR325" s="165"/>
      <c r="MS325" s="165"/>
      <c r="MT325" s="165"/>
      <c r="MU325" s="165"/>
      <c r="MV325" s="165"/>
      <c r="MW325" s="165"/>
      <c r="MX325" s="165"/>
      <c r="MY325" s="165"/>
      <c r="MZ325" s="165"/>
      <c r="NA325" s="165"/>
      <c r="NB325" s="165"/>
      <c r="NC325" s="165"/>
      <c r="ND325" s="165"/>
      <c r="NE325" s="165"/>
      <c r="NF325" s="165"/>
      <c r="NG325" s="165"/>
      <c r="NH325" s="165"/>
      <c r="NI325" s="165"/>
      <c r="NJ325" s="165"/>
      <c r="NK325" s="165"/>
      <c r="NL325" s="165"/>
      <c r="NM325" s="165"/>
      <c r="NN325" s="165"/>
      <c r="NO325" s="165"/>
      <c r="NP325" s="165"/>
      <c r="NQ325" s="165"/>
      <c r="NR325" s="165"/>
      <c r="NS325" s="165"/>
      <c r="NT325" s="165"/>
      <c r="NU325" s="165"/>
      <c r="NV325" s="165"/>
      <c r="NW325" s="165"/>
      <c r="NX325" s="165"/>
      <c r="NY325" s="165"/>
      <c r="NZ325" s="165"/>
      <c r="OA325" s="165"/>
      <c r="OB325" s="165"/>
      <c r="OC325" s="165"/>
      <c r="OD325" s="165"/>
      <c r="OE325" s="165"/>
      <c r="OF325" s="165"/>
      <c r="OG325" s="165"/>
      <c r="OH325" s="165"/>
      <c r="OI325" s="165"/>
      <c r="OJ325" s="165"/>
      <c r="OK325" s="165"/>
      <c r="OL325" s="165"/>
      <c r="OM325" s="165"/>
      <c r="ON325" s="165"/>
      <c r="OO325" s="165"/>
      <c r="OP325" s="165"/>
      <c r="OQ325" s="165"/>
      <c r="OR325" s="165"/>
      <c r="OS325" s="165"/>
      <c r="OT325" s="165"/>
      <c r="OU325" s="165"/>
      <c r="OV325" s="165"/>
      <c r="OW325" s="165"/>
      <c r="OX325" s="165"/>
      <c r="OY325" s="165"/>
      <c r="OZ325" s="165"/>
      <c r="PA325" s="165"/>
      <c r="PB325" s="165"/>
      <c r="PC325" s="165"/>
      <c r="PD325" s="165"/>
      <c r="PE325" s="165"/>
      <c r="PF325" s="165"/>
      <c r="PG325" s="165"/>
      <c r="PH325" s="165"/>
      <c r="PI325" s="165"/>
      <c r="PJ325" s="165"/>
      <c r="PK325" s="165"/>
      <c r="PL325" s="165"/>
      <c r="PM325" s="165"/>
      <c r="PN325" s="165"/>
      <c r="PO325" s="165"/>
      <c r="PP325" s="165"/>
      <c r="PQ325" s="165"/>
      <c r="PR325" s="165"/>
      <c r="PS325" s="165"/>
      <c r="PT325" s="165"/>
      <c r="PU325" s="165"/>
      <c r="PV325" s="165"/>
      <c r="PW325" s="165"/>
      <c r="PX325" s="165"/>
      <c r="PY325" s="165"/>
      <c r="PZ325" s="165"/>
      <c r="QA325" s="165"/>
      <c r="QB325" s="165"/>
      <c r="QC325" s="165"/>
      <c r="QD325" s="165"/>
      <c r="QE325" s="165"/>
      <c r="QF325" s="165"/>
      <c r="QG325" s="165"/>
      <c r="QH325" s="165"/>
      <c r="QI325" s="165"/>
      <c r="QJ325" s="165"/>
      <c r="QK325" s="165"/>
      <c r="QL325" s="165"/>
      <c r="QM325" s="165"/>
      <c r="QN325" s="165"/>
      <c r="QO325" s="165"/>
      <c r="QP325" s="165"/>
      <c r="QQ325" s="165"/>
      <c r="QR325" s="165"/>
      <c r="QS325" s="165"/>
      <c r="QT325" s="165"/>
      <c r="QU325" s="165"/>
      <c r="QV325" s="165"/>
      <c r="QW325" s="165"/>
      <c r="QX325" s="165"/>
      <c r="QY325" s="165"/>
      <c r="QZ325" s="165"/>
      <c r="RA325" s="165"/>
      <c r="RB325" s="165"/>
      <c r="RC325" s="165"/>
      <c r="RD325" s="165"/>
      <c r="RE325" s="165"/>
      <c r="RF325" s="165"/>
      <c r="RG325" s="165"/>
      <c r="RH325" s="165"/>
      <c r="RI325" s="165"/>
      <c r="RJ325" s="165"/>
      <c r="RK325" s="165"/>
      <c r="RL325" s="165"/>
    </row>
    <row r="326" spans="1:480" s="119" customFormat="1" ht="15" x14ac:dyDescent="0.25">
      <c r="A326" s="246"/>
      <c r="B326" s="354" t="s">
        <v>23</v>
      </c>
      <c r="C326" s="355"/>
      <c r="D326" s="11">
        <v>30</v>
      </c>
      <c r="E326" s="12"/>
      <c r="F326" s="13"/>
      <c r="G326" s="14">
        <v>2.0099999999999998</v>
      </c>
      <c r="H326" s="15">
        <v>0.21</v>
      </c>
      <c r="I326" s="16">
        <v>15.09</v>
      </c>
      <c r="J326" s="17">
        <v>72</v>
      </c>
      <c r="K326" s="18">
        <v>0</v>
      </c>
      <c r="L326" s="30">
        <v>1</v>
      </c>
      <c r="M326" s="30">
        <v>10.1</v>
      </c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  <c r="X326" s="233"/>
      <c r="Y326" s="233"/>
      <c r="Z326" s="165"/>
      <c r="AA326" s="165"/>
      <c r="AB326" s="165"/>
      <c r="AC326" s="165"/>
      <c r="AD326" s="165"/>
      <c r="AE326" s="165"/>
      <c r="AF326" s="165"/>
      <c r="AG326" s="165"/>
      <c r="AH326" s="165"/>
      <c r="AI326" s="165"/>
      <c r="AJ326" s="165"/>
      <c r="AK326" s="165"/>
      <c r="AL326" s="165"/>
      <c r="AM326" s="165"/>
      <c r="AN326" s="165"/>
      <c r="AO326" s="165"/>
      <c r="AP326" s="165"/>
      <c r="AQ326" s="165"/>
      <c r="AR326" s="165"/>
      <c r="AS326" s="165"/>
      <c r="AT326" s="165"/>
      <c r="AU326" s="165"/>
      <c r="AV326" s="165"/>
      <c r="AW326" s="165"/>
      <c r="AX326" s="165"/>
      <c r="AY326" s="165"/>
      <c r="AZ326" s="165"/>
      <c r="BA326" s="165"/>
      <c r="BB326" s="165"/>
      <c r="BC326" s="165"/>
      <c r="BD326" s="165"/>
      <c r="BE326" s="165"/>
      <c r="BF326" s="165"/>
      <c r="BG326" s="165"/>
      <c r="BH326" s="165"/>
      <c r="BI326" s="165"/>
      <c r="BJ326" s="165"/>
      <c r="BK326" s="165"/>
      <c r="BL326" s="165"/>
      <c r="BM326" s="165"/>
      <c r="BN326" s="165"/>
      <c r="BO326" s="165"/>
      <c r="BP326" s="165"/>
      <c r="BQ326" s="165"/>
      <c r="BR326" s="165"/>
      <c r="BS326" s="165"/>
      <c r="BT326" s="165"/>
      <c r="BU326" s="165"/>
      <c r="BV326" s="165"/>
      <c r="BW326" s="165"/>
      <c r="BX326" s="165"/>
      <c r="BY326" s="165"/>
      <c r="BZ326" s="165"/>
      <c r="CA326" s="165"/>
      <c r="CB326" s="165"/>
      <c r="CC326" s="165"/>
      <c r="CD326" s="165"/>
      <c r="CE326" s="165"/>
      <c r="CF326" s="165"/>
      <c r="CG326" s="165"/>
      <c r="CH326" s="165"/>
      <c r="CI326" s="165"/>
      <c r="CJ326" s="165"/>
      <c r="CK326" s="165"/>
      <c r="CL326" s="165"/>
      <c r="CM326" s="165"/>
      <c r="CN326" s="165"/>
      <c r="CO326" s="165"/>
      <c r="CP326" s="165"/>
      <c r="CQ326" s="165"/>
      <c r="CR326" s="165"/>
      <c r="CS326" s="165"/>
      <c r="CT326" s="165"/>
      <c r="CU326" s="165"/>
      <c r="CV326" s="165"/>
      <c r="CW326" s="165"/>
      <c r="CX326" s="165"/>
      <c r="CY326" s="165"/>
      <c r="CZ326" s="165"/>
      <c r="DA326" s="165"/>
      <c r="DB326" s="165"/>
      <c r="DC326" s="165"/>
      <c r="DD326" s="165"/>
      <c r="DE326" s="165"/>
      <c r="DF326" s="165"/>
      <c r="DG326" s="165"/>
      <c r="DH326" s="165"/>
      <c r="DI326" s="165"/>
      <c r="DJ326" s="165"/>
      <c r="DK326" s="165"/>
      <c r="DL326" s="165"/>
      <c r="DM326" s="165"/>
      <c r="DN326" s="165"/>
      <c r="DO326" s="165"/>
      <c r="DP326" s="165"/>
      <c r="DQ326" s="165"/>
      <c r="DR326" s="165"/>
      <c r="DS326" s="165"/>
      <c r="DT326" s="165"/>
      <c r="DU326" s="165"/>
      <c r="DV326" s="165"/>
      <c r="DW326" s="165"/>
      <c r="DX326" s="165"/>
      <c r="DY326" s="165"/>
      <c r="DZ326" s="165"/>
      <c r="EA326" s="165"/>
      <c r="EB326" s="165"/>
      <c r="EC326" s="165"/>
      <c r="ED326" s="165"/>
      <c r="EE326" s="165"/>
      <c r="EF326" s="165"/>
      <c r="EG326" s="165"/>
      <c r="EH326" s="165"/>
      <c r="EI326" s="165"/>
      <c r="EJ326" s="165"/>
      <c r="EK326" s="165"/>
      <c r="EL326" s="165"/>
      <c r="EM326" s="165"/>
      <c r="EN326" s="165"/>
      <c r="EO326" s="165"/>
      <c r="EP326" s="165"/>
      <c r="EQ326" s="165"/>
      <c r="ER326" s="165"/>
      <c r="ES326" s="165"/>
      <c r="ET326" s="165"/>
      <c r="EU326" s="165"/>
      <c r="EV326" s="165"/>
      <c r="EW326" s="165"/>
      <c r="EX326" s="165"/>
      <c r="EY326" s="165"/>
      <c r="EZ326" s="165"/>
      <c r="FA326" s="165"/>
      <c r="FB326" s="165"/>
      <c r="FC326" s="165"/>
      <c r="FD326" s="165"/>
      <c r="FE326" s="165"/>
      <c r="FF326" s="165"/>
      <c r="FG326" s="165"/>
      <c r="FH326" s="165"/>
      <c r="FI326" s="165"/>
      <c r="FJ326" s="165"/>
      <c r="FK326" s="165"/>
      <c r="FL326" s="165"/>
      <c r="FM326" s="165"/>
      <c r="FN326" s="165"/>
      <c r="FO326" s="165"/>
      <c r="FP326" s="165"/>
      <c r="FQ326" s="165"/>
      <c r="FR326" s="165"/>
      <c r="FS326" s="165"/>
      <c r="FT326" s="165"/>
      <c r="FU326" s="165"/>
      <c r="FV326" s="165"/>
      <c r="FW326" s="165"/>
      <c r="FX326" s="165"/>
      <c r="FY326" s="165"/>
      <c r="FZ326" s="165"/>
      <c r="GA326" s="165"/>
      <c r="GB326" s="165"/>
      <c r="GC326" s="165"/>
      <c r="GD326" s="165"/>
      <c r="GE326" s="165"/>
      <c r="GF326" s="165"/>
      <c r="GG326" s="165"/>
      <c r="GH326" s="165"/>
      <c r="GI326" s="165"/>
      <c r="GJ326" s="165"/>
      <c r="GK326" s="165"/>
      <c r="GL326" s="165"/>
      <c r="GM326" s="165"/>
      <c r="GN326" s="165"/>
      <c r="GO326" s="165"/>
      <c r="GP326" s="165"/>
      <c r="GQ326" s="165"/>
      <c r="GR326" s="165"/>
      <c r="GS326" s="165"/>
      <c r="GT326" s="165"/>
      <c r="GU326" s="165"/>
      <c r="GV326" s="165"/>
      <c r="GW326" s="165"/>
      <c r="GX326" s="165"/>
      <c r="GY326" s="165"/>
      <c r="GZ326" s="165"/>
      <c r="HA326" s="165"/>
      <c r="HB326" s="165"/>
      <c r="HC326" s="165"/>
      <c r="HD326" s="165"/>
      <c r="HE326" s="165"/>
      <c r="HF326" s="165"/>
      <c r="HG326" s="165"/>
      <c r="HH326" s="165"/>
      <c r="HI326" s="165"/>
      <c r="HJ326" s="165"/>
      <c r="HK326" s="165"/>
      <c r="HL326" s="165"/>
      <c r="HM326" s="165"/>
      <c r="HN326" s="165"/>
      <c r="HO326" s="165"/>
      <c r="HP326" s="165"/>
      <c r="HQ326" s="165"/>
      <c r="HR326" s="165"/>
      <c r="HS326" s="165"/>
      <c r="HT326" s="165"/>
      <c r="HU326" s="165"/>
      <c r="HV326" s="165"/>
      <c r="HW326" s="165"/>
      <c r="HX326" s="165"/>
      <c r="HY326" s="165"/>
      <c r="HZ326" s="165"/>
      <c r="IA326" s="165"/>
      <c r="IB326" s="165"/>
      <c r="IC326" s="165"/>
      <c r="ID326" s="165"/>
      <c r="IE326" s="165"/>
      <c r="IF326" s="165"/>
      <c r="IG326" s="165"/>
      <c r="IH326" s="165"/>
      <c r="II326" s="165"/>
      <c r="IJ326" s="165"/>
      <c r="IK326" s="165"/>
      <c r="IL326" s="165"/>
      <c r="IM326" s="165"/>
      <c r="IN326" s="165"/>
      <c r="IO326" s="165"/>
      <c r="IP326" s="165"/>
      <c r="IQ326" s="165"/>
      <c r="IR326" s="165"/>
      <c r="IS326" s="165"/>
      <c r="IT326" s="165"/>
      <c r="IU326" s="165"/>
      <c r="IV326" s="165"/>
      <c r="IW326" s="165"/>
      <c r="IX326" s="165"/>
      <c r="IY326" s="165"/>
      <c r="IZ326" s="165"/>
      <c r="JA326" s="165"/>
      <c r="JB326" s="165"/>
      <c r="JC326" s="165"/>
      <c r="JD326" s="165"/>
      <c r="JE326" s="165"/>
      <c r="JF326" s="165"/>
      <c r="JG326" s="165"/>
      <c r="JH326" s="165"/>
      <c r="JI326" s="165"/>
      <c r="JJ326" s="165"/>
      <c r="JK326" s="165"/>
      <c r="JL326" s="165"/>
      <c r="JM326" s="165"/>
      <c r="JN326" s="165"/>
      <c r="JO326" s="165"/>
      <c r="JP326" s="165"/>
      <c r="JQ326" s="165"/>
      <c r="JR326" s="165"/>
      <c r="JS326" s="165"/>
      <c r="JT326" s="165"/>
      <c r="JU326" s="165"/>
      <c r="JV326" s="165"/>
      <c r="JW326" s="165"/>
      <c r="JX326" s="165"/>
      <c r="JY326" s="165"/>
      <c r="JZ326" s="165"/>
      <c r="KA326" s="165"/>
      <c r="KB326" s="165"/>
      <c r="KC326" s="165"/>
      <c r="KD326" s="165"/>
      <c r="KE326" s="165"/>
      <c r="KF326" s="165"/>
      <c r="KG326" s="165"/>
      <c r="KH326" s="165"/>
      <c r="KI326" s="165"/>
      <c r="KJ326" s="165"/>
      <c r="KK326" s="165"/>
      <c r="KL326" s="165"/>
      <c r="KM326" s="165"/>
      <c r="KN326" s="165"/>
      <c r="KO326" s="165"/>
      <c r="KP326" s="165"/>
      <c r="KQ326" s="165"/>
      <c r="KR326" s="165"/>
      <c r="KS326" s="165"/>
      <c r="KT326" s="165"/>
      <c r="KU326" s="165"/>
      <c r="KV326" s="165"/>
      <c r="KW326" s="165"/>
      <c r="KX326" s="165"/>
      <c r="KY326" s="165"/>
      <c r="KZ326" s="165"/>
      <c r="LA326" s="165"/>
      <c r="LB326" s="165"/>
      <c r="LC326" s="165"/>
      <c r="LD326" s="165"/>
      <c r="LE326" s="165"/>
      <c r="LF326" s="165"/>
      <c r="LG326" s="165"/>
      <c r="LH326" s="165"/>
      <c r="LI326" s="165"/>
      <c r="LJ326" s="165"/>
      <c r="LK326" s="165"/>
      <c r="LL326" s="165"/>
      <c r="LM326" s="165"/>
      <c r="LN326" s="165"/>
      <c r="LO326" s="165"/>
      <c r="LP326" s="165"/>
      <c r="LQ326" s="165"/>
      <c r="LR326" s="165"/>
      <c r="LS326" s="165"/>
      <c r="LT326" s="165"/>
      <c r="LU326" s="165"/>
      <c r="LV326" s="165"/>
      <c r="LW326" s="165"/>
      <c r="LX326" s="165"/>
      <c r="LY326" s="165"/>
      <c r="LZ326" s="165"/>
      <c r="MA326" s="165"/>
      <c r="MB326" s="165"/>
      <c r="MC326" s="165"/>
      <c r="MD326" s="165"/>
      <c r="ME326" s="165"/>
      <c r="MF326" s="165"/>
      <c r="MG326" s="165"/>
      <c r="MH326" s="165"/>
      <c r="MI326" s="165"/>
      <c r="MJ326" s="165"/>
      <c r="MK326" s="165"/>
      <c r="ML326" s="165"/>
      <c r="MM326" s="165"/>
      <c r="MN326" s="165"/>
      <c r="MO326" s="165"/>
      <c r="MP326" s="165"/>
      <c r="MQ326" s="165"/>
      <c r="MR326" s="165"/>
      <c r="MS326" s="165"/>
      <c r="MT326" s="165"/>
      <c r="MU326" s="165"/>
      <c r="MV326" s="165"/>
      <c r="MW326" s="165"/>
      <c r="MX326" s="165"/>
      <c r="MY326" s="165"/>
      <c r="MZ326" s="165"/>
      <c r="NA326" s="165"/>
      <c r="NB326" s="165"/>
      <c r="NC326" s="165"/>
      <c r="ND326" s="165"/>
      <c r="NE326" s="165"/>
      <c r="NF326" s="165"/>
      <c r="NG326" s="165"/>
      <c r="NH326" s="165"/>
      <c r="NI326" s="165"/>
      <c r="NJ326" s="165"/>
      <c r="NK326" s="165"/>
      <c r="NL326" s="165"/>
      <c r="NM326" s="165"/>
      <c r="NN326" s="165"/>
      <c r="NO326" s="165"/>
      <c r="NP326" s="165"/>
      <c r="NQ326" s="165"/>
      <c r="NR326" s="165"/>
      <c r="NS326" s="165"/>
      <c r="NT326" s="165"/>
      <c r="NU326" s="165"/>
      <c r="NV326" s="165"/>
      <c r="NW326" s="165"/>
      <c r="NX326" s="165"/>
      <c r="NY326" s="165"/>
      <c r="NZ326" s="165"/>
      <c r="OA326" s="165"/>
      <c r="OB326" s="165"/>
      <c r="OC326" s="165"/>
      <c r="OD326" s="165"/>
      <c r="OE326" s="165"/>
      <c r="OF326" s="165"/>
      <c r="OG326" s="165"/>
      <c r="OH326" s="165"/>
      <c r="OI326" s="165"/>
      <c r="OJ326" s="165"/>
      <c r="OK326" s="165"/>
      <c r="OL326" s="165"/>
      <c r="OM326" s="165"/>
      <c r="ON326" s="165"/>
      <c r="OO326" s="165"/>
      <c r="OP326" s="165"/>
      <c r="OQ326" s="165"/>
      <c r="OR326" s="165"/>
      <c r="OS326" s="165"/>
      <c r="OT326" s="165"/>
      <c r="OU326" s="165"/>
      <c r="OV326" s="165"/>
      <c r="OW326" s="165"/>
      <c r="OX326" s="165"/>
      <c r="OY326" s="165"/>
      <c r="OZ326" s="165"/>
      <c r="PA326" s="165"/>
      <c r="PB326" s="165"/>
      <c r="PC326" s="165"/>
      <c r="PD326" s="165"/>
      <c r="PE326" s="165"/>
      <c r="PF326" s="165"/>
      <c r="PG326" s="165"/>
      <c r="PH326" s="165"/>
      <c r="PI326" s="165"/>
      <c r="PJ326" s="165"/>
      <c r="PK326" s="165"/>
      <c r="PL326" s="165"/>
      <c r="PM326" s="165"/>
      <c r="PN326" s="165"/>
      <c r="PO326" s="165"/>
      <c r="PP326" s="165"/>
      <c r="PQ326" s="165"/>
      <c r="PR326" s="165"/>
      <c r="PS326" s="165"/>
      <c r="PT326" s="165"/>
      <c r="PU326" s="165"/>
      <c r="PV326" s="165"/>
      <c r="PW326" s="165"/>
      <c r="PX326" s="165"/>
      <c r="PY326" s="165"/>
      <c r="PZ326" s="165"/>
      <c r="QA326" s="165"/>
      <c r="QB326" s="165"/>
      <c r="QC326" s="165"/>
      <c r="QD326" s="165"/>
      <c r="QE326" s="165"/>
      <c r="QF326" s="165"/>
      <c r="QG326" s="165"/>
      <c r="QH326" s="165"/>
      <c r="QI326" s="165"/>
      <c r="QJ326" s="165"/>
      <c r="QK326" s="165"/>
      <c r="QL326" s="165"/>
      <c r="QM326" s="165"/>
      <c r="QN326" s="165"/>
      <c r="QO326" s="165"/>
      <c r="QP326" s="165"/>
      <c r="QQ326" s="165"/>
      <c r="QR326" s="165"/>
      <c r="QS326" s="165"/>
      <c r="QT326" s="165"/>
      <c r="QU326" s="165"/>
      <c r="QV326" s="165"/>
      <c r="QW326" s="165"/>
      <c r="QX326" s="165"/>
      <c r="QY326" s="165"/>
      <c r="QZ326" s="165"/>
      <c r="RA326" s="165"/>
      <c r="RB326" s="165"/>
      <c r="RC326" s="165"/>
      <c r="RD326" s="165"/>
      <c r="RE326" s="165"/>
      <c r="RF326" s="165"/>
      <c r="RG326" s="165"/>
      <c r="RH326" s="165"/>
      <c r="RI326" s="165"/>
      <c r="RJ326" s="165"/>
      <c r="RK326" s="165"/>
      <c r="RL326" s="165"/>
    </row>
    <row r="327" spans="1:480" ht="15" x14ac:dyDescent="0.25">
      <c r="A327" s="246" t="e">
        <f>'Тех. карты'!#REF!</f>
        <v>#REF!</v>
      </c>
      <c r="B327" s="354" t="s">
        <v>17</v>
      </c>
      <c r="C327" s="355"/>
      <c r="D327" s="11">
        <v>50</v>
      </c>
      <c r="E327" s="12"/>
      <c r="F327" s="13"/>
      <c r="G327" s="14">
        <v>2.5</v>
      </c>
      <c r="H327" s="15">
        <v>0.5</v>
      </c>
      <c r="I327" s="16">
        <v>21.25</v>
      </c>
      <c r="J327" s="17">
        <v>102</v>
      </c>
      <c r="K327" s="18">
        <v>0</v>
      </c>
      <c r="L327" s="30">
        <v>1</v>
      </c>
      <c r="M327" s="30">
        <v>10.1</v>
      </c>
      <c r="N327" s="233"/>
      <c r="O327" s="233"/>
      <c r="P327" s="233"/>
      <c r="Q327" s="233"/>
      <c r="R327" s="233"/>
      <c r="S327" s="233"/>
      <c r="T327" s="233"/>
      <c r="U327" s="233"/>
      <c r="V327" s="233"/>
      <c r="W327" s="233"/>
      <c r="X327" s="233"/>
      <c r="Y327" s="233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  <c r="AN327" s="165"/>
      <c r="AO327" s="165"/>
      <c r="AP327" s="165"/>
      <c r="AQ327" s="165"/>
      <c r="AR327" s="165"/>
      <c r="AS327" s="165"/>
      <c r="AT327" s="165"/>
      <c r="AU327" s="165"/>
      <c r="AV327" s="165"/>
      <c r="AW327" s="165"/>
      <c r="AX327" s="165"/>
      <c r="AY327" s="165"/>
      <c r="AZ327" s="165"/>
      <c r="BA327" s="165"/>
      <c r="BB327" s="165"/>
      <c r="BC327" s="165"/>
      <c r="BD327" s="165"/>
      <c r="BE327" s="165"/>
      <c r="BF327" s="165"/>
      <c r="BG327" s="165"/>
      <c r="BH327" s="165"/>
      <c r="BI327" s="165"/>
      <c r="BJ327" s="165"/>
      <c r="BK327" s="165"/>
      <c r="BL327" s="165"/>
      <c r="BM327" s="165"/>
      <c r="BN327" s="165"/>
      <c r="BO327" s="165"/>
      <c r="BP327" s="165"/>
      <c r="BQ327" s="165"/>
      <c r="BR327" s="165"/>
      <c r="BS327" s="165"/>
      <c r="BT327" s="165"/>
      <c r="BU327" s="165"/>
      <c r="BV327" s="165"/>
      <c r="BW327" s="165"/>
      <c r="BX327" s="165"/>
      <c r="BY327" s="165"/>
      <c r="BZ327" s="165"/>
      <c r="CA327" s="165"/>
      <c r="CB327" s="165"/>
      <c r="CC327" s="165"/>
      <c r="CD327" s="165"/>
      <c r="CE327" s="165"/>
      <c r="CF327" s="165"/>
      <c r="CG327" s="165"/>
      <c r="CH327" s="165"/>
      <c r="CI327" s="165"/>
      <c r="CJ327" s="165"/>
      <c r="CK327" s="165"/>
      <c r="CL327" s="165"/>
      <c r="CM327" s="165"/>
      <c r="CN327" s="165"/>
      <c r="CO327" s="165"/>
      <c r="CP327" s="165"/>
      <c r="CQ327" s="165"/>
      <c r="CR327" s="165"/>
      <c r="CS327" s="165"/>
      <c r="CT327" s="165"/>
      <c r="CU327" s="165"/>
      <c r="CV327" s="165"/>
      <c r="CW327" s="165"/>
      <c r="CX327" s="165"/>
      <c r="CY327" s="165"/>
      <c r="CZ327" s="165"/>
      <c r="DA327" s="165"/>
      <c r="DB327" s="165"/>
      <c r="DC327" s="165"/>
      <c r="DD327" s="165"/>
      <c r="DE327" s="165"/>
      <c r="DF327" s="165"/>
      <c r="DG327" s="165"/>
      <c r="DH327" s="165"/>
      <c r="DI327" s="165"/>
      <c r="DJ327" s="165"/>
      <c r="DK327" s="165"/>
      <c r="DL327" s="165"/>
      <c r="DM327" s="165"/>
      <c r="DN327" s="165"/>
      <c r="DO327" s="165"/>
      <c r="DP327" s="165"/>
      <c r="DQ327" s="165"/>
      <c r="DR327" s="165"/>
      <c r="DS327" s="165"/>
      <c r="DT327" s="165"/>
      <c r="DU327" s="165"/>
      <c r="DV327" s="165"/>
      <c r="DW327" s="165"/>
      <c r="DX327" s="165"/>
      <c r="DY327" s="165"/>
      <c r="DZ327" s="165"/>
      <c r="EA327" s="165"/>
      <c r="EB327" s="165"/>
      <c r="EC327" s="165"/>
      <c r="ED327" s="165"/>
      <c r="EE327" s="165"/>
      <c r="EF327" s="165"/>
      <c r="EG327" s="165"/>
      <c r="EH327" s="165"/>
      <c r="EI327" s="165"/>
      <c r="EJ327" s="165"/>
      <c r="EK327" s="165"/>
      <c r="EL327" s="165"/>
      <c r="EM327" s="165"/>
      <c r="EN327" s="165"/>
      <c r="EO327" s="165"/>
      <c r="EP327" s="165"/>
      <c r="EQ327" s="165"/>
      <c r="ER327" s="165"/>
      <c r="ES327" s="165"/>
      <c r="ET327" s="165"/>
      <c r="EU327" s="165"/>
      <c r="EV327" s="165"/>
      <c r="EW327" s="165"/>
      <c r="EX327" s="165"/>
      <c r="EY327" s="165"/>
      <c r="EZ327" s="165"/>
      <c r="FA327" s="165"/>
      <c r="FB327" s="165"/>
      <c r="FC327" s="165"/>
      <c r="FD327" s="165"/>
      <c r="FE327" s="165"/>
      <c r="FF327" s="165"/>
      <c r="FG327" s="165"/>
      <c r="FH327" s="165"/>
      <c r="FI327" s="165"/>
      <c r="FJ327" s="165"/>
      <c r="FK327" s="165"/>
      <c r="FL327" s="165"/>
      <c r="FM327" s="165"/>
      <c r="FN327" s="165"/>
      <c r="FO327" s="165"/>
      <c r="FP327" s="165"/>
      <c r="FQ327" s="165"/>
      <c r="FR327" s="165"/>
      <c r="FS327" s="165"/>
      <c r="FT327" s="165"/>
      <c r="FU327" s="165"/>
      <c r="FV327" s="165"/>
      <c r="FW327" s="165"/>
      <c r="FX327" s="165"/>
      <c r="FY327" s="165"/>
      <c r="FZ327" s="165"/>
      <c r="GA327" s="165"/>
      <c r="GB327" s="165"/>
      <c r="GC327" s="165"/>
      <c r="GD327" s="165"/>
      <c r="GE327" s="165"/>
      <c r="GF327" s="165"/>
      <c r="GG327" s="165"/>
      <c r="GH327" s="165"/>
      <c r="GI327" s="165"/>
      <c r="GJ327" s="165"/>
      <c r="GK327" s="165"/>
      <c r="GL327" s="165"/>
      <c r="GM327" s="165"/>
      <c r="GN327" s="165"/>
      <c r="GO327" s="165"/>
      <c r="GP327" s="165"/>
      <c r="GQ327" s="165"/>
      <c r="GR327" s="165"/>
      <c r="GS327" s="165"/>
      <c r="GT327" s="165"/>
      <c r="GU327" s="165"/>
      <c r="GV327" s="165"/>
      <c r="GW327" s="165"/>
      <c r="GX327" s="165"/>
      <c r="GY327" s="165"/>
      <c r="GZ327" s="165"/>
      <c r="HA327" s="165"/>
      <c r="HB327" s="165"/>
      <c r="HC327" s="165"/>
      <c r="HD327" s="165"/>
      <c r="HE327" s="165"/>
      <c r="HF327" s="165"/>
      <c r="HG327" s="165"/>
      <c r="HH327" s="165"/>
      <c r="HI327" s="165"/>
      <c r="HJ327" s="165"/>
      <c r="HK327" s="165"/>
      <c r="HL327" s="165"/>
      <c r="HM327" s="165"/>
      <c r="HN327" s="165"/>
      <c r="HO327" s="165"/>
      <c r="HP327" s="165"/>
      <c r="HQ327" s="165"/>
      <c r="HR327" s="165"/>
      <c r="HS327" s="165"/>
      <c r="HT327" s="165"/>
      <c r="HU327" s="165"/>
      <c r="HV327" s="165"/>
      <c r="HW327" s="165"/>
      <c r="HX327" s="165"/>
      <c r="HY327" s="165"/>
      <c r="HZ327" s="165"/>
      <c r="IA327" s="165"/>
      <c r="IB327" s="165"/>
      <c r="IC327" s="165"/>
      <c r="ID327" s="165"/>
      <c r="IE327" s="165"/>
      <c r="IF327" s="165"/>
      <c r="IG327" s="165"/>
      <c r="IH327" s="165"/>
      <c r="II327" s="165"/>
      <c r="IJ327" s="165"/>
      <c r="IK327" s="165"/>
      <c r="IL327" s="165"/>
      <c r="IM327" s="165"/>
      <c r="IN327" s="165"/>
      <c r="IO327" s="165"/>
      <c r="IP327" s="165"/>
      <c r="IQ327" s="165"/>
      <c r="IR327" s="165"/>
      <c r="IS327" s="165"/>
      <c r="IT327" s="165"/>
      <c r="IU327" s="165"/>
      <c r="IV327" s="165"/>
      <c r="IW327" s="165"/>
      <c r="IX327" s="165"/>
      <c r="IY327" s="165"/>
      <c r="IZ327" s="165"/>
      <c r="JA327" s="165"/>
      <c r="JB327" s="165"/>
      <c r="JC327" s="165"/>
      <c r="JD327" s="165"/>
      <c r="JE327" s="165"/>
      <c r="JF327" s="165"/>
      <c r="JG327" s="165"/>
      <c r="JH327" s="165"/>
      <c r="JI327" s="165"/>
      <c r="JJ327" s="165"/>
      <c r="JK327" s="165"/>
      <c r="JL327" s="165"/>
      <c r="JM327" s="165"/>
      <c r="JN327" s="165"/>
      <c r="JO327" s="165"/>
      <c r="JP327" s="165"/>
      <c r="JQ327" s="165"/>
      <c r="JR327" s="165"/>
      <c r="JS327" s="165"/>
      <c r="JT327" s="165"/>
      <c r="JU327" s="165"/>
      <c r="JV327" s="165"/>
      <c r="JW327" s="165"/>
      <c r="JX327" s="165"/>
      <c r="JY327" s="165"/>
      <c r="JZ327" s="165"/>
      <c r="KA327" s="165"/>
      <c r="KB327" s="165"/>
      <c r="KC327" s="165"/>
      <c r="KD327" s="165"/>
      <c r="KE327" s="165"/>
      <c r="KF327" s="165"/>
      <c r="KG327" s="165"/>
      <c r="KH327" s="165"/>
      <c r="KI327" s="165"/>
      <c r="KJ327" s="165"/>
      <c r="KK327" s="165"/>
      <c r="KL327" s="165"/>
      <c r="KM327" s="165"/>
      <c r="KN327" s="165"/>
      <c r="KO327" s="165"/>
      <c r="KP327" s="165"/>
      <c r="KQ327" s="165"/>
      <c r="KR327" s="165"/>
      <c r="KS327" s="165"/>
      <c r="KT327" s="165"/>
      <c r="KU327" s="165"/>
      <c r="KV327" s="165"/>
      <c r="KW327" s="165"/>
      <c r="KX327" s="165"/>
      <c r="KY327" s="165"/>
      <c r="KZ327" s="165"/>
      <c r="LA327" s="165"/>
      <c r="LB327" s="165"/>
      <c r="LC327" s="165"/>
      <c r="LD327" s="165"/>
      <c r="LE327" s="165"/>
      <c r="LF327" s="165"/>
      <c r="LG327" s="165"/>
      <c r="LH327" s="165"/>
      <c r="LI327" s="165"/>
      <c r="LJ327" s="165"/>
      <c r="LK327" s="165"/>
      <c r="LL327" s="165"/>
      <c r="LM327" s="165"/>
      <c r="LN327" s="165"/>
      <c r="LO327" s="165"/>
      <c r="LP327" s="165"/>
      <c r="LQ327" s="165"/>
      <c r="LR327" s="165"/>
      <c r="LS327" s="165"/>
      <c r="LT327" s="165"/>
      <c r="LU327" s="165"/>
      <c r="LV327" s="165"/>
      <c r="LW327" s="165"/>
      <c r="LX327" s="165"/>
      <c r="LY327" s="165"/>
      <c r="LZ327" s="165"/>
      <c r="MA327" s="165"/>
      <c r="MB327" s="165"/>
      <c r="MC327" s="165"/>
      <c r="MD327" s="165"/>
      <c r="ME327" s="165"/>
      <c r="MF327" s="165"/>
      <c r="MG327" s="165"/>
      <c r="MH327" s="165"/>
      <c r="MI327" s="165"/>
      <c r="MJ327" s="165"/>
      <c r="MK327" s="165"/>
      <c r="ML327" s="165"/>
      <c r="MM327" s="165"/>
      <c r="MN327" s="165"/>
      <c r="MO327" s="165"/>
      <c r="MP327" s="165"/>
      <c r="MQ327" s="165"/>
      <c r="MR327" s="165"/>
      <c r="MS327" s="165"/>
      <c r="MT327" s="165"/>
      <c r="MU327" s="165"/>
      <c r="MV327" s="165"/>
      <c r="MW327" s="165"/>
      <c r="MX327" s="165"/>
      <c r="MY327" s="165"/>
      <c r="MZ327" s="165"/>
      <c r="NA327" s="165"/>
      <c r="NB327" s="165"/>
      <c r="NC327" s="165"/>
      <c r="ND327" s="165"/>
      <c r="NE327" s="165"/>
      <c r="NF327" s="165"/>
      <c r="NG327" s="165"/>
      <c r="NH327" s="165"/>
      <c r="NI327" s="165"/>
      <c r="NJ327" s="165"/>
      <c r="NK327" s="165"/>
      <c r="NL327" s="165"/>
      <c r="NM327" s="165"/>
      <c r="NN327" s="165"/>
      <c r="NO327" s="165"/>
      <c r="NP327" s="165"/>
      <c r="NQ327" s="165"/>
      <c r="NR327" s="165"/>
      <c r="NS327" s="165"/>
      <c r="NT327" s="165"/>
      <c r="NU327" s="165"/>
      <c r="NV327" s="165"/>
      <c r="NW327" s="165"/>
      <c r="NX327" s="165"/>
      <c r="NY327" s="165"/>
      <c r="NZ327" s="165"/>
      <c r="OA327" s="165"/>
      <c r="OB327" s="165"/>
      <c r="OC327" s="165"/>
      <c r="OD327" s="165"/>
      <c r="OE327" s="165"/>
      <c r="OF327" s="165"/>
      <c r="OG327" s="165"/>
      <c r="OH327" s="165"/>
      <c r="OI327" s="165"/>
      <c r="OJ327" s="165"/>
      <c r="OK327" s="165"/>
      <c r="OL327" s="165"/>
      <c r="OM327" s="165"/>
      <c r="ON327" s="165"/>
      <c r="OO327" s="165"/>
      <c r="OP327" s="165"/>
      <c r="OQ327" s="165"/>
      <c r="OR327" s="165"/>
      <c r="OS327" s="165"/>
      <c r="OT327" s="165"/>
      <c r="OU327" s="165"/>
      <c r="OV327" s="165"/>
      <c r="OW327" s="165"/>
      <c r="OX327" s="165"/>
      <c r="OY327" s="165"/>
      <c r="OZ327" s="165"/>
      <c r="PA327" s="165"/>
      <c r="PB327" s="165"/>
      <c r="PC327" s="165"/>
      <c r="PD327" s="165"/>
      <c r="PE327" s="165"/>
      <c r="PF327" s="165"/>
      <c r="PG327" s="165"/>
      <c r="PH327" s="165"/>
      <c r="PI327" s="165"/>
      <c r="PJ327" s="165"/>
      <c r="PK327" s="165"/>
      <c r="PL327" s="165"/>
      <c r="PM327" s="165"/>
      <c r="PN327" s="165"/>
      <c r="PO327" s="165"/>
      <c r="PP327" s="165"/>
      <c r="PQ327" s="165"/>
      <c r="PR327" s="165"/>
      <c r="PS327" s="165"/>
      <c r="PT327" s="165"/>
      <c r="PU327" s="165"/>
      <c r="PV327" s="165"/>
      <c r="PW327" s="165"/>
      <c r="PX327" s="165"/>
      <c r="PY327" s="165"/>
      <c r="PZ327" s="165"/>
      <c r="QA327" s="165"/>
      <c r="QB327" s="165"/>
      <c r="QC327" s="165"/>
      <c r="QD327" s="165"/>
      <c r="QE327" s="165"/>
      <c r="QF327" s="165"/>
      <c r="QG327" s="165"/>
      <c r="QH327" s="165"/>
      <c r="QI327" s="165"/>
      <c r="QJ327" s="165"/>
      <c r="QK327" s="165"/>
      <c r="QL327" s="165"/>
      <c r="QM327" s="165"/>
      <c r="QN327" s="165"/>
      <c r="QO327" s="165"/>
      <c r="QP327" s="165"/>
      <c r="QQ327" s="165"/>
      <c r="QR327" s="165"/>
      <c r="QS327" s="165"/>
      <c r="QT327" s="165"/>
      <c r="QU327" s="165"/>
      <c r="QV327" s="165"/>
      <c r="QW327" s="165"/>
      <c r="QX327" s="165"/>
      <c r="QY327" s="165"/>
      <c r="QZ327" s="165"/>
      <c r="RA327" s="165"/>
      <c r="RB327" s="165"/>
      <c r="RC327" s="165"/>
      <c r="RD327" s="165"/>
      <c r="RE327" s="165"/>
      <c r="RF327" s="165"/>
      <c r="RG327" s="165"/>
      <c r="RH327" s="165"/>
      <c r="RI327" s="165"/>
      <c r="RJ327" s="165"/>
      <c r="RK327" s="165"/>
      <c r="RL327" s="165"/>
    </row>
    <row r="328" spans="1:480" ht="15.75" x14ac:dyDescent="0.25">
      <c r="A328" s="138"/>
      <c r="B328" s="353" t="s">
        <v>18</v>
      </c>
      <c r="C328" s="353"/>
      <c r="D328" s="11">
        <v>200</v>
      </c>
      <c r="E328" s="11">
        <v>0</v>
      </c>
      <c r="F328" s="11">
        <v>0</v>
      </c>
      <c r="G328" s="11">
        <v>0.44</v>
      </c>
      <c r="H328" s="11">
        <v>0.02</v>
      </c>
      <c r="I328" s="11">
        <v>27.76</v>
      </c>
      <c r="J328" s="11">
        <v>113</v>
      </c>
      <c r="K328" s="11">
        <v>0.4</v>
      </c>
      <c r="L328" s="30">
        <v>376</v>
      </c>
      <c r="M328" s="30">
        <v>11.8</v>
      </c>
      <c r="N328" s="236"/>
      <c r="O328" s="233"/>
      <c r="P328" s="233"/>
      <c r="Q328" s="233"/>
      <c r="R328" s="233"/>
      <c r="S328" s="233"/>
      <c r="T328" s="233"/>
      <c r="U328" s="233"/>
      <c r="V328" s="233"/>
      <c r="W328" s="233"/>
      <c r="X328" s="233"/>
      <c r="Y328" s="233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  <c r="AP328" s="165"/>
      <c r="AQ328" s="165"/>
      <c r="AR328" s="165"/>
      <c r="AS328" s="165"/>
      <c r="AT328" s="165"/>
      <c r="AU328" s="165"/>
      <c r="AV328" s="165"/>
      <c r="AW328" s="165"/>
      <c r="AX328" s="165"/>
      <c r="AY328" s="165"/>
      <c r="AZ328" s="165"/>
      <c r="BA328" s="165"/>
      <c r="BB328" s="165"/>
      <c r="BC328" s="165"/>
      <c r="BD328" s="165"/>
      <c r="BE328" s="165"/>
      <c r="BF328" s="165"/>
      <c r="BG328" s="165"/>
      <c r="BH328" s="165"/>
      <c r="BI328" s="165"/>
      <c r="BJ328" s="165"/>
      <c r="BK328" s="165"/>
      <c r="BL328" s="165"/>
      <c r="BM328" s="165"/>
      <c r="BN328" s="165"/>
      <c r="BO328" s="165"/>
      <c r="BP328" s="165"/>
      <c r="BQ328" s="165"/>
      <c r="BR328" s="165"/>
      <c r="BS328" s="165"/>
      <c r="BT328" s="165"/>
      <c r="BU328" s="165"/>
      <c r="BV328" s="165"/>
      <c r="BW328" s="165"/>
      <c r="BX328" s="165"/>
      <c r="BY328" s="165"/>
      <c r="BZ328" s="165"/>
      <c r="CA328" s="165"/>
      <c r="CB328" s="165"/>
      <c r="CC328" s="165"/>
      <c r="CD328" s="165"/>
      <c r="CE328" s="165"/>
      <c r="CF328" s="165"/>
      <c r="CG328" s="165"/>
      <c r="CH328" s="165"/>
      <c r="CI328" s="165"/>
      <c r="CJ328" s="165"/>
      <c r="CK328" s="165"/>
      <c r="CL328" s="165"/>
      <c r="CM328" s="165"/>
      <c r="CN328" s="165"/>
      <c r="CO328" s="165"/>
      <c r="CP328" s="165"/>
      <c r="CQ328" s="165"/>
      <c r="CR328" s="165"/>
      <c r="CS328" s="165"/>
      <c r="CT328" s="165"/>
      <c r="CU328" s="165"/>
      <c r="CV328" s="165"/>
      <c r="CW328" s="165"/>
      <c r="CX328" s="165"/>
      <c r="CY328" s="165"/>
      <c r="CZ328" s="165"/>
      <c r="DA328" s="165"/>
      <c r="DB328" s="165"/>
      <c r="DC328" s="165"/>
      <c r="DD328" s="165"/>
      <c r="DE328" s="165"/>
      <c r="DF328" s="165"/>
      <c r="DG328" s="165"/>
      <c r="DH328" s="165"/>
      <c r="DI328" s="165"/>
      <c r="DJ328" s="165"/>
      <c r="DK328" s="165"/>
      <c r="DL328" s="165"/>
      <c r="DM328" s="165"/>
      <c r="DN328" s="165"/>
      <c r="DO328" s="165"/>
      <c r="DP328" s="165"/>
      <c r="DQ328" s="165"/>
      <c r="DR328" s="165"/>
      <c r="DS328" s="165"/>
      <c r="DT328" s="165"/>
      <c r="DU328" s="165"/>
      <c r="DV328" s="165"/>
      <c r="DW328" s="165"/>
      <c r="DX328" s="165"/>
      <c r="DY328" s="165"/>
      <c r="DZ328" s="165"/>
      <c r="EA328" s="165"/>
      <c r="EB328" s="165"/>
      <c r="EC328" s="165"/>
      <c r="ED328" s="165"/>
      <c r="EE328" s="165"/>
      <c r="EF328" s="165"/>
      <c r="EG328" s="165"/>
      <c r="EH328" s="165"/>
      <c r="EI328" s="165"/>
      <c r="EJ328" s="165"/>
      <c r="EK328" s="165"/>
      <c r="EL328" s="165"/>
      <c r="EM328" s="165"/>
      <c r="EN328" s="165"/>
      <c r="EO328" s="165"/>
      <c r="EP328" s="165"/>
      <c r="EQ328" s="165"/>
      <c r="ER328" s="165"/>
      <c r="ES328" s="165"/>
      <c r="ET328" s="165"/>
      <c r="EU328" s="165"/>
      <c r="EV328" s="165"/>
      <c r="EW328" s="165"/>
      <c r="EX328" s="165"/>
      <c r="EY328" s="165"/>
      <c r="EZ328" s="165"/>
      <c r="FA328" s="165"/>
      <c r="FB328" s="165"/>
      <c r="FC328" s="165"/>
      <c r="FD328" s="165"/>
      <c r="FE328" s="165"/>
      <c r="FF328" s="165"/>
      <c r="FG328" s="165"/>
      <c r="FH328" s="165"/>
      <c r="FI328" s="165"/>
      <c r="FJ328" s="165"/>
      <c r="FK328" s="165"/>
      <c r="FL328" s="165"/>
      <c r="FM328" s="165"/>
      <c r="FN328" s="165"/>
      <c r="FO328" s="165"/>
      <c r="FP328" s="165"/>
      <c r="FQ328" s="165"/>
      <c r="FR328" s="165"/>
      <c r="FS328" s="165"/>
      <c r="FT328" s="165"/>
      <c r="FU328" s="165"/>
      <c r="FV328" s="165"/>
      <c r="FW328" s="165"/>
      <c r="FX328" s="165"/>
      <c r="FY328" s="165"/>
      <c r="FZ328" s="165"/>
      <c r="GA328" s="165"/>
      <c r="GB328" s="165"/>
      <c r="GC328" s="165"/>
      <c r="GD328" s="165"/>
      <c r="GE328" s="165"/>
      <c r="GF328" s="165"/>
      <c r="GG328" s="165"/>
      <c r="GH328" s="165"/>
      <c r="GI328" s="165"/>
      <c r="GJ328" s="165"/>
      <c r="GK328" s="165"/>
      <c r="GL328" s="165"/>
      <c r="GM328" s="165"/>
      <c r="GN328" s="165"/>
      <c r="GO328" s="165"/>
      <c r="GP328" s="165"/>
      <c r="GQ328" s="165"/>
      <c r="GR328" s="165"/>
      <c r="GS328" s="165"/>
      <c r="GT328" s="165"/>
      <c r="GU328" s="165"/>
      <c r="GV328" s="165"/>
      <c r="GW328" s="165"/>
      <c r="GX328" s="165"/>
      <c r="GY328" s="165"/>
      <c r="GZ328" s="165"/>
      <c r="HA328" s="165"/>
      <c r="HB328" s="165"/>
      <c r="HC328" s="165"/>
      <c r="HD328" s="165"/>
      <c r="HE328" s="165"/>
      <c r="HF328" s="165"/>
      <c r="HG328" s="165"/>
      <c r="HH328" s="165"/>
      <c r="HI328" s="165"/>
      <c r="HJ328" s="165"/>
      <c r="HK328" s="165"/>
      <c r="HL328" s="165"/>
      <c r="HM328" s="165"/>
      <c r="HN328" s="165"/>
      <c r="HO328" s="165"/>
      <c r="HP328" s="165"/>
      <c r="HQ328" s="165"/>
      <c r="HR328" s="165"/>
      <c r="HS328" s="165"/>
      <c r="HT328" s="165"/>
      <c r="HU328" s="165"/>
      <c r="HV328" s="165"/>
      <c r="HW328" s="165"/>
      <c r="HX328" s="165"/>
      <c r="HY328" s="165"/>
      <c r="HZ328" s="165"/>
      <c r="IA328" s="165"/>
      <c r="IB328" s="165"/>
      <c r="IC328" s="165"/>
      <c r="ID328" s="165"/>
      <c r="IE328" s="165"/>
      <c r="IF328" s="165"/>
      <c r="IG328" s="165"/>
      <c r="IH328" s="165"/>
      <c r="II328" s="165"/>
      <c r="IJ328" s="165"/>
      <c r="IK328" s="165"/>
      <c r="IL328" s="165"/>
      <c r="IM328" s="165"/>
      <c r="IN328" s="165"/>
      <c r="IO328" s="165"/>
      <c r="IP328" s="165"/>
      <c r="IQ328" s="165"/>
      <c r="IR328" s="165"/>
      <c r="IS328" s="165"/>
      <c r="IT328" s="165"/>
      <c r="IU328" s="165"/>
      <c r="IV328" s="165"/>
      <c r="IW328" s="165"/>
      <c r="IX328" s="165"/>
      <c r="IY328" s="165"/>
      <c r="IZ328" s="165"/>
      <c r="JA328" s="165"/>
      <c r="JB328" s="165"/>
      <c r="JC328" s="165"/>
      <c r="JD328" s="165"/>
      <c r="JE328" s="165"/>
      <c r="JF328" s="165"/>
      <c r="JG328" s="165"/>
      <c r="JH328" s="165"/>
      <c r="JI328" s="165"/>
      <c r="JJ328" s="165"/>
      <c r="JK328" s="165"/>
      <c r="JL328" s="165"/>
      <c r="JM328" s="165"/>
      <c r="JN328" s="165"/>
      <c r="JO328" s="165"/>
      <c r="JP328" s="165"/>
      <c r="JQ328" s="165"/>
      <c r="JR328" s="165"/>
      <c r="JS328" s="165"/>
      <c r="JT328" s="165"/>
      <c r="JU328" s="165"/>
      <c r="JV328" s="165"/>
      <c r="JW328" s="165"/>
      <c r="JX328" s="165"/>
      <c r="JY328" s="165"/>
      <c r="JZ328" s="165"/>
      <c r="KA328" s="165"/>
      <c r="KB328" s="165"/>
      <c r="KC328" s="165"/>
      <c r="KD328" s="165"/>
      <c r="KE328" s="165"/>
      <c r="KF328" s="165"/>
      <c r="KG328" s="165"/>
      <c r="KH328" s="165"/>
      <c r="KI328" s="165"/>
      <c r="KJ328" s="165"/>
      <c r="KK328" s="165"/>
      <c r="KL328" s="165"/>
      <c r="KM328" s="165"/>
      <c r="KN328" s="165"/>
      <c r="KO328" s="165"/>
      <c r="KP328" s="165"/>
      <c r="KQ328" s="165"/>
      <c r="KR328" s="165"/>
      <c r="KS328" s="165"/>
      <c r="KT328" s="165"/>
      <c r="KU328" s="165"/>
      <c r="KV328" s="165"/>
      <c r="KW328" s="165"/>
      <c r="KX328" s="165"/>
      <c r="KY328" s="165"/>
      <c r="KZ328" s="165"/>
      <c r="LA328" s="165"/>
      <c r="LB328" s="165"/>
      <c r="LC328" s="165"/>
      <c r="LD328" s="165"/>
      <c r="LE328" s="165"/>
      <c r="LF328" s="165"/>
      <c r="LG328" s="165"/>
      <c r="LH328" s="165"/>
      <c r="LI328" s="165"/>
      <c r="LJ328" s="165"/>
      <c r="LK328" s="165"/>
      <c r="LL328" s="165"/>
      <c r="LM328" s="165"/>
      <c r="LN328" s="165"/>
      <c r="LO328" s="165"/>
      <c r="LP328" s="165"/>
      <c r="LQ328" s="165"/>
      <c r="LR328" s="165"/>
      <c r="LS328" s="165"/>
      <c r="LT328" s="165"/>
      <c r="LU328" s="165"/>
      <c r="LV328" s="165"/>
      <c r="LW328" s="165"/>
      <c r="LX328" s="165"/>
      <c r="LY328" s="165"/>
      <c r="LZ328" s="165"/>
      <c r="MA328" s="165"/>
      <c r="MB328" s="165"/>
      <c r="MC328" s="165"/>
      <c r="MD328" s="165"/>
      <c r="ME328" s="165"/>
      <c r="MF328" s="165"/>
      <c r="MG328" s="165"/>
      <c r="MH328" s="165"/>
      <c r="MI328" s="165"/>
      <c r="MJ328" s="165"/>
      <c r="MK328" s="165"/>
      <c r="ML328" s="165"/>
      <c r="MM328" s="165"/>
      <c r="MN328" s="165"/>
      <c r="MO328" s="165"/>
      <c r="MP328" s="165"/>
      <c r="MQ328" s="165"/>
      <c r="MR328" s="165"/>
      <c r="MS328" s="165"/>
      <c r="MT328" s="165"/>
      <c r="MU328" s="165"/>
      <c r="MV328" s="165"/>
      <c r="MW328" s="165"/>
      <c r="MX328" s="165"/>
      <c r="MY328" s="165"/>
      <c r="MZ328" s="165"/>
      <c r="NA328" s="165"/>
      <c r="NB328" s="165"/>
      <c r="NC328" s="165"/>
      <c r="ND328" s="165"/>
      <c r="NE328" s="165"/>
      <c r="NF328" s="165"/>
      <c r="NG328" s="165"/>
      <c r="NH328" s="165"/>
      <c r="NI328" s="165"/>
      <c r="NJ328" s="165"/>
      <c r="NK328" s="165"/>
      <c r="NL328" s="165"/>
      <c r="NM328" s="165"/>
      <c r="NN328" s="165"/>
      <c r="NO328" s="165"/>
      <c r="NP328" s="165"/>
      <c r="NQ328" s="165"/>
      <c r="NR328" s="165"/>
      <c r="NS328" s="165"/>
      <c r="NT328" s="165"/>
      <c r="NU328" s="165"/>
      <c r="NV328" s="165"/>
      <c r="NW328" s="165"/>
      <c r="NX328" s="165"/>
      <c r="NY328" s="165"/>
      <c r="NZ328" s="165"/>
      <c r="OA328" s="165"/>
      <c r="OB328" s="165"/>
      <c r="OC328" s="165"/>
      <c r="OD328" s="165"/>
      <c r="OE328" s="165"/>
      <c r="OF328" s="165"/>
      <c r="OG328" s="165"/>
      <c r="OH328" s="165"/>
      <c r="OI328" s="165"/>
      <c r="OJ328" s="165"/>
      <c r="OK328" s="165"/>
      <c r="OL328" s="165"/>
      <c r="OM328" s="165"/>
      <c r="ON328" s="165"/>
      <c r="OO328" s="165"/>
      <c r="OP328" s="165"/>
      <c r="OQ328" s="165"/>
      <c r="OR328" s="165"/>
      <c r="OS328" s="165"/>
      <c r="OT328" s="165"/>
      <c r="OU328" s="165"/>
      <c r="OV328" s="165"/>
      <c r="OW328" s="165"/>
      <c r="OX328" s="165"/>
      <c r="OY328" s="165"/>
      <c r="OZ328" s="165"/>
      <c r="PA328" s="165"/>
      <c r="PB328" s="165"/>
      <c r="PC328" s="165"/>
      <c r="PD328" s="165"/>
      <c r="PE328" s="165"/>
      <c r="PF328" s="165"/>
      <c r="PG328" s="165"/>
      <c r="PH328" s="165"/>
      <c r="PI328" s="165"/>
      <c r="PJ328" s="165"/>
      <c r="PK328" s="165"/>
      <c r="PL328" s="165"/>
      <c r="PM328" s="165"/>
      <c r="PN328" s="165"/>
      <c r="PO328" s="165"/>
      <c r="PP328" s="165"/>
      <c r="PQ328" s="165"/>
      <c r="PR328" s="165"/>
      <c r="PS328" s="165"/>
      <c r="PT328" s="165"/>
      <c r="PU328" s="165"/>
      <c r="PV328" s="165"/>
      <c r="PW328" s="165"/>
      <c r="PX328" s="165"/>
      <c r="PY328" s="165"/>
      <c r="PZ328" s="165"/>
      <c r="QA328" s="165"/>
      <c r="QB328" s="165"/>
      <c r="QC328" s="165"/>
      <c r="QD328" s="165"/>
      <c r="QE328" s="165"/>
      <c r="QF328" s="165"/>
      <c r="QG328" s="165"/>
      <c r="QH328" s="165"/>
      <c r="QI328" s="165"/>
      <c r="QJ328" s="165"/>
      <c r="QK328" s="165"/>
      <c r="QL328" s="165"/>
      <c r="QM328" s="165"/>
      <c r="QN328" s="165"/>
      <c r="QO328" s="165"/>
      <c r="QP328" s="165"/>
      <c r="QQ328" s="165"/>
      <c r="QR328" s="165"/>
      <c r="QS328" s="165"/>
      <c r="QT328" s="165"/>
      <c r="QU328" s="165"/>
      <c r="QV328" s="165"/>
      <c r="QW328" s="165"/>
      <c r="QX328" s="165"/>
      <c r="QY328" s="165"/>
      <c r="QZ328" s="165"/>
      <c r="RA328" s="165"/>
      <c r="RB328" s="165"/>
      <c r="RC328" s="165"/>
      <c r="RD328" s="165"/>
      <c r="RE328" s="165"/>
      <c r="RF328" s="165"/>
      <c r="RG328" s="165"/>
      <c r="RH328" s="165"/>
      <c r="RI328" s="165"/>
      <c r="RJ328" s="165"/>
      <c r="RK328" s="165"/>
      <c r="RL328" s="165"/>
    </row>
    <row r="329" spans="1:480" ht="15.75" x14ac:dyDescent="0.25">
      <c r="A329" s="131"/>
      <c r="B329" s="401" t="s">
        <v>19</v>
      </c>
      <c r="C329" s="401"/>
      <c r="D329" s="122">
        <f>SUM(D322,D323,D324,D325,D326,D327,D328)</f>
        <v>820</v>
      </c>
      <c r="E329" s="123"/>
      <c r="F329" s="124"/>
      <c r="G329" s="125">
        <f>SUM(G322,G323,G324,G325,G326,G327,G328)</f>
        <v>32.33</v>
      </c>
      <c r="H329" s="126">
        <f>SUM(H322,H323,H324,H325,H326,H327,H328,)</f>
        <v>35.950000000000003</v>
      </c>
      <c r="I329" s="127">
        <f>SUM(I322,I323,I324,I325,I326,I327,I328)</f>
        <v>109.14</v>
      </c>
      <c r="J329" s="128">
        <f>SUM(J322,J323,J324,J325,J326,J327,J328)</f>
        <v>877.74</v>
      </c>
      <c r="K329" s="129">
        <f>SUM(K322,K323,K324,K325,K326,K327,K328)</f>
        <v>39.369999999999997</v>
      </c>
      <c r="L329" s="130"/>
      <c r="M329" s="130"/>
      <c r="N329" s="241"/>
      <c r="O329" s="233"/>
      <c r="P329" s="233"/>
      <c r="Q329" s="233"/>
      <c r="R329" s="233"/>
      <c r="S329" s="233"/>
      <c r="T329" s="233"/>
      <c r="U329" s="233"/>
      <c r="V329" s="233"/>
      <c r="W329" s="233"/>
      <c r="X329" s="233"/>
      <c r="Y329" s="233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  <c r="AP329" s="165"/>
      <c r="AQ329" s="165"/>
      <c r="AR329" s="165"/>
      <c r="AS329" s="165"/>
      <c r="AT329" s="165"/>
      <c r="AU329" s="165"/>
      <c r="AV329" s="165"/>
      <c r="AW329" s="165"/>
      <c r="AX329" s="165"/>
      <c r="AY329" s="165"/>
      <c r="AZ329" s="165"/>
      <c r="BA329" s="165"/>
      <c r="BB329" s="165"/>
      <c r="BC329" s="165"/>
      <c r="BD329" s="165"/>
      <c r="BE329" s="165"/>
      <c r="BF329" s="165"/>
      <c r="BG329" s="165"/>
      <c r="BH329" s="165"/>
      <c r="BI329" s="165"/>
      <c r="BJ329" s="165"/>
      <c r="BK329" s="165"/>
      <c r="BL329" s="165"/>
      <c r="BM329" s="165"/>
      <c r="BN329" s="165"/>
      <c r="BO329" s="165"/>
      <c r="BP329" s="165"/>
      <c r="BQ329" s="165"/>
      <c r="BR329" s="165"/>
      <c r="BS329" s="165"/>
      <c r="BT329" s="165"/>
      <c r="BU329" s="165"/>
      <c r="BV329" s="165"/>
      <c r="BW329" s="165"/>
      <c r="BX329" s="165"/>
      <c r="BY329" s="165"/>
      <c r="BZ329" s="165"/>
      <c r="CA329" s="165"/>
      <c r="CB329" s="165"/>
      <c r="CC329" s="165"/>
      <c r="CD329" s="165"/>
      <c r="CE329" s="165"/>
      <c r="CF329" s="165"/>
      <c r="CG329" s="165"/>
      <c r="CH329" s="165"/>
      <c r="CI329" s="165"/>
      <c r="CJ329" s="165"/>
      <c r="CK329" s="165"/>
      <c r="CL329" s="165"/>
      <c r="CM329" s="165"/>
      <c r="CN329" s="165"/>
      <c r="CO329" s="165"/>
      <c r="CP329" s="165"/>
      <c r="CQ329" s="165"/>
      <c r="CR329" s="165"/>
      <c r="CS329" s="165"/>
      <c r="CT329" s="165"/>
      <c r="CU329" s="165"/>
      <c r="CV329" s="165"/>
      <c r="CW329" s="165"/>
      <c r="CX329" s="165"/>
      <c r="CY329" s="165"/>
      <c r="CZ329" s="165"/>
      <c r="DA329" s="165"/>
      <c r="DB329" s="165"/>
      <c r="DC329" s="165"/>
      <c r="DD329" s="165"/>
      <c r="DE329" s="165"/>
      <c r="DF329" s="165"/>
      <c r="DG329" s="165"/>
      <c r="DH329" s="165"/>
      <c r="DI329" s="165"/>
      <c r="DJ329" s="165"/>
      <c r="DK329" s="165"/>
      <c r="DL329" s="165"/>
      <c r="DM329" s="165"/>
      <c r="DN329" s="165"/>
      <c r="DO329" s="165"/>
      <c r="DP329" s="165"/>
      <c r="DQ329" s="165"/>
      <c r="DR329" s="165"/>
      <c r="DS329" s="165"/>
      <c r="DT329" s="165"/>
      <c r="DU329" s="165"/>
      <c r="DV329" s="165"/>
      <c r="DW329" s="165"/>
      <c r="DX329" s="165"/>
      <c r="DY329" s="165"/>
      <c r="DZ329" s="165"/>
      <c r="EA329" s="165"/>
      <c r="EB329" s="165"/>
      <c r="EC329" s="165"/>
      <c r="ED329" s="165"/>
      <c r="EE329" s="165"/>
      <c r="EF329" s="165"/>
      <c r="EG329" s="165"/>
      <c r="EH329" s="165"/>
      <c r="EI329" s="165"/>
      <c r="EJ329" s="165"/>
      <c r="EK329" s="165"/>
      <c r="EL329" s="165"/>
      <c r="EM329" s="165"/>
      <c r="EN329" s="165"/>
      <c r="EO329" s="165"/>
      <c r="EP329" s="165"/>
      <c r="EQ329" s="165"/>
      <c r="ER329" s="165"/>
      <c r="ES329" s="165"/>
      <c r="ET329" s="165"/>
      <c r="EU329" s="165"/>
      <c r="EV329" s="165"/>
      <c r="EW329" s="165"/>
      <c r="EX329" s="165"/>
      <c r="EY329" s="165"/>
      <c r="EZ329" s="165"/>
      <c r="FA329" s="165"/>
      <c r="FB329" s="165"/>
      <c r="FC329" s="165"/>
      <c r="FD329" s="165"/>
      <c r="FE329" s="165"/>
      <c r="FF329" s="165"/>
      <c r="FG329" s="165"/>
      <c r="FH329" s="165"/>
      <c r="FI329" s="165"/>
      <c r="FJ329" s="165"/>
      <c r="FK329" s="165"/>
      <c r="FL329" s="165"/>
      <c r="FM329" s="165"/>
      <c r="FN329" s="165"/>
      <c r="FO329" s="165"/>
      <c r="FP329" s="165"/>
      <c r="FQ329" s="165"/>
      <c r="FR329" s="165"/>
      <c r="FS329" s="165"/>
      <c r="FT329" s="165"/>
      <c r="FU329" s="165"/>
      <c r="FV329" s="165"/>
      <c r="FW329" s="165"/>
      <c r="FX329" s="165"/>
      <c r="FY329" s="165"/>
      <c r="FZ329" s="165"/>
      <c r="GA329" s="165"/>
      <c r="GB329" s="165"/>
      <c r="GC329" s="165"/>
      <c r="GD329" s="165"/>
      <c r="GE329" s="165"/>
      <c r="GF329" s="165"/>
      <c r="GG329" s="165"/>
      <c r="GH329" s="165"/>
      <c r="GI329" s="165"/>
      <c r="GJ329" s="165"/>
      <c r="GK329" s="165"/>
      <c r="GL329" s="165"/>
      <c r="GM329" s="165"/>
      <c r="GN329" s="165"/>
      <c r="GO329" s="165"/>
      <c r="GP329" s="165"/>
      <c r="GQ329" s="165"/>
      <c r="GR329" s="165"/>
      <c r="GS329" s="165"/>
      <c r="GT329" s="165"/>
      <c r="GU329" s="165"/>
      <c r="GV329" s="165"/>
      <c r="GW329" s="165"/>
      <c r="GX329" s="165"/>
      <c r="GY329" s="165"/>
      <c r="GZ329" s="165"/>
      <c r="HA329" s="165"/>
      <c r="HB329" s="165"/>
      <c r="HC329" s="165"/>
      <c r="HD329" s="165"/>
      <c r="HE329" s="165"/>
      <c r="HF329" s="165"/>
      <c r="HG329" s="165"/>
      <c r="HH329" s="165"/>
      <c r="HI329" s="165"/>
      <c r="HJ329" s="165"/>
      <c r="HK329" s="165"/>
      <c r="HL329" s="165"/>
      <c r="HM329" s="165"/>
      <c r="HN329" s="165"/>
      <c r="HO329" s="165"/>
      <c r="HP329" s="165"/>
      <c r="HQ329" s="165"/>
      <c r="HR329" s="165"/>
      <c r="HS329" s="165"/>
      <c r="HT329" s="165"/>
      <c r="HU329" s="165"/>
      <c r="HV329" s="165"/>
      <c r="HW329" s="165"/>
      <c r="HX329" s="165"/>
      <c r="HY329" s="165"/>
      <c r="HZ329" s="165"/>
      <c r="IA329" s="165"/>
      <c r="IB329" s="165"/>
      <c r="IC329" s="165"/>
      <c r="ID329" s="165"/>
      <c r="IE329" s="165"/>
      <c r="IF329" s="165"/>
      <c r="IG329" s="165"/>
      <c r="IH329" s="165"/>
      <c r="II329" s="165"/>
      <c r="IJ329" s="165"/>
      <c r="IK329" s="165"/>
      <c r="IL329" s="165"/>
      <c r="IM329" s="165"/>
      <c r="IN329" s="165"/>
      <c r="IO329" s="165"/>
      <c r="IP329" s="165"/>
      <c r="IQ329" s="165"/>
      <c r="IR329" s="165"/>
      <c r="IS329" s="165"/>
      <c r="IT329" s="165"/>
      <c r="IU329" s="165"/>
      <c r="IV329" s="165"/>
      <c r="IW329" s="165"/>
      <c r="IX329" s="165"/>
      <c r="IY329" s="165"/>
      <c r="IZ329" s="165"/>
      <c r="JA329" s="165"/>
      <c r="JB329" s="165"/>
      <c r="JC329" s="165"/>
      <c r="JD329" s="165"/>
      <c r="JE329" s="165"/>
      <c r="JF329" s="165"/>
      <c r="JG329" s="165"/>
      <c r="JH329" s="165"/>
      <c r="JI329" s="165"/>
      <c r="JJ329" s="165"/>
      <c r="JK329" s="165"/>
      <c r="JL329" s="165"/>
      <c r="JM329" s="165"/>
      <c r="JN329" s="165"/>
      <c r="JO329" s="165"/>
      <c r="JP329" s="165"/>
      <c r="JQ329" s="165"/>
      <c r="JR329" s="165"/>
      <c r="JS329" s="165"/>
      <c r="JT329" s="165"/>
      <c r="JU329" s="165"/>
      <c r="JV329" s="165"/>
      <c r="JW329" s="165"/>
      <c r="JX329" s="165"/>
      <c r="JY329" s="165"/>
      <c r="JZ329" s="165"/>
      <c r="KA329" s="165"/>
      <c r="KB329" s="165"/>
      <c r="KC329" s="165"/>
      <c r="KD329" s="165"/>
      <c r="KE329" s="165"/>
      <c r="KF329" s="165"/>
      <c r="KG329" s="165"/>
      <c r="KH329" s="165"/>
      <c r="KI329" s="165"/>
      <c r="KJ329" s="165"/>
      <c r="KK329" s="165"/>
      <c r="KL329" s="165"/>
      <c r="KM329" s="165"/>
      <c r="KN329" s="165"/>
      <c r="KO329" s="165"/>
      <c r="KP329" s="165"/>
      <c r="KQ329" s="165"/>
      <c r="KR329" s="165"/>
      <c r="KS329" s="165"/>
      <c r="KT329" s="165"/>
      <c r="KU329" s="165"/>
      <c r="KV329" s="165"/>
      <c r="KW329" s="165"/>
      <c r="KX329" s="165"/>
      <c r="KY329" s="165"/>
      <c r="KZ329" s="165"/>
      <c r="LA329" s="165"/>
      <c r="LB329" s="165"/>
      <c r="LC329" s="165"/>
      <c r="LD329" s="165"/>
      <c r="LE329" s="165"/>
      <c r="LF329" s="165"/>
      <c r="LG329" s="165"/>
      <c r="LH329" s="165"/>
      <c r="LI329" s="165"/>
      <c r="LJ329" s="165"/>
      <c r="LK329" s="165"/>
      <c r="LL329" s="165"/>
      <c r="LM329" s="165"/>
      <c r="LN329" s="165"/>
      <c r="LO329" s="165"/>
      <c r="LP329" s="165"/>
      <c r="LQ329" s="165"/>
      <c r="LR329" s="165"/>
      <c r="LS329" s="165"/>
      <c r="LT329" s="165"/>
      <c r="LU329" s="165"/>
      <c r="LV329" s="165"/>
      <c r="LW329" s="165"/>
      <c r="LX329" s="165"/>
      <c r="LY329" s="165"/>
      <c r="LZ329" s="165"/>
      <c r="MA329" s="165"/>
      <c r="MB329" s="165"/>
      <c r="MC329" s="165"/>
      <c r="MD329" s="165"/>
      <c r="ME329" s="165"/>
      <c r="MF329" s="165"/>
      <c r="MG329" s="165"/>
      <c r="MH329" s="165"/>
      <c r="MI329" s="165"/>
      <c r="MJ329" s="165"/>
      <c r="MK329" s="165"/>
      <c r="ML329" s="165"/>
      <c r="MM329" s="165"/>
      <c r="MN329" s="165"/>
      <c r="MO329" s="165"/>
      <c r="MP329" s="165"/>
      <c r="MQ329" s="165"/>
      <c r="MR329" s="165"/>
      <c r="MS329" s="165"/>
      <c r="MT329" s="165"/>
      <c r="MU329" s="165"/>
      <c r="MV329" s="165"/>
      <c r="MW329" s="165"/>
      <c r="MX329" s="165"/>
      <c r="MY329" s="165"/>
      <c r="MZ329" s="165"/>
      <c r="NA329" s="165"/>
      <c r="NB329" s="165"/>
      <c r="NC329" s="165"/>
      <c r="ND329" s="165"/>
      <c r="NE329" s="165"/>
      <c r="NF329" s="165"/>
      <c r="NG329" s="165"/>
      <c r="NH329" s="165"/>
      <c r="NI329" s="165"/>
      <c r="NJ329" s="165"/>
      <c r="NK329" s="165"/>
      <c r="NL329" s="165"/>
      <c r="NM329" s="165"/>
      <c r="NN329" s="165"/>
      <c r="NO329" s="165"/>
      <c r="NP329" s="165"/>
      <c r="NQ329" s="165"/>
      <c r="NR329" s="165"/>
      <c r="NS329" s="165"/>
      <c r="NT329" s="165"/>
      <c r="NU329" s="165"/>
      <c r="NV329" s="165"/>
      <c r="NW329" s="165"/>
      <c r="NX329" s="165"/>
      <c r="NY329" s="165"/>
      <c r="NZ329" s="165"/>
      <c r="OA329" s="165"/>
      <c r="OB329" s="165"/>
      <c r="OC329" s="165"/>
      <c r="OD329" s="165"/>
      <c r="OE329" s="165"/>
      <c r="OF329" s="165"/>
      <c r="OG329" s="165"/>
      <c r="OH329" s="165"/>
      <c r="OI329" s="165"/>
      <c r="OJ329" s="165"/>
      <c r="OK329" s="165"/>
      <c r="OL329" s="165"/>
      <c r="OM329" s="165"/>
      <c r="ON329" s="165"/>
      <c r="OO329" s="165"/>
      <c r="OP329" s="165"/>
      <c r="OQ329" s="165"/>
      <c r="OR329" s="165"/>
      <c r="OS329" s="165"/>
      <c r="OT329" s="165"/>
      <c r="OU329" s="165"/>
      <c r="OV329" s="165"/>
      <c r="OW329" s="165"/>
      <c r="OX329" s="165"/>
      <c r="OY329" s="165"/>
      <c r="OZ329" s="165"/>
      <c r="PA329" s="165"/>
      <c r="PB329" s="165"/>
      <c r="PC329" s="165"/>
      <c r="PD329" s="165"/>
      <c r="PE329" s="165"/>
      <c r="PF329" s="165"/>
      <c r="PG329" s="165"/>
      <c r="PH329" s="165"/>
      <c r="PI329" s="165"/>
      <c r="PJ329" s="165"/>
      <c r="PK329" s="165"/>
      <c r="PL329" s="165"/>
      <c r="PM329" s="165"/>
      <c r="PN329" s="165"/>
      <c r="PO329" s="165"/>
      <c r="PP329" s="165"/>
      <c r="PQ329" s="165"/>
      <c r="PR329" s="165"/>
      <c r="PS329" s="165"/>
      <c r="PT329" s="165"/>
      <c r="PU329" s="165"/>
      <c r="PV329" s="165"/>
      <c r="PW329" s="165"/>
      <c r="PX329" s="165"/>
      <c r="PY329" s="165"/>
      <c r="PZ329" s="165"/>
      <c r="QA329" s="165"/>
      <c r="QB329" s="165"/>
      <c r="QC329" s="165"/>
      <c r="QD329" s="165"/>
      <c r="QE329" s="165"/>
      <c r="QF329" s="165"/>
      <c r="QG329" s="165"/>
      <c r="QH329" s="165"/>
      <c r="QI329" s="165"/>
      <c r="QJ329" s="165"/>
      <c r="QK329" s="165"/>
      <c r="QL329" s="165"/>
      <c r="QM329" s="165"/>
      <c r="QN329" s="165"/>
      <c r="QO329" s="165"/>
      <c r="QP329" s="165"/>
      <c r="QQ329" s="165"/>
      <c r="QR329" s="165"/>
      <c r="QS329" s="165"/>
      <c r="QT329" s="165"/>
      <c r="QU329" s="165"/>
      <c r="QV329" s="165"/>
      <c r="QW329" s="165"/>
      <c r="QX329" s="165"/>
      <c r="QY329" s="165"/>
      <c r="QZ329" s="165"/>
      <c r="RA329" s="165"/>
      <c r="RB329" s="165"/>
      <c r="RC329" s="165"/>
      <c r="RD329" s="165"/>
      <c r="RE329" s="165"/>
      <c r="RF329" s="165"/>
      <c r="RG329" s="165"/>
      <c r="RH329" s="165"/>
      <c r="RI329" s="165"/>
      <c r="RJ329" s="165"/>
      <c r="RK329" s="165"/>
      <c r="RL329" s="165"/>
    </row>
    <row r="330" spans="1:480" ht="15.75" x14ac:dyDescent="0.25">
      <c r="A330" s="138"/>
      <c r="B330" s="356" t="s">
        <v>20</v>
      </c>
      <c r="C330" s="357"/>
      <c r="D330" s="357"/>
      <c r="E330" s="357"/>
      <c r="F330" s="357"/>
      <c r="G330" s="357"/>
      <c r="H330" s="357"/>
      <c r="I330" s="357"/>
      <c r="J330" s="357"/>
      <c r="K330" s="357"/>
      <c r="L330" s="358"/>
      <c r="M330" s="253"/>
      <c r="N330" s="233"/>
      <c r="O330" s="233"/>
      <c r="P330" s="233"/>
      <c r="Q330" s="233"/>
      <c r="R330" s="233"/>
      <c r="S330" s="233"/>
      <c r="T330" s="233"/>
      <c r="U330" s="233"/>
      <c r="V330" s="233"/>
      <c r="W330" s="233"/>
      <c r="X330" s="233"/>
      <c r="Y330" s="233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  <c r="AP330" s="165"/>
      <c r="AQ330" s="165"/>
      <c r="AR330" s="165"/>
      <c r="AS330" s="165"/>
      <c r="AT330" s="165"/>
      <c r="AU330" s="165"/>
      <c r="AV330" s="165"/>
      <c r="AW330" s="165"/>
      <c r="AX330" s="165"/>
      <c r="AY330" s="165"/>
      <c r="AZ330" s="165"/>
      <c r="BA330" s="165"/>
      <c r="BB330" s="165"/>
      <c r="BC330" s="165"/>
      <c r="BD330" s="165"/>
      <c r="BE330" s="165"/>
      <c r="BF330" s="165"/>
      <c r="BG330" s="165"/>
      <c r="BH330" s="165"/>
      <c r="BI330" s="165"/>
      <c r="BJ330" s="165"/>
      <c r="BK330" s="165"/>
      <c r="BL330" s="165"/>
      <c r="BM330" s="165"/>
      <c r="BN330" s="165"/>
      <c r="BO330" s="165"/>
      <c r="BP330" s="165"/>
      <c r="BQ330" s="165"/>
      <c r="BR330" s="165"/>
      <c r="BS330" s="165"/>
      <c r="BT330" s="165"/>
      <c r="BU330" s="165"/>
      <c r="BV330" s="165"/>
      <c r="BW330" s="165"/>
      <c r="BX330" s="165"/>
      <c r="BY330" s="165"/>
      <c r="BZ330" s="165"/>
      <c r="CA330" s="165"/>
      <c r="CB330" s="165"/>
      <c r="CC330" s="165"/>
      <c r="CD330" s="165"/>
      <c r="CE330" s="165"/>
      <c r="CF330" s="165"/>
      <c r="CG330" s="165"/>
      <c r="CH330" s="165"/>
      <c r="CI330" s="165"/>
      <c r="CJ330" s="165"/>
      <c r="CK330" s="165"/>
      <c r="CL330" s="165"/>
      <c r="CM330" s="165"/>
      <c r="CN330" s="165"/>
      <c r="CO330" s="165"/>
      <c r="CP330" s="165"/>
      <c r="CQ330" s="165"/>
      <c r="CR330" s="165"/>
      <c r="CS330" s="165"/>
      <c r="CT330" s="165"/>
      <c r="CU330" s="165"/>
      <c r="CV330" s="165"/>
      <c r="CW330" s="165"/>
      <c r="CX330" s="165"/>
      <c r="CY330" s="165"/>
      <c r="CZ330" s="165"/>
      <c r="DA330" s="165"/>
      <c r="DB330" s="165"/>
      <c r="DC330" s="165"/>
      <c r="DD330" s="165"/>
      <c r="DE330" s="165"/>
      <c r="DF330" s="165"/>
      <c r="DG330" s="165"/>
      <c r="DH330" s="165"/>
      <c r="DI330" s="165"/>
      <c r="DJ330" s="165"/>
      <c r="DK330" s="165"/>
      <c r="DL330" s="165"/>
      <c r="DM330" s="165"/>
      <c r="DN330" s="165"/>
      <c r="DO330" s="165"/>
      <c r="DP330" s="165"/>
      <c r="DQ330" s="165"/>
      <c r="DR330" s="165"/>
      <c r="DS330" s="165"/>
      <c r="DT330" s="165"/>
      <c r="DU330" s="165"/>
      <c r="DV330" s="165"/>
      <c r="DW330" s="165"/>
      <c r="DX330" s="165"/>
      <c r="DY330" s="165"/>
      <c r="DZ330" s="165"/>
      <c r="EA330" s="165"/>
      <c r="EB330" s="165"/>
      <c r="EC330" s="165"/>
      <c r="ED330" s="165"/>
      <c r="EE330" s="165"/>
      <c r="EF330" s="165"/>
      <c r="EG330" s="165"/>
      <c r="EH330" s="165"/>
      <c r="EI330" s="165"/>
      <c r="EJ330" s="165"/>
      <c r="EK330" s="165"/>
      <c r="EL330" s="165"/>
      <c r="EM330" s="165"/>
      <c r="EN330" s="165"/>
      <c r="EO330" s="165"/>
      <c r="EP330" s="165"/>
      <c r="EQ330" s="165"/>
      <c r="ER330" s="165"/>
      <c r="ES330" s="165"/>
      <c r="ET330" s="165"/>
      <c r="EU330" s="165"/>
      <c r="EV330" s="165"/>
      <c r="EW330" s="165"/>
      <c r="EX330" s="165"/>
      <c r="EY330" s="165"/>
      <c r="EZ330" s="165"/>
      <c r="FA330" s="165"/>
      <c r="FB330" s="165"/>
      <c r="FC330" s="165"/>
      <c r="FD330" s="165"/>
      <c r="FE330" s="165"/>
      <c r="FF330" s="165"/>
      <c r="FG330" s="165"/>
      <c r="FH330" s="165"/>
      <c r="FI330" s="165"/>
      <c r="FJ330" s="165"/>
      <c r="FK330" s="165"/>
      <c r="FL330" s="165"/>
      <c r="FM330" s="165"/>
      <c r="FN330" s="165"/>
      <c r="FO330" s="165"/>
      <c r="FP330" s="165"/>
      <c r="FQ330" s="165"/>
      <c r="FR330" s="165"/>
      <c r="FS330" s="165"/>
      <c r="FT330" s="165"/>
      <c r="FU330" s="165"/>
      <c r="FV330" s="165"/>
      <c r="FW330" s="165"/>
      <c r="FX330" s="165"/>
      <c r="FY330" s="165"/>
      <c r="FZ330" s="165"/>
      <c r="GA330" s="165"/>
      <c r="GB330" s="165"/>
      <c r="GC330" s="165"/>
      <c r="GD330" s="165"/>
      <c r="GE330" s="165"/>
      <c r="GF330" s="165"/>
      <c r="GG330" s="165"/>
      <c r="GH330" s="165"/>
      <c r="GI330" s="165"/>
      <c r="GJ330" s="165"/>
      <c r="GK330" s="165"/>
      <c r="GL330" s="165"/>
      <c r="GM330" s="165"/>
      <c r="GN330" s="165"/>
      <c r="GO330" s="165"/>
      <c r="GP330" s="165"/>
      <c r="GQ330" s="165"/>
      <c r="GR330" s="165"/>
      <c r="GS330" s="165"/>
      <c r="GT330" s="165"/>
      <c r="GU330" s="165"/>
      <c r="GV330" s="165"/>
      <c r="GW330" s="165"/>
      <c r="GX330" s="165"/>
      <c r="GY330" s="165"/>
      <c r="GZ330" s="165"/>
      <c r="HA330" s="165"/>
      <c r="HB330" s="165"/>
      <c r="HC330" s="165"/>
      <c r="HD330" s="165"/>
      <c r="HE330" s="165"/>
      <c r="HF330" s="165"/>
      <c r="HG330" s="165"/>
      <c r="HH330" s="165"/>
      <c r="HI330" s="165"/>
      <c r="HJ330" s="165"/>
      <c r="HK330" s="165"/>
      <c r="HL330" s="165"/>
      <c r="HM330" s="165"/>
      <c r="HN330" s="165"/>
      <c r="HO330" s="165"/>
      <c r="HP330" s="165"/>
      <c r="HQ330" s="165"/>
      <c r="HR330" s="165"/>
      <c r="HS330" s="165"/>
      <c r="HT330" s="165"/>
      <c r="HU330" s="165"/>
      <c r="HV330" s="165"/>
      <c r="HW330" s="165"/>
      <c r="HX330" s="165"/>
      <c r="HY330" s="165"/>
      <c r="HZ330" s="165"/>
      <c r="IA330" s="165"/>
      <c r="IB330" s="165"/>
      <c r="IC330" s="165"/>
      <c r="ID330" s="165"/>
      <c r="IE330" s="165"/>
      <c r="IF330" s="165"/>
      <c r="IG330" s="165"/>
      <c r="IH330" s="165"/>
      <c r="II330" s="165"/>
      <c r="IJ330" s="165"/>
      <c r="IK330" s="165"/>
      <c r="IL330" s="165"/>
      <c r="IM330" s="165"/>
      <c r="IN330" s="165"/>
      <c r="IO330" s="165"/>
      <c r="IP330" s="165"/>
      <c r="IQ330" s="165"/>
      <c r="IR330" s="165"/>
      <c r="IS330" s="165"/>
      <c r="IT330" s="165"/>
      <c r="IU330" s="165"/>
      <c r="IV330" s="165"/>
      <c r="IW330" s="165"/>
      <c r="IX330" s="165"/>
      <c r="IY330" s="165"/>
      <c r="IZ330" s="165"/>
      <c r="JA330" s="165"/>
      <c r="JB330" s="165"/>
      <c r="JC330" s="165"/>
      <c r="JD330" s="165"/>
      <c r="JE330" s="165"/>
      <c r="JF330" s="165"/>
      <c r="JG330" s="165"/>
      <c r="JH330" s="165"/>
      <c r="JI330" s="165"/>
      <c r="JJ330" s="165"/>
      <c r="JK330" s="165"/>
      <c r="JL330" s="165"/>
      <c r="JM330" s="165"/>
      <c r="JN330" s="165"/>
      <c r="JO330" s="165"/>
      <c r="JP330" s="165"/>
      <c r="JQ330" s="165"/>
      <c r="JR330" s="165"/>
      <c r="JS330" s="165"/>
      <c r="JT330" s="165"/>
      <c r="JU330" s="165"/>
      <c r="JV330" s="165"/>
      <c r="JW330" s="165"/>
      <c r="JX330" s="165"/>
      <c r="JY330" s="165"/>
      <c r="JZ330" s="165"/>
      <c r="KA330" s="165"/>
      <c r="KB330" s="165"/>
      <c r="KC330" s="165"/>
      <c r="KD330" s="165"/>
      <c r="KE330" s="165"/>
      <c r="KF330" s="165"/>
      <c r="KG330" s="165"/>
      <c r="KH330" s="165"/>
      <c r="KI330" s="165"/>
      <c r="KJ330" s="165"/>
      <c r="KK330" s="165"/>
      <c r="KL330" s="165"/>
      <c r="KM330" s="165"/>
      <c r="KN330" s="165"/>
      <c r="KO330" s="165"/>
      <c r="KP330" s="165"/>
      <c r="KQ330" s="165"/>
      <c r="KR330" s="165"/>
      <c r="KS330" s="165"/>
      <c r="KT330" s="165"/>
      <c r="KU330" s="165"/>
      <c r="KV330" s="165"/>
      <c r="KW330" s="165"/>
      <c r="KX330" s="165"/>
      <c r="KY330" s="165"/>
      <c r="KZ330" s="165"/>
      <c r="LA330" s="165"/>
      <c r="LB330" s="165"/>
      <c r="LC330" s="165"/>
      <c r="LD330" s="165"/>
      <c r="LE330" s="165"/>
      <c r="LF330" s="165"/>
      <c r="LG330" s="165"/>
      <c r="LH330" s="165"/>
      <c r="LI330" s="165"/>
      <c r="LJ330" s="165"/>
      <c r="LK330" s="165"/>
      <c r="LL330" s="165"/>
      <c r="LM330" s="165"/>
      <c r="LN330" s="165"/>
      <c r="LO330" s="165"/>
      <c r="LP330" s="165"/>
      <c r="LQ330" s="165"/>
      <c r="LR330" s="165"/>
      <c r="LS330" s="165"/>
      <c r="LT330" s="165"/>
      <c r="LU330" s="165"/>
      <c r="LV330" s="165"/>
      <c r="LW330" s="165"/>
      <c r="LX330" s="165"/>
      <c r="LY330" s="165"/>
      <c r="LZ330" s="165"/>
      <c r="MA330" s="165"/>
      <c r="MB330" s="165"/>
      <c r="MC330" s="165"/>
      <c r="MD330" s="165"/>
      <c r="ME330" s="165"/>
      <c r="MF330" s="165"/>
      <c r="MG330" s="165"/>
      <c r="MH330" s="165"/>
      <c r="MI330" s="165"/>
      <c r="MJ330" s="165"/>
      <c r="MK330" s="165"/>
      <c r="ML330" s="165"/>
      <c r="MM330" s="165"/>
      <c r="MN330" s="165"/>
      <c r="MO330" s="165"/>
      <c r="MP330" s="165"/>
      <c r="MQ330" s="165"/>
      <c r="MR330" s="165"/>
      <c r="MS330" s="165"/>
      <c r="MT330" s="165"/>
      <c r="MU330" s="165"/>
      <c r="MV330" s="165"/>
      <c r="MW330" s="165"/>
      <c r="MX330" s="165"/>
      <c r="MY330" s="165"/>
      <c r="MZ330" s="165"/>
      <c r="NA330" s="165"/>
      <c r="NB330" s="165"/>
      <c r="NC330" s="165"/>
      <c r="ND330" s="165"/>
      <c r="NE330" s="165"/>
      <c r="NF330" s="165"/>
      <c r="NG330" s="165"/>
      <c r="NH330" s="165"/>
      <c r="NI330" s="165"/>
      <c r="NJ330" s="165"/>
      <c r="NK330" s="165"/>
      <c r="NL330" s="165"/>
      <c r="NM330" s="165"/>
      <c r="NN330" s="165"/>
      <c r="NO330" s="165"/>
      <c r="NP330" s="165"/>
      <c r="NQ330" s="165"/>
      <c r="NR330" s="165"/>
      <c r="NS330" s="165"/>
      <c r="NT330" s="165"/>
      <c r="NU330" s="165"/>
      <c r="NV330" s="165"/>
      <c r="NW330" s="165"/>
      <c r="NX330" s="165"/>
      <c r="NY330" s="165"/>
      <c r="NZ330" s="165"/>
      <c r="OA330" s="165"/>
      <c r="OB330" s="165"/>
      <c r="OC330" s="165"/>
      <c r="OD330" s="165"/>
      <c r="OE330" s="165"/>
      <c r="OF330" s="165"/>
      <c r="OG330" s="165"/>
      <c r="OH330" s="165"/>
      <c r="OI330" s="165"/>
      <c r="OJ330" s="165"/>
      <c r="OK330" s="165"/>
      <c r="OL330" s="165"/>
      <c r="OM330" s="165"/>
      <c r="ON330" s="165"/>
      <c r="OO330" s="165"/>
      <c r="OP330" s="165"/>
      <c r="OQ330" s="165"/>
      <c r="OR330" s="165"/>
      <c r="OS330" s="165"/>
      <c r="OT330" s="165"/>
      <c r="OU330" s="165"/>
      <c r="OV330" s="165"/>
      <c r="OW330" s="165"/>
      <c r="OX330" s="165"/>
      <c r="OY330" s="165"/>
      <c r="OZ330" s="165"/>
      <c r="PA330" s="165"/>
      <c r="PB330" s="165"/>
      <c r="PC330" s="165"/>
      <c r="PD330" s="165"/>
      <c r="PE330" s="165"/>
      <c r="PF330" s="165"/>
      <c r="PG330" s="165"/>
      <c r="PH330" s="165"/>
      <c r="PI330" s="165"/>
      <c r="PJ330" s="165"/>
      <c r="PK330" s="165"/>
      <c r="PL330" s="165"/>
      <c r="PM330" s="165"/>
      <c r="PN330" s="165"/>
      <c r="PO330" s="165"/>
      <c r="PP330" s="165"/>
      <c r="PQ330" s="165"/>
      <c r="PR330" s="165"/>
      <c r="PS330" s="165"/>
      <c r="PT330" s="165"/>
      <c r="PU330" s="165"/>
      <c r="PV330" s="165"/>
      <c r="PW330" s="165"/>
      <c r="PX330" s="165"/>
      <c r="PY330" s="165"/>
      <c r="PZ330" s="165"/>
      <c r="QA330" s="165"/>
      <c r="QB330" s="165"/>
      <c r="QC330" s="165"/>
      <c r="QD330" s="165"/>
      <c r="QE330" s="165"/>
      <c r="QF330" s="165"/>
      <c r="QG330" s="165"/>
      <c r="QH330" s="165"/>
      <c r="QI330" s="165"/>
      <c r="QJ330" s="165"/>
      <c r="QK330" s="165"/>
      <c r="QL330" s="165"/>
      <c r="QM330" s="165"/>
      <c r="QN330" s="165"/>
      <c r="QO330" s="165"/>
      <c r="QP330" s="165"/>
      <c r="QQ330" s="165"/>
      <c r="QR330" s="165"/>
      <c r="QS330" s="165"/>
      <c r="QT330" s="165"/>
      <c r="QU330" s="165"/>
      <c r="QV330" s="165"/>
      <c r="QW330" s="165"/>
      <c r="QX330" s="165"/>
      <c r="QY330" s="165"/>
      <c r="QZ330" s="165"/>
      <c r="RA330" s="165"/>
      <c r="RB330" s="165"/>
      <c r="RC330" s="165"/>
      <c r="RD330" s="165"/>
      <c r="RE330" s="165"/>
      <c r="RF330" s="165"/>
      <c r="RG330" s="165"/>
      <c r="RH330" s="165"/>
      <c r="RI330" s="165"/>
      <c r="RJ330" s="165"/>
      <c r="RK330" s="165"/>
      <c r="RL330" s="165"/>
    </row>
    <row r="331" spans="1:480" s="119" customFormat="1" ht="15.75" x14ac:dyDescent="0.25">
      <c r="A331" s="246" t="e">
        <f>'Тех. карты'!#REF!</f>
        <v>#REF!</v>
      </c>
      <c r="B331" s="353" t="s">
        <v>87</v>
      </c>
      <c r="C331" s="353"/>
      <c r="D331" s="11">
        <v>150</v>
      </c>
      <c r="E331" s="12"/>
      <c r="F331" s="13"/>
      <c r="G331" s="14">
        <v>6.06</v>
      </c>
      <c r="H331" s="15">
        <v>6.69</v>
      </c>
      <c r="I331" s="16">
        <v>8.36</v>
      </c>
      <c r="J331" s="17">
        <v>123.31</v>
      </c>
      <c r="K331" s="18">
        <v>1.46</v>
      </c>
      <c r="L331" s="30">
        <v>251</v>
      </c>
      <c r="M331" s="30">
        <v>6.4</v>
      </c>
      <c r="N331" s="233"/>
      <c r="O331" s="233"/>
      <c r="P331" s="233"/>
      <c r="Q331" s="233"/>
      <c r="R331" s="233"/>
      <c r="S331" s="233"/>
      <c r="T331" s="233"/>
      <c r="U331" s="233"/>
      <c r="V331" s="233"/>
      <c r="W331" s="233"/>
      <c r="X331" s="233"/>
      <c r="Y331" s="233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  <c r="AP331" s="165"/>
      <c r="AQ331" s="165"/>
      <c r="AR331" s="165"/>
      <c r="AS331" s="165"/>
      <c r="AT331" s="165"/>
      <c r="AU331" s="165"/>
      <c r="AV331" s="165"/>
      <c r="AW331" s="165"/>
      <c r="AX331" s="165"/>
      <c r="AY331" s="165"/>
      <c r="AZ331" s="165"/>
      <c r="BA331" s="165"/>
      <c r="BB331" s="165"/>
      <c r="BC331" s="165"/>
      <c r="BD331" s="165"/>
      <c r="BE331" s="165"/>
      <c r="BF331" s="165"/>
      <c r="BG331" s="165"/>
      <c r="BH331" s="165"/>
      <c r="BI331" s="165"/>
      <c r="BJ331" s="165"/>
      <c r="BK331" s="165"/>
      <c r="BL331" s="165"/>
      <c r="BM331" s="165"/>
      <c r="BN331" s="165"/>
      <c r="BO331" s="165"/>
      <c r="BP331" s="165"/>
      <c r="BQ331" s="165"/>
      <c r="BR331" s="165"/>
      <c r="BS331" s="165"/>
      <c r="BT331" s="165"/>
      <c r="BU331" s="165"/>
      <c r="BV331" s="165"/>
      <c r="BW331" s="165"/>
      <c r="BX331" s="165"/>
      <c r="BY331" s="165"/>
      <c r="BZ331" s="165"/>
      <c r="CA331" s="165"/>
      <c r="CB331" s="165"/>
      <c r="CC331" s="165"/>
      <c r="CD331" s="165"/>
      <c r="CE331" s="165"/>
      <c r="CF331" s="165"/>
      <c r="CG331" s="165"/>
      <c r="CH331" s="165"/>
      <c r="CI331" s="165"/>
      <c r="CJ331" s="165"/>
      <c r="CK331" s="165"/>
      <c r="CL331" s="165"/>
      <c r="CM331" s="165"/>
      <c r="CN331" s="165"/>
      <c r="CO331" s="165"/>
      <c r="CP331" s="165"/>
      <c r="CQ331" s="165"/>
      <c r="CR331" s="165"/>
      <c r="CS331" s="165"/>
      <c r="CT331" s="165"/>
      <c r="CU331" s="165"/>
      <c r="CV331" s="165"/>
      <c r="CW331" s="165"/>
      <c r="CX331" s="165"/>
      <c r="CY331" s="165"/>
      <c r="CZ331" s="165"/>
      <c r="DA331" s="165"/>
      <c r="DB331" s="165"/>
      <c r="DC331" s="165"/>
      <c r="DD331" s="165"/>
      <c r="DE331" s="165"/>
      <c r="DF331" s="165"/>
      <c r="DG331" s="165"/>
      <c r="DH331" s="165"/>
      <c r="DI331" s="165"/>
      <c r="DJ331" s="165"/>
      <c r="DK331" s="165"/>
      <c r="DL331" s="165"/>
      <c r="DM331" s="165"/>
      <c r="DN331" s="165"/>
      <c r="DO331" s="165"/>
      <c r="DP331" s="165"/>
      <c r="DQ331" s="165"/>
      <c r="DR331" s="165"/>
      <c r="DS331" s="165"/>
      <c r="DT331" s="165"/>
      <c r="DU331" s="165"/>
      <c r="DV331" s="165"/>
      <c r="DW331" s="165"/>
      <c r="DX331" s="165"/>
      <c r="DY331" s="165"/>
      <c r="DZ331" s="165"/>
      <c r="EA331" s="165"/>
      <c r="EB331" s="165"/>
      <c r="EC331" s="165"/>
      <c r="ED331" s="165"/>
      <c r="EE331" s="165"/>
      <c r="EF331" s="165"/>
      <c r="EG331" s="165"/>
      <c r="EH331" s="165"/>
      <c r="EI331" s="165"/>
      <c r="EJ331" s="165"/>
      <c r="EK331" s="165"/>
      <c r="EL331" s="165"/>
      <c r="EM331" s="165"/>
      <c r="EN331" s="165"/>
      <c r="EO331" s="165"/>
      <c r="EP331" s="165"/>
      <c r="EQ331" s="165"/>
      <c r="ER331" s="165"/>
      <c r="ES331" s="165"/>
      <c r="ET331" s="165"/>
      <c r="EU331" s="165"/>
      <c r="EV331" s="165"/>
      <c r="EW331" s="165"/>
      <c r="EX331" s="165"/>
      <c r="EY331" s="165"/>
      <c r="EZ331" s="165"/>
      <c r="FA331" s="165"/>
      <c r="FB331" s="165"/>
      <c r="FC331" s="165"/>
      <c r="FD331" s="165"/>
      <c r="FE331" s="165"/>
      <c r="FF331" s="165"/>
      <c r="FG331" s="165"/>
      <c r="FH331" s="165"/>
      <c r="FI331" s="165"/>
      <c r="FJ331" s="165"/>
      <c r="FK331" s="165"/>
      <c r="FL331" s="165"/>
      <c r="FM331" s="165"/>
      <c r="FN331" s="165"/>
      <c r="FO331" s="165"/>
      <c r="FP331" s="165"/>
      <c r="FQ331" s="165"/>
      <c r="FR331" s="165"/>
      <c r="FS331" s="165"/>
      <c r="FT331" s="165"/>
      <c r="FU331" s="165"/>
      <c r="FV331" s="165"/>
      <c r="FW331" s="165"/>
      <c r="FX331" s="165"/>
      <c r="FY331" s="165"/>
      <c r="FZ331" s="165"/>
      <c r="GA331" s="165"/>
      <c r="GB331" s="165"/>
      <c r="GC331" s="165"/>
      <c r="GD331" s="165"/>
      <c r="GE331" s="165"/>
      <c r="GF331" s="165"/>
      <c r="GG331" s="165"/>
      <c r="GH331" s="165"/>
      <c r="GI331" s="165"/>
      <c r="GJ331" s="165"/>
      <c r="GK331" s="165"/>
      <c r="GL331" s="165"/>
      <c r="GM331" s="165"/>
      <c r="GN331" s="165"/>
      <c r="GO331" s="165"/>
      <c r="GP331" s="165"/>
      <c r="GQ331" s="165"/>
      <c r="GR331" s="165"/>
      <c r="GS331" s="165"/>
      <c r="GT331" s="165"/>
      <c r="GU331" s="165"/>
      <c r="GV331" s="165"/>
      <c r="GW331" s="165"/>
      <c r="GX331" s="165"/>
      <c r="GY331" s="165"/>
      <c r="GZ331" s="165"/>
      <c r="HA331" s="165"/>
      <c r="HB331" s="165"/>
      <c r="HC331" s="165"/>
      <c r="HD331" s="165"/>
      <c r="HE331" s="165"/>
      <c r="HF331" s="165"/>
      <c r="HG331" s="165"/>
      <c r="HH331" s="165"/>
      <c r="HI331" s="165"/>
      <c r="HJ331" s="165"/>
      <c r="HK331" s="165"/>
      <c r="HL331" s="165"/>
      <c r="HM331" s="165"/>
      <c r="HN331" s="165"/>
      <c r="HO331" s="165"/>
      <c r="HP331" s="165"/>
      <c r="HQ331" s="165"/>
      <c r="HR331" s="165"/>
      <c r="HS331" s="165"/>
      <c r="HT331" s="165"/>
      <c r="HU331" s="165"/>
      <c r="HV331" s="165"/>
      <c r="HW331" s="165"/>
      <c r="HX331" s="165"/>
      <c r="HY331" s="165"/>
      <c r="HZ331" s="165"/>
      <c r="IA331" s="165"/>
      <c r="IB331" s="165"/>
      <c r="IC331" s="165"/>
      <c r="ID331" s="165"/>
      <c r="IE331" s="165"/>
      <c r="IF331" s="165"/>
      <c r="IG331" s="165"/>
      <c r="IH331" s="165"/>
      <c r="II331" s="165"/>
      <c r="IJ331" s="165"/>
      <c r="IK331" s="165"/>
      <c r="IL331" s="165"/>
      <c r="IM331" s="165"/>
      <c r="IN331" s="165"/>
      <c r="IO331" s="165"/>
      <c r="IP331" s="165"/>
      <c r="IQ331" s="165"/>
      <c r="IR331" s="165"/>
      <c r="IS331" s="165"/>
      <c r="IT331" s="165"/>
      <c r="IU331" s="165"/>
      <c r="IV331" s="165"/>
      <c r="IW331" s="165"/>
      <c r="IX331" s="165"/>
      <c r="IY331" s="165"/>
      <c r="IZ331" s="165"/>
      <c r="JA331" s="165"/>
      <c r="JB331" s="165"/>
      <c r="JC331" s="165"/>
      <c r="JD331" s="165"/>
      <c r="JE331" s="165"/>
      <c r="JF331" s="165"/>
      <c r="JG331" s="165"/>
      <c r="JH331" s="165"/>
      <c r="JI331" s="165"/>
      <c r="JJ331" s="165"/>
      <c r="JK331" s="165"/>
      <c r="JL331" s="165"/>
      <c r="JM331" s="165"/>
      <c r="JN331" s="165"/>
      <c r="JO331" s="165"/>
      <c r="JP331" s="165"/>
      <c r="JQ331" s="165"/>
      <c r="JR331" s="165"/>
      <c r="JS331" s="165"/>
      <c r="JT331" s="165"/>
      <c r="JU331" s="165"/>
      <c r="JV331" s="165"/>
      <c r="JW331" s="165"/>
      <c r="JX331" s="165"/>
      <c r="JY331" s="165"/>
      <c r="JZ331" s="165"/>
      <c r="KA331" s="165"/>
      <c r="KB331" s="165"/>
      <c r="KC331" s="165"/>
      <c r="KD331" s="165"/>
      <c r="KE331" s="165"/>
      <c r="KF331" s="165"/>
      <c r="KG331" s="165"/>
      <c r="KH331" s="165"/>
      <c r="KI331" s="165"/>
      <c r="KJ331" s="165"/>
      <c r="KK331" s="165"/>
      <c r="KL331" s="165"/>
      <c r="KM331" s="165"/>
      <c r="KN331" s="165"/>
      <c r="KO331" s="165"/>
      <c r="KP331" s="165"/>
      <c r="KQ331" s="165"/>
      <c r="KR331" s="165"/>
      <c r="KS331" s="165"/>
      <c r="KT331" s="165"/>
      <c r="KU331" s="165"/>
      <c r="KV331" s="165"/>
      <c r="KW331" s="165"/>
      <c r="KX331" s="165"/>
      <c r="KY331" s="165"/>
      <c r="KZ331" s="165"/>
      <c r="LA331" s="165"/>
      <c r="LB331" s="165"/>
      <c r="LC331" s="165"/>
      <c r="LD331" s="165"/>
      <c r="LE331" s="165"/>
      <c r="LF331" s="165"/>
      <c r="LG331" s="165"/>
      <c r="LH331" s="165"/>
      <c r="LI331" s="165"/>
      <c r="LJ331" s="165"/>
      <c r="LK331" s="165"/>
      <c r="LL331" s="165"/>
      <c r="LM331" s="165"/>
      <c r="LN331" s="165"/>
      <c r="LO331" s="165"/>
      <c r="LP331" s="165"/>
      <c r="LQ331" s="165"/>
      <c r="LR331" s="165"/>
      <c r="LS331" s="165"/>
      <c r="LT331" s="165"/>
      <c r="LU331" s="165"/>
      <c r="LV331" s="165"/>
      <c r="LW331" s="165"/>
      <c r="LX331" s="165"/>
      <c r="LY331" s="165"/>
      <c r="LZ331" s="165"/>
      <c r="MA331" s="165"/>
      <c r="MB331" s="165"/>
      <c r="MC331" s="165"/>
      <c r="MD331" s="165"/>
      <c r="ME331" s="165"/>
      <c r="MF331" s="165"/>
      <c r="MG331" s="165"/>
      <c r="MH331" s="165"/>
      <c r="MI331" s="165"/>
      <c r="MJ331" s="165"/>
      <c r="MK331" s="165"/>
      <c r="ML331" s="165"/>
      <c r="MM331" s="165"/>
      <c r="MN331" s="165"/>
      <c r="MO331" s="165"/>
      <c r="MP331" s="165"/>
      <c r="MQ331" s="165"/>
      <c r="MR331" s="165"/>
      <c r="MS331" s="165"/>
      <c r="MT331" s="165"/>
      <c r="MU331" s="165"/>
      <c r="MV331" s="165"/>
      <c r="MW331" s="165"/>
      <c r="MX331" s="165"/>
      <c r="MY331" s="165"/>
      <c r="MZ331" s="165"/>
      <c r="NA331" s="165"/>
      <c r="NB331" s="165"/>
      <c r="NC331" s="165"/>
      <c r="ND331" s="165"/>
      <c r="NE331" s="165"/>
      <c r="NF331" s="165"/>
      <c r="NG331" s="165"/>
      <c r="NH331" s="165"/>
      <c r="NI331" s="165"/>
      <c r="NJ331" s="165"/>
      <c r="NK331" s="165"/>
      <c r="NL331" s="165"/>
      <c r="NM331" s="165"/>
      <c r="NN331" s="165"/>
      <c r="NO331" s="165"/>
      <c r="NP331" s="165"/>
      <c r="NQ331" s="165"/>
      <c r="NR331" s="165"/>
      <c r="NS331" s="165"/>
      <c r="NT331" s="165"/>
      <c r="NU331" s="165"/>
      <c r="NV331" s="165"/>
      <c r="NW331" s="165"/>
      <c r="NX331" s="165"/>
      <c r="NY331" s="165"/>
      <c r="NZ331" s="165"/>
      <c r="OA331" s="165"/>
      <c r="OB331" s="165"/>
      <c r="OC331" s="165"/>
      <c r="OD331" s="165"/>
      <c r="OE331" s="165"/>
      <c r="OF331" s="165"/>
      <c r="OG331" s="165"/>
      <c r="OH331" s="165"/>
      <c r="OI331" s="165"/>
      <c r="OJ331" s="165"/>
      <c r="OK331" s="165"/>
      <c r="OL331" s="165"/>
      <c r="OM331" s="165"/>
      <c r="ON331" s="165"/>
      <c r="OO331" s="165"/>
      <c r="OP331" s="165"/>
      <c r="OQ331" s="165"/>
      <c r="OR331" s="165"/>
      <c r="OS331" s="165"/>
      <c r="OT331" s="165"/>
      <c r="OU331" s="165"/>
      <c r="OV331" s="165"/>
      <c r="OW331" s="165"/>
      <c r="OX331" s="165"/>
      <c r="OY331" s="165"/>
      <c r="OZ331" s="165"/>
      <c r="PA331" s="165"/>
      <c r="PB331" s="165"/>
      <c r="PC331" s="165"/>
      <c r="PD331" s="165"/>
      <c r="PE331" s="165"/>
      <c r="PF331" s="165"/>
      <c r="PG331" s="165"/>
      <c r="PH331" s="165"/>
      <c r="PI331" s="165"/>
      <c r="PJ331" s="165"/>
      <c r="PK331" s="165"/>
      <c r="PL331" s="165"/>
      <c r="PM331" s="165"/>
      <c r="PN331" s="165"/>
      <c r="PO331" s="165"/>
      <c r="PP331" s="165"/>
      <c r="PQ331" s="165"/>
      <c r="PR331" s="165"/>
      <c r="PS331" s="165"/>
      <c r="PT331" s="165"/>
      <c r="PU331" s="165"/>
      <c r="PV331" s="165"/>
      <c r="PW331" s="165"/>
      <c r="PX331" s="165"/>
      <c r="PY331" s="165"/>
      <c r="PZ331" s="165"/>
      <c r="QA331" s="165"/>
      <c r="QB331" s="165"/>
      <c r="QC331" s="165"/>
      <c r="QD331" s="165"/>
      <c r="QE331" s="165"/>
      <c r="QF331" s="165"/>
      <c r="QG331" s="165"/>
      <c r="QH331" s="165"/>
      <c r="QI331" s="165"/>
      <c r="QJ331" s="165"/>
      <c r="QK331" s="165"/>
      <c r="QL331" s="165"/>
      <c r="QM331" s="165"/>
      <c r="QN331" s="165"/>
      <c r="QO331" s="165"/>
      <c r="QP331" s="165"/>
      <c r="QQ331" s="165"/>
      <c r="QR331" s="165"/>
      <c r="QS331" s="165"/>
      <c r="QT331" s="165"/>
      <c r="QU331" s="165"/>
      <c r="QV331" s="165"/>
      <c r="QW331" s="165"/>
      <c r="QX331" s="165"/>
      <c r="QY331" s="165"/>
      <c r="QZ331" s="165"/>
      <c r="RA331" s="165"/>
      <c r="RB331" s="165"/>
      <c r="RC331" s="165"/>
      <c r="RD331" s="165"/>
      <c r="RE331" s="165"/>
      <c r="RF331" s="165"/>
      <c r="RG331" s="165"/>
      <c r="RH331" s="165"/>
      <c r="RI331" s="165"/>
      <c r="RJ331" s="165"/>
      <c r="RK331" s="165"/>
      <c r="RL331" s="165"/>
    </row>
    <row r="332" spans="1:480" s="147" customFormat="1" ht="15.75" x14ac:dyDescent="0.25">
      <c r="A332" s="20"/>
      <c r="B332" s="353" t="s">
        <v>103</v>
      </c>
      <c r="C332" s="353"/>
      <c r="D332" s="21">
        <v>20</v>
      </c>
      <c r="E332" s="21">
        <v>0</v>
      </c>
      <c r="F332" s="21">
        <v>0</v>
      </c>
      <c r="G332" s="21">
        <v>1</v>
      </c>
      <c r="H332" s="21">
        <v>8.8000000000000007</v>
      </c>
      <c r="I332" s="21">
        <v>18.8</v>
      </c>
      <c r="J332" s="21">
        <v>154.19999999999999</v>
      </c>
      <c r="K332" s="21">
        <v>0</v>
      </c>
      <c r="L332" s="28" t="s">
        <v>84</v>
      </c>
      <c r="M332" s="28">
        <v>9.3000000000000007</v>
      </c>
      <c r="N332" s="233"/>
      <c r="O332" s="233"/>
      <c r="P332" s="233"/>
      <c r="Q332" s="233"/>
      <c r="R332" s="233"/>
      <c r="S332" s="233"/>
      <c r="T332" s="233"/>
      <c r="U332" s="233"/>
      <c r="V332" s="233"/>
      <c r="W332" s="233"/>
      <c r="X332" s="233"/>
      <c r="Y332" s="233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P332" s="165"/>
      <c r="AQ332" s="165"/>
      <c r="AR332" s="165"/>
      <c r="AS332" s="165"/>
      <c r="AT332" s="165"/>
      <c r="AU332" s="165"/>
      <c r="AV332" s="165"/>
      <c r="AW332" s="165"/>
      <c r="AX332" s="165"/>
      <c r="AY332" s="165"/>
      <c r="AZ332" s="165"/>
      <c r="BA332" s="165"/>
      <c r="BB332" s="165"/>
      <c r="BC332" s="165"/>
      <c r="BD332" s="165"/>
      <c r="BE332" s="165"/>
      <c r="BF332" s="165"/>
      <c r="BG332" s="165"/>
      <c r="BH332" s="165"/>
      <c r="BI332" s="165"/>
      <c r="BJ332" s="165"/>
      <c r="BK332" s="165"/>
      <c r="BL332" s="165"/>
      <c r="BM332" s="165"/>
      <c r="BN332" s="165"/>
      <c r="BO332" s="165"/>
      <c r="BP332" s="165"/>
      <c r="BQ332" s="165"/>
      <c r="BR332" s="165"/>
      <c r="BS332" s="165"/>
      <c r="BT332" s="165"/>
      <c r="BU332" s="165"/>
      <c r="BV332" s="165"/>
      <c r="BW332" s="165"/>
      <c r="BX332" s="165"/>
      <c r="BY332" s="165"/>
      <c r="BZ332" s="165"/>
      <c r="CA332" s="165"/>
      <c r="CB332" s="165"/>
      <c r="CC332" s="165"/>
      <c r="CD332" s="165"/>
      <c r="CE332" s="165"/>
      <c r="CF332" s="165"/>
      <c r="CG332" s="165"/>
      <c r="CH332" s="165"/>
      <c r="CI332" s="165"/>
      <c r="CJ332" s="165"/>
      <c r="CK332" s="165"/>
      <c r="CL332" s="165"/>
      <c r="CM332" s="165"/>
      <c r="CN332" s="165"/>
      <c r="CO332" s="165"/>
      <c r="CP332" s="165"/>
      <c r="CQ332" s="165"/>
      <c r="CR332" s="165"/>
      <c r="CS332" s="165"/>
      <c r="CT332" s="165"/>
      <c r="CU332" s="165"/>
      <c r="CV332" s="165"/>
      <c r="CW332" s="165"/>
      <c r="CX332" s="165"/>
      <c r="CY332" s="165"/>
      <c r="CZ332" s="165"/>
      <c r="DA332" s="165"/>
      <c r="DB332" s="165"/>
      <c r="DC332" s="165"/>
      <c r="DD332" s="165"/>
      <c r="DE332" s="165"/>
      <c r="DF332" s="165"/>
      <c r="DG332" s="165"/>
      <c r="DH332" s="165"/>
      <c r="DI332" s="165"/>
      <c r="DJ332" s="165"/>
      <c r="DK332" s="165"/>
      <c r="DL332" s="165"/>
      <c r="DM332" s="165"/>
      <c r="DN332" s="165"/>
      <c r="DO332" s="165"/>
      <c r="DP332" s="165"/>
      <c r="DQ332" s="165"/>
      <c r="DR332" s="165"/>
      <c r="DS332" s="165"/>
      <c r="DT332" s="165"/>
      <c r="DU332" s="165"/>
      <c r="DV332" s="165"/>
      <c r="DW332" s="165"/>
      <c r="DX332" s="165"/>
      <c r="DY332" s="165"/>
      <c r="DZ332" s="165"/>
      <c r="EA332" s="165"/>
      <c r="EB332" s="165"/>
      <c r="EC332" s="165"/>
      <c r="ED332" s="165"/>
      <c r="EE332" s="165"/>
      <c r="EF332" s="165"/>
      <c r="EG332" s="165"/>
      <c r="EH332" s="165"/>
      <c r="EI332" s="165"/>
      <c r="EJ332" s="165"/>
      <c r="EK332" s="165"/>
      <c r="EL332" s="165"/>
      <c r="EM332" s="165"/>
      <c r="EN332" s="165"/>
      <c r="EO332" s="165"/>
      <c r="EP332" s="165"/>
      <c r="EQ332" s="165"/>
      <c r="ER332" s="165"/>
      <c r="ES332" s="165"/>
      <c r="ET332" s="165"/>
      <c r="EU332" s="165"/>
      <c r="EV332" s="165"/>
      <c r="EW332" s="165"/>
      <c r="EX332" s="165"/>
      <c r="EY332" s="165"/>
      <c r="EZ332" s="165"/>
      <c r="FA332" s="165"/>
      <c r="FB332" s="165"/>
      <c r="FC332" s="165"/>
      <c r="FD332" s="165"/>
      <c r="FE332" s="165"/>
      <c r="FF332" s="165"/>
      <c r="FG332" s="165"/>
      <c r="FH332" s="165"/>
      <c r="FI332" s="165"/>
      <c r="FJ332" s="165"/>
      <c r="FK332" s="165"/>
      <c r="FL332" s="165"/>
      <c r="FM332" s="165"/>
      <c r="FN332" s="165"/>
      <c r="FO332" s="165"/>
      <c r="FP332" s="165"/>
      <c r="FQ332" s="165"/>
      <c r="FR332" s="165"/>
      <c r="FS332" s="165"/>
      <c r="FT332" s="165"/>
      <c r="FU332" s="165"/>
      <c r="FV332" s="165"/>
      <c r="FW332" s="165"/>
      <c r="FX332" s="165"/>
      <c r="FY332" s="165"/>
      <c r="FZ332" s="165"/>
      <c r="GA332" s="165"/>
      <c r="GB332" s="165"/>
      <c r="GC332" s="165"/>
      <c r="GD332" s="165"/>
      <c r="GE332" s="165"/>
      <c r="GF332" s="165"/>
      <c r="GG332" s="165"/>
      <c r="GH332" s="165"/>
      <c r="GI332" s="165"/>
      <c r="GJ332" s="165"/>
      <c r="GK332" s="165"/>
      <c r="GL332" s="165"/>
      <c r="GM332" s="165"/>
      <c r="GN332" s="165"/>
      <c r="GO332" s="165"/>
      <c r="GP332" s="165"/>
      <c r="GQ332" s="165"/>
      <c r="GR332" s="165"/>
      <c r="GS332" s="165"/>
      <c r="GT332" s="165"/>
      <c r="GU332" s="165"/>
      <c r="GV332" s="165"/>
      <c r="GW332" s="165"/>
      <c r="GX332" s="165"/>
      <c r="GY332" s="165"/>
      <c r="GZ332" s="165"/>
      <c r="HA332" s="165"/>
      <c r="HB332" s="165"/>
      <c r="HC332" s="165"/>
      <c r="HD332" s="165"/>
      <c r="HE332" s="165"/>
      <c r="HF332" s="165"/>
      <c r="HG332" s="165"/>
      <c r="HH332" s="165"/>
      <c r="HI332" s="165"/>
      <c r="HJ332" s="165"/>
      <c r="HK332" s="165"/>
      <c r="HL332" s="165"/>
      <c r="HM332" s="165"/>
      <c r="HN332" s="165"/>
      <c r="HO332" s="165"/>
      <c r="HP332" s="165"/>
      <c r="HQ332" s="165"/>
      <c r="HR332" s="165"/>
      <c r="HS332" s="165"/>
      <c r="HT332" s="165"/>
      <c r="HU332" s="165"/>
      <c r="HV332" s="165"/>
      <c r="HW332" s="165"/>
      <c r="HX332" s="165"/>
      <c r="HY332" s="165"/>
      <c r="HZ332" s="165"/>
      <c r="IA332" s="165"/>
      <c r="IB332" s="165"/>
      <c r="IC332" s="165"/>
      <c r="ID332" s="165"/>
      <c r="IE332" s="165"/>
      <c r="IF332" s="165"/>
      <c r="IG332" s="165"/>
      <c r="IH332" s="165"/>
      <c r="II332" s="165"/>
      <c r="IJ332" s="165"/>
      <c r="IK332" s="165"/>
      <c r="IL332" s="165"/>
      <c r="IM332" s="165"/>
      <c r="IN332" s="165"/>
      <c r="IO332" s="165"/>
      <c r="IP332" s="165"/>
      <c r="IQ332" s="165"/>
      <c r="IR332" s="165"/>
      <c r="IS332" s="165"/>
      <c r="IT332" s="165"/>
      <c r="IU332" s="165"/>
      <c r="IV332" s="165"/>
      <c r="IW332" s="165"/>
      <c r="IX332" s="165"/>
      <c r="IY332" s="165"/>
      <c r="IZ332" s="165"/>
      <c r="JA332" s="165"/>
      <c r="JB332" s="165"/>
      <c r="JC332" s="165"/>
      <c r="JD332" s="165"/>
      <c r="JE332" s="165"/>
      <c r="JF332" s="165"/>
      <c r="JG332" s="165"/>
      <c r="JH332" s="165"/>
      <c r="JI332" s="165"/>
      <c r="JJ332" s="165"/>
      <c r="JK332" s="165"/>
      <c r="JL332" s="165"/>
      <c r="JM332" s="165"/>
      <c r="JN332" s="165"/>
      <c r="JO332" s="165"/>
      <c r="JP332" s="165"/>
      <c r="JQ332" s="165"/>
      <c r="JR332" s="165"/>
      <c r="JS332" s="165"/>
      <c r="JT332" s="165"/>
      <c r="JU332" s="165"/>
      <c r="JV332" s="165"/>
      <c r="JW332" s="165"/>
      <c r="JX332" s="165"/>
      <c r="JY332" s="165"/>
      <c r="JZ332" s="165"/>
      <c r="KA332" s="165"/>
      <c r="KB332" s="165"/>
      <c r="KC332" s="165"/>
      <c r="KD332" s="165"/>
      <c r="KE332" s="165"/>
      <c r="KF332" s="165"/>
      <c r="KG332" s="165"/>
      <c r="KH332" s="165"/>
      <c r="KI332" s="165"/>
      <c r="KJ332" s="165"/>
      <c r="KK332" s="165"/>
      <c r="KL332" s="165"/>
      <c r="KM332" s="165"/>
      <c r="KN332" s="165"/>
      <c r="KO332" s="165"/>
      <c r="KP332" s="165"/>
      <c r="KQ332" s="165"/>
      <c r="KR332" s="165"/>
      <c r="KS332" s="165"/>
      <c r="KT332" s="165"/>
      <c r="KU332" s="165"/>
      <c r="KV332" s="165"/>
      <c r="KW332" s="165"/>
      <c r="KX332" s="165"/>
      <c r="KY332" s="165"/>
      <c r="KZ332" s="165"/>
      <c r="LA332" s="165"/>
      <c r="LB332" s="165"/>
      <c r="LC332" s="165"/>
      <c r="LD332" s="165"/>
      <c r="LE332" s="165"/>
      <c r="LF332" s="165"/>
      <c r="LG332" s="165"/>
      <c r="LH332" s="165"/>
      <c r="LI332" s="165"/>
      <c r="LJ332" s="165"/>
      <c r="LK332" s="165"/>
      <c r="LL332" s="165"/>
      <c r="LM332" s="165"/>
      <c r="LN332" s="165"/>
      <c r="LO332" s="165"/>
      <c r="LP332" s="165"/>
      <c r="LQ332" s="165"/>
      <c r="LR332" s="165"/>
      <c r="LS332" s="165"/>
      <c r="LT332" s="165"/>
      <c r="LU332" s="165"/>
      <c r="LV332" s="165"/>
      <c r="LW332" s="165"/>
      <c r="LX332" s="165"/>
      <c r="LY332" s="165"/>
      <c r="LZ332" s="165"/>
      <c r="MA332" s="165"/>
      <c r="MB332" s="165"/>
      <c r="MC332" s="165"/>
      <c r="MD332" s="165"/>
      <c r="ME332" s="165"/>
      <c r="MF332" s="165"/>
      <c r="MG332" s="165"/>
      <c r="MH332" s="165"/>
      <c r="MI332" s="165"/>
      <c r="MJ332" s="165"/>
      <c r="MK332" s="165"/>
      <c r="ML332" s="165"/>
      <c r="MM332" s="165"/>
      <c r="MN332" s="165"/>
      <c r="MO332" s="165"/>
      <c r="MP332" s="165"/>
      <c r="MQ332" s="165"/>
      <c r="MR332" s="165"/>
      <c r="MS332" s="165"/>
      <c r="MT332" s="165"/>
      <c r="MU332" s="165"/>
      <c r="MV332" s="165"/>
      <c r="MW332" s="165"/>
      <c r="MX332" s="165"/>
      <c r="MY332" s="165"/>
      <c r="MZ332" s="165"/>
      <c r="NA332" s="165"/>
      <c r="NB332" s="165"/>
      <c r="NC332" s="165"/>
      <c r="ND332" s="165"/>
      <c r="NE332" s="165"/>
      <c r="NF332" s="165"/>
      <c r="NG332" s="165"/>
      <c r="NH332" s="165"/>
      <c r="NI332" s="165"/>
      <c r="NJ332" s="165"/>
      <c r="NK332" s="165"/>
      <c r="NL332" s="165"/>
      <c r="NM332" s="165"/>
      <c r="NN332" s="165"/>
      <c r="NO332" s="165"/>
      <c r="NP332" s="165"/>
      <c r="NQ332" s="165"/>
      <c r="NR332" s="165"/>
      <c r="NS332" s="165"/>
      <c r="NT332" s="165"/>
      <c r="NU332" s="165"/>
      <c r="NV332" s="165"/>
      <c r="NW332" s="165"/>
      <c r="NX332" s="165"/>
      <c r="NY332" s="165"/>
      <c r="NZ332" s="165"/>
      <c r="OA332" s="165"/>
      <c r="OB332" s="165"/>
      <c r="OC332" s="165"/>
      <c r="OD332" s="165"/>
      <c r="OE332" s="165"/>
      <c r="OF332" s="165"/>
      <c r="OG332" s="165"/>
      <c r="OH332" s="165"/>
      <c r="OI332" s="165"/>
      <c r="OJ332" s="165"/>
      <c r="OK332" s="165"/>
      <c r="OL332" s="165"/>
      <c r="OM332" s="165"/>
      <c r="ON332" s="165"/>
      <c r="OO332" s="165"/>
      <c r="OP332" s="165"/>
      <c r="OQ332" s="165"/>
      <c r="OR332" s="165"/>
      <c r="OS332" s="165"/>
      <c r="OT332" s="165"/>
      <c r="OU332" s="165"/>
      <c r="OV332" s="165"/>
      <c r="OW332" s="165"/>
      <c r="OX332" s="165"/>
      <c r="OY332" s="165"/>
      <c r="OZ332" s="165"/>
      <c r="PA332" s="165"/>
      <c r="PB332" s="165"/>
      <c r="PC332" s="165"/>
      <c r="PD332" s="165"/>
      <c r="PE332" s="165"/>
      <c r="PF332" s="165"/>
      <c r="PG332" s="165"/>
      <c r="PH332" s="165"/>
      <c r="PI332" s="165"/>
      <c r="PJ332" s="165"/>
      <c r="PK332" s="165"/>
      <c r="PL332" s="165"/>
      <c r="PM332" s="165"/>
      <c r="PN332" s="165"/>
      <c r="PO332" s="165"/>
      <c r="PP332" s="165"/>
      <c r="PQ332" s="165"/>
      <c r="PR332" s="165"/>
      <c r="PS332" s="165"/>
      <c r="PT332" s="165"/>
      <c r="PU332" s="165"/>
      <c r="PV332" s="165"/>
      <c r="PW332" s="165"/>
      <c r="PX332" s="165"/>
      <c r="PY332" s="165"/>
      <c r="PZ332" s="165"/>
      <c r="QA332" s="165"/>
      <c r="QB332" s="165"/>
      <c r="QC332" s="165"/>
      <c r="QD332" s="165"/>
      <c r="QE332" s="165"/>
      <c r="QF332" s="165"/>
      <c r="QG332" s="165"/>
      <c r="QH332" s="165"/>
      <c r="QI332" s="165"/>
      <c r="QJ332" s="165"/>
      <c r="QK332" s="165"/>
      <c r="QL332" s="165"/>
      <c r="QM332" s="165"/>
      <c r="QN332" s="165"/>
      <c r="QO332" s="165"/>
      <c r="QP332" s="165"/>
      <c r="QQ332" s="165"/>
      <c r="QR332" s="165"/>
      <c r="QS332" s="165"/>
      <c r="QT332" s="165"/>
      <c r="QU332" s="165"/>
      <c r="QV332" s="165"/>
      <c r="QW332" s="165"/>
      <c r="QX332" s="165"/>
      <c r="QY332" s="165"/>
      <c r="QZ332" s="165"/>
      <c r="RA332" s="165"/>
      <c r="RB332" s="165"/>
      <c r="RC332" s="165"/>
      <c r="RD332" s="165"/>
      <c r="RE332" s="165"/>
      <c r="RF332" s="165"/>
      <c r="RG332" s="165"/>
      <c r="RH332" s="165"/>
      <c r="RI332" s="165"/>
      <c r="RJ332" s="165"/>
      <c r="RK332" s="165"/>
      <c r="RL332" s="165"/>
    </row>
    <row r="333" spans="1:480" ht="15.75" x14ac:dyDescent="0.25">
      <c r="A333" s="140"/>
      <c r="B333" s="348" t="s">
        <v>21</v>
      </c>
      <c r="C333" s="348"/>
      <c r="D333" s="122">
        <f>SUM(D331,D332)</f>
        <v>170</v>
      </c>
      <c r="E333" s="123"/>
      <c r="F333" s="124"/>
      <c r="G333" s="125">
        <f>SUM(G331,G332)</f>
        <v>7.06</v>
      </c>
      <c r="H333" s="126">
        <f>SUM(H331,H332)</f>
        <v>15.490000000000002</v>
      </c>
      <c r="I333" s="127">
        <f>SUM(I331,I332)</f>
        <v>27.16</v>
      </c>
      <c r="J333" s="128">
        <f>SUM(J331,J332)</f>
        <v>277.51</v>
      </c>
      <c r="K333" s="129">
        <f>SUM(K331,K332)</f>
        <v>1.46</v>
      </c>
      <c r="L333" s="141"/>
      <c r="M333" s="141"/>
      <c r="N333" s="233"/>
      <c r="O333" s="233"/>
      <c r="P333" s="233"/>
      <c r="Q333" s="233"/>
      <c r="R333" s="233"/>
      <c r="S333" s="233"/>
      <c r="T333" s="233"/>
      <c r="U333" s="233"/>
      <c r="V333" s="233"/>
      <c r="W333" s="233"/>
      <c r="X333" s="233"/>
      <c r="Y333" s="233"/>
      <c r="Z333" s="165"/>
      <c r="AA333" s="165"/>
      <c r="AB333" s="165"/>
      <c r="AC333" s="165"/>
      <c r="AD333" s="165"/>
      <c r="AE333" s="165"/>
      <c r="AF333" s="165"/>
      <c r="AG333" s="165"/>
      <c r="AH333" s="165"/>
      <c r="AI333" s="165"/>
      <c r="AJ333" s="165"/>
      <c r="AK333" s="165"/>
      <c r="AL333" s="165"/>
      <c r="AM333" s="165"/>
      <c r="AN333" s="165"/>
      <c r="AO333" s="165"/>
      <c r="AP333" s="165"/>
      <c r="AQ333" s="165"/>
      <c r="AR333" s="165"/>
      <c r="AS333" s="165"/>
      <c r="AT333" s="165"/>
      <c r="AU333" s="165"/>
      <c r="AV333" s="165"/>
      <c r="AW333" s="165"/>
      <c r="AX333" s="165"/>
      <c r="AY333" s="165"/>
      <c r="AZ333" s="165"/>
      <c r="BA333" s="165"/>
      <c r="BB333" s="165"/>
      <c r="BC333" s="165"/>
      <c r="BD333" s="165"/>
      <c r="BE333" s="165"/>
      <c r="BF333" s="165"/>
      <c r="BG333" s="165"/>
      <c r="BH333" s="165"/>
      <c r="BI333" s="165"/>
      <c r="BJ333" s="165"/>
      <c r="BK333" s="165"/>
      <c r="BL333" s="165"/>
      <c r="BM333" s="165"/>
      <c r="BN333" s="165"/>
      <c r="BO333" s="165"/>
      <c r="BP333" s="165"/>
      <c r="BQ333" s="165"/>
      <c r="BR333" s="165"/>
      <c r="BS333" s="165"/>
      <c r="BT333" s="165"/>
      <c r="BU333" s="165"/>
      <c r="BV333" s="165"/>
      <c r="BW333" s="165"/>
      <c r="BX333" s="165"/>
      <c r="BY333" s="165"/>
      <c r="BZ333" s="165"/>
      <c r="CA333" s="165"/>
      <c r="CB333" s="165"/>
      <c r="CC333" s="165"/>
      <c r="CD333" s="165"/>
      <c r="CE333" s="165"/>
      <c r="CF333" s="165"/>
      <c r="CG333" s="165"/>
      <c r="CH333" s="165"/>
      <c r="CI333" s="165"/>
      <c r="CJ333" s="165"/>
      <c r="CK333" s="165"/>
      <c r="CL333" s="165"/>
      <c r="CM333" s="165"/>
      <c r="CN333" s="165"/>
      <c r="CO333" s="165"/>
      <c r="CP333" s="165"/>
      <c r="CQ333" s="165"/>
      <c r="CR333" s="165"/>
      <c r="CS333" s="165"/>
      <c r="CT333" s="165"/>
      <c r="CU333" s="165"/>
      <c r="CV333" s="165"/>
      <c r="CW333" s="165"/>
      <c r="CX333" s="165"/>
      <c r="CY333" s="165"/>
      <c r="CZ333" s="165"/>
      <c r="DA333" s="165"/>
      <c r="DB333" s="165"/>
      <c r="DC333" s="165"/>
      <c r="DD333" s="165"/>
      <c r="DE333" s="165"/>
      <c r="DF333" s="165"/>
      <c r="DG333" s="165"/>
      <c r="DH333" s="165"/>
      <c r="DI333" s="165"/>
      <c r="DJ333" s="165"/>
      <c r="DK333" s="165"/>
      <c r="DL333" s="165"/>
      <c r="DM333" s="165"/>
      <c r="DN333" s="165"/>
      <c r="DO333" s="165"/>
      <c r="DP333" s="165"/>
      <c r="DQ333" s="165"/>
      <c r="DR333" s="165"/>
      <c r="DS333" s="165"/>
      <c r="DT333" s="165"/>
      <c r="DU333" s="165"/>
      <c r="DV333" s="165"/>
      <c r="DW333" s="165"/>
      <c r="DX333" s="165"/>
      <c r="DY333" s="165"/>
      <c r="DZ333" s="165"/>
      <c r="EA333" s="165"/>
      <c r="EB333" s="165"/>
      <c r="EC333" s="165"/>
      <c r="ED333" s="165"/>
      <c r="EE333" s="165"/>
      <c r="EF333" s="165"/>
      <c r="EG333" s="165"/>
      <c r="EH333" s="165"/>
      <c r="EI333" s="165"/>
      <c r="EJ333" s="165"/>
      <c r="EK333" s="165"/>
      <c r="EL333" s="165"/>
      <c r="EM333" s="165"/>
      <c r="EN333" s="165"/>
      <c r="EO333" s="165"/>
      <c r="EP333" s="165"/>
      <c r="EQ333" s="165"/>
      <c r="ER333" s="165"/>
      <c r="ES333" s="165"/>
      <c r="ET333" s="165"/>
      <c r="EU333" s="165"/>
      <c r="EV333" s="165"/>
      <c r="EW333" s="165"/>
      <c r="EX333" s="165"/>
      <c r="EY333" s="165"/>
      <c r="EZ333" s="165"/>
      <c r="FA333" s="165"/>
      <c r="FB333" s="165"/>
      <c r="FC333" s="165"/>
      <c r="FD333" s="165"/>
      <c r="FE333" s="165"/>
      <c r="FF333" s="165"/>
      <c r="FG333" s="165"/>
      <c r="FH333" s="165"/>
      <c r="FI333" s="165"/>
      <c r="FJ333" s="165"/>
      <c r="FK333" s="165"/>
      <c r="FL333" s="165"/>
      <c r="FM333" s="165"/>
      <c r="FN333" s="165"/>
      <c r="FO333" s="165"/>
      <c r="FP333" s="165"/>
      <c r="FQ333" s="165"/>
      <c r="FR333" s="165"/>
      <c r="FS333" s="165"/>
      <c r="FT333" s="165"/>
      <c r="FU333" s="165"/>
      <c r="FV333" s="165"/>
      <c r="FW333" s="165"/>
      <c r="FX333" s="165"/>
      <c r="FY333" s="165"/>
      <c r="FZ333" s="165"/>
      <c r="GA333" s="165"/>
      <c r="GB333" s="165"/>
      <c r="GC333" s="165"/>
      <c r="GD333" s="165"/>
      <c r="GE333" s="165"/>
      <c r="GF333" s="165"/>
      <c r="GG333" s="165"/>
      <c r="GH333" s="165"/>
      <c r="GI333" s="165"/>
      <c r="GJ333" s="165"/>
      <c r="GK333" s="165"/>
      <c r="GL333" s="165"/>
      <c r="GM333" s="165"/>
      <c r="GN333" s="165"/>
      <c r="GO333" s="165"/>
      <c r="GP333" s="165"/>
      <c r="GQ333" s="165"/>
      <c r="GR333" s="165"/>
      <c r="GS333" s="165"/>
      <c r="GT333" s="165"/>
      <c r="GU333" s="165"/>
      <c r="GV333" s="165"/>
      <c r="GW333" s="165"/>
      <c r="GX333" s="165"/>
      <c r="GY333" s="165"/>
      <c r="GZ333" s="165"/>
      <c r="HA333" s="165"/>
      <c r="HB333" s="165"/>
      <c r="HC333" s="165"/>
      <c r="HD333" s="165"/>
      <c r="HE333" s="165"/>
      <c r="HF333" s="165"/>
      <c r="HG333" s="165"/>
      <c r="HH333" s="165"/>
      <c r="HI333" s="165"/>
      <c r="HJ333" s="165"/>
      <c r="HK333" s="165"/>
      <c r="HL333" s="165"/>
      <c r="HM333" s="165"/>
      <c r="HN333" s="165"/>
      <c r="HO333" s="165"/>
      <c r="HP333" s="165"/>
      <c r="HQ333" s="165"/>
      <c r="HR333" s="165"/>
      <c r="HS333" s="165"/>
      <c r="HT333" s="165"/>
      <c r="HU333" s="165"/>
      <c r="HV333" s="165"/>
      <c r="HW333" s="165"/>
      <c r="HX333" s="165"/>
      <c r="HY333" s="165"/>
      <c r="HZ333" s="165"/>
      <c r="IA333" s="165"/>
      <c r="IB333" s="165"/>
      <c r="IC333" s="165"/>
      <c r="ID333" s="165"/>
      <c r="IE333" s="165"/>
      <c r="IF333" s="165"/>
      <c r="IG333" s="165"/>
      <c r="IH333" s="165"/>
      <c r="II333" s="165"/>
      <c r="IJ333" s="165"/>
      <c r="IK333" s="165"/>
      <c r="IL333" s="165"/>
      <c r="IM333" s="165"/>
      <c r="IN333" s="165"/>
      <c r="IO333" s="165"/>
      <c r="IP333" s="165"/>
      <c r="IQ333" s="165"/>
      <c r="IR333" s="165"/>
      <c r="IS333" s="165"/>
      <c r="IT333" s="165"/>
      <c r="IU333" s="165"/>
      <c r="IV333" s="165"/>
      <c r="IW333" s="165"/>
      <c r="IX333" s="165"/>
      <c r="IY333" s="165"/>
      <c r="IZ333" s="165"/>
      <c r="JA333" s="165"/>
      <c r="JB333" s="165"/>
      <c r="JC333" s="165"/>
      <c r="JD333" s="165"/>
      <c r="JE333" s="165"/>
      <c r="JF333" s="165"/>
      <c r="JG333" s="165"/>
      <c r="JH333" s="165"/>
      <c r="JI333" s="165"/>
      <c r="JJ333" s="165"/>
      <c r="JK333" s="165"/>
      <c r="JL333" s="165"/>
      <c r="JM333" s="165"/>
      <c r="JN333" s="165"/>
      <c r="JO333" s="165"/>
      <c r="JP333" s="165"/>
      <c r="JQ333" s="165"/>
      <c r="JR333" s="165"/>
      <c r="JS333" s="165"/>
      <c r="JT333" s="165"/>
      <c r="JU333" s="165"/>
      <c r="JV333" s="165"/>
      <c r="JW333" s="165"/>
      <c r="JX333" s="165"/>
      <c r="JY333" s="165"/>
      <c r="JZ333" s="165"/>
      <c r="KA333" s="165"/>
      <c r="KB333" s="165"/>
      <c r="KC333" s="165"/>
      <c r="KD333" s="165"/>
      <c r="KE333" s="165"/>
      <c r="KF333" s="165"/>
      <c r="KG333" s="165"/>
      <c r="KH333" s="165"/>
      <c r="KI333" s="165"/>
      <c r="KJ333" s="165"/>
      <c r="KK333" s="165"/>
      <c r="KL333" s="165"/>
      <c r="KM333" s="165"/>
      <c r="KN333" s="165"/>
      <c r="KO333" s="165"/>
      <c r="KP333" s="165"/>
      <c r="KQ333" s="165"/>
      <c r="KR333" s="165"/>
      <c r="KS333" s="165"/>
      <c r="KT333" s="165"/>
      <c r="KU333" s="165"/>
      <c r="KV333" s="165"/>
      <c r="KW333" s="165"/>
      <c r="KX333" s="165"/>
      <c r="KY333" s="165"/>
      <c r="KZ333" s="165"/>
      <c r="LA333" s="165"/>
      <c r="LB333" s="165"/>
      <c r="LC333" s="165"/>
      <c r="LD333" s="165"/>
      <c r="LE333" s="165"/>
      <c r="LF333" s="165"/>
      <c r="LG333" s="165"/>
      <c r="LH333" s="165"/>
      <c r="LI333" s="165"/>
      <c r="LJ333" s="165"/>
      <c r="LK333" s="165"/>
      <c r="LL333" s="165"/>
      <c r="LM333" s="165"/>
      <c r="LN333" s="165"/>
      <c r="LO333" s="165"/>
      <c r="LP333" s="165"/>
      <c r="LQ333" s="165"/>
      <c r="LR333" s="165"/>
      <c r="LS333" s="165"/>
      <c r="LT333" s="165"/>
      <c r="LU333" s="165"/>
      <c r="LV333" s="165"/>
      <c r="LW333" s="165"/>
      <c r="LX333" s="165"/>
      <c r="LY333" s="165"/>
      <c r="LZ333" s="165"/>
      <c r="MA333" s="165"/>
      <c r="MB333" s="165"/>
      <c r="MC333" s="165"/>
      <c r="MD333" s="165"/>
      <c r="ME333" s="165"/>
      <c r="MF333" s="165"/>
      <c r="MG333" s="165"/>
      <c r="MH333" s="165"/>
      <c r="MI333" s="165"/>
      <c r="MJ333" s="165"/>
      <c r="MK333" s="165"/>
      <c r="ML333" s="165"/>
      <c r="MM333" s="165"/>
      <c r="MN333" s="165"/>
      <c r="MO333" s="165"/>
      <c r="MP333" s="165"/>
      <c r="MQ333" s="165"/>
      <c r="MR333" s="165"/>
      <c r="MS333" s="165"/>
      <c r="MT333" s="165"/>
      <c r="MU333" s="165"/>
      <c r="MV333" s="165"/>
      <c r="MW333" s="165"/>
      <c r="MX333" s="165"/>
      <c r="MY333" s="165"/>
      <c r="MZ333" s="165"/>
      <c r="NA333" s="165"/>
      <c r="NB333" s="165"/>
      <c r="NC333" s="165"/>
      <c r="ND333" s="165"/>
      <c r="NE333" s="165"/>
      <c r="NF333" s="165"/>
      <c r="NG333" s="165"/>
      <c r="NH333" s="165"/>
      <c r="NI333" s="165"/>
      <c r="NJ333" s="165"/>
      <c r="NK333" s="165"/>
      <c r="NL333" s="165"/>
      <c r="NM333" s="165"/>
      <c r="NN333" s="165"/>
      <c r="NO333" s="165"/>
      <c r="NP333" s="165"/>
      <c r="NQ333" s="165"/>
      <c r="NR333" s="165"/>
      <c r="NS333" s="165"/>
      <c r="NT333" s="165"/>
      <c r="NU333" s="165"/>
      <c r="NV333" s="165"/>
      <c r="NW333" s="165"/>
      <c r="NX333" s="165"/>
      <c r="NY333" s="165"/>
      <c r="NZ333" s="165"/>
      <c r="OA333" s="165"/>
      <c r="OB333" s="165"/>
      <c r="OC333" s="165"/>
      <c r="OD333" s="165"/>
      <c r="OE333" s="165"/>
      <c r="OF333" s="165"/>
      <c r="OG333" s="165"/>
      <c r="OH333" s="165"/>
      <c r="OI333" s="165"/>
      <c r="OJ333" s="165"/>
      <c r="OK333" s="165"/>
      <c r="OL333" s="165"/>
      <c r="OM333" s="165"/>
      <c r="ON333" s="165"/>
      <c r="OO333" s="165"/>
      <c r="OP333" s="165"/>
      <c r="OQ333" s="165"/>
      <c r="OR333" s="165"/>
      <c r="OS333" s="165"/>
      <c r="OT333" s="165"/>
      <c r="OU333" s="165"/>
      <c r="OV333" s="165"/>
      <c r="OW333" s="165"/>
      <c r="OX333" s="165"/>
      <c r="OY333" s="165"/>
      <c r="OZ333" s="165"/>
      <c r="PA333" s="165"/>
      <c r="PB333" s="165"/>
      <c r="PC333" s="165"/>
      <c r="PD333" s="165"/>
      <c r="PE333" s="165"/>
      <c r="PF333" s="165"/>
      <c r="PG333" s="165"/>
      <c r="PH333" s="165"/>
      <c r="PI333" s="165"/>
      <c r="PJ333" s="165"/>
      <c r="PK333" s="165"/>
      <c r="PL333" s="165"/>
      <c r="PM333" s="165"/>
      <c r="PN333" s="165"/>
      <c r="PO333" s="165"/>
      <c r="PP333" s="165"/>
      <c r="PQ333" s="165"/>
      <c r="PR333" s="165"/>
      <c r="PS333" s="165"/>
      <c r="PT333" s="165"/>
      <c r="PU333" s="165"/>
      <c r="PV333" s="165"/>
      <c r="PW333" s="165"/>
      <c r="PX333" s="165"/>
      <c r="PY333" s="165"/>
      <c r="PZ333" s="165"/>
      <c r="QA333" s="165"/>
      <c r="QB333" s="165"/>
      <c r="QC333" s="165"/>
      <c r="QD333" s="165"/>
      <c r="QE333" s="165"/>
      <c r="QF333" s="165"/>
      <c r="QG333" s="165"/>
      <c r="QH333" s="165"/>
      <c r="QI333" s="165"/>
      <c r="QJ333" s="165"/>
      <c r="QK333" s="165"/>
      <c r="QL333" s="165"/>
      <c r="QM333" s="165"/>
      <c r="QN333" s="165"/>
      <c r="QO333" s="165"/>
      <c r="QP333" s="165"/>
      <c r="QQ333" s="165"/>
      <c r="QR333" s="165"/>
      <c r="QS333" s="165"/>
      <c r="QT333" s="165"/>
      <c r="QU333" s="165"/>
      <c r="QV333" s="165"/>
      <c r="QW333" s="165"/>
      <c r="QX333" s="165"/>
      <c r="QY333" s="165"/>
      <c r="QZ333" s="165"/>
      <c r="RA333" s="165"/>
      <c r="RB333" s="165"/>
      <c r="RC333" s="165"/>
      <c r="RD333" s="165"/>
      <c r="RE333" s="165"/>
      <c r="RF333" s="165"/>
      <c r="RG333" s="165"/>
      <c r="RH333" s="165"/>
      <c r="RI333" s="165"/>
      <c r="RJ333" s="165"/>
      <c r="RK333" s="165"/>
      <c r="RL333" s="165"/>
    </row>
    <row r="334" spans="1:480" ht="15.75" x14ac:dyDescent="0.25">
      <c r="A334" s="246" t="e">
        <f>'Тех. карты'!#REF!</f>
        <v>#REF!</v>
      </c>
      <c r="B334" s="356" t="s">
        <v>22</v>
      </c>
      <c r="C334" s="357"/>
      <c r="D334" s="357"/>
      <c r="E334" s="357"/>
      <c r="F334" s="357"/>
      <c r="G334" s="357"/>
      <c r="H334" s="357"/>
      <c r="I334" s="357"/>
      <c r="J334" s="357"/>
      <c r="K334" s="357"/>
      <c r="L334" s="358"/>
      <c r="M334" s="253"/>
      <c r="N334" s="233"/>
      <c r="O334" s="233"/>
      <c r="P334" s="233"/>
      <c r="Q334" s="233"/>
      <c r="R334" s="233"/>
      <c r="S334" s="233"/>
      <c r="T334" s="233"/>
      <c r="U334" s="233"/>
      <c r="V334" s="233"/>
      <c r="W334" s="233"/>
      <c r="X334" s="233"/>
      <c r="Y334" s="233"/>
      <c r="Z334" s="165"/>
      <c r="AA334" s="165"/>
      <c r="AB334" s="165"/>
      <c r="AC334" s="165"/>
      <c r="AD334" s="165"/>
      <c r="AE334" s="165"/>
      <c r="AF334" s="165"/>
      <c r="AG334" s="165"/>
      <c r="AH334" s="165"/>
      <c r="AI334" s="165"/>
      <c r="AJ334" s="165"/>
      <c r="AK334" s="165"/>
      <c r="AL334" s="165"/>
      <c r="AM334" s="165"/>
      <c r="AN334" s="165"/>
      <c r="AO334" s="165"/>
      <c r="AP334" s="165"/>
      <c r="AQ334" s="165"/>
      <c r="AR334" s="165"/>
      <c r="AS334" s="165"/>
      <c r="AT334" s="165"/>
      <c r="AU334" s="165"/>
      <c r="AV334" s="165"/>
      <c r="AW334" s="165"/>
      <c r="AX334" s="165"/>
      <c r="AY334" s="165"/>
      <c r="AZ334" s="165"/>
      <c r="BA334" s="165"/>
      <c r="BB334" s="165"/>
      <c r="BC334" s="165"/>
      <c r="BD334" s="165"/>
      <c r="BE334" s="165"/>
      <c r="BF334" s="165"/>
      <c r="BG334" s="165"/>
      <c r="BH334" s="165"/>
      <c r="BI334" s="165"/>
      <c r="BJ334" s="165"/>
      <c r="BK334" s="165"/>
      <c r="BL334" s="165"/>
      <c r="BM334" s="165"/>
      <c r="BN334" s="165"/>
      <c r="BO334" s="165"/>
      <c r="BP334" s="165"/>
      <c r="BQ334" s="165"/>
      <c r="BR334" s="165"/>
      <c r="BS334" s="165"/>
      <c r="BT334" s="165"/>
      <c r="BU334" s="165"/>
      <c r="BV334" s="165"/>
      <c r="BW334" s="165"/>
      <c r="BX334" s="165"/>
      <c r="BY334" s="165"/>
      <c r="BZ334" s="165"/>
      <c r="CA334" s="165"/>
      <c r="CB334" s="165"/>
      <c r="CC334" s="165"/>
      <c r="CD334" s="165"/>
      <c r="CE334" s="165"/>
      <c r="CF334" s="165"/>
      <c r="CG334" s="165"/>
      <c r="CH334" s="165"/>
      <c r="CI334" s="165"/>
      <c r="CJ334" s="165"/>
      <c r="CK334" s="165"/>
      <c r="CL334" s="165"/>
      <c r="CM334" s="165"/>
      <c r="CN334" s="165"/>
      <c r="CO334" s="165"/>
      <c r="CP334" s="165"/>
      <c r="CQ334" s="165"/>
      <c r="CR334" s="165"/>
      <c r="CS334" s="165"/>
      <c r="CT334" s="165"/>
      <c r="CU334" s="165"/>
      <c r="CV334" s="165"/>
      <c r="CW334" s="165"/>
      <c r="CX334" s="165"/>
      <c r="CY334" s="165"/>
      <c r="CZ334" s="165"/>
      <c r="DA334" s="165"/>
      <c r="DB334" s="165"/>
      <c r="DC334" s="165"/>
      <c r="DD334" s="165"/>
      <c r="DE334" s="165"/>
      <c r="DF334" s="165"/>
      <c r="DG334" s="165"/>
      <c r="DH334" s="165"/>
      <c r="DI334" s="165"/>
      <c r="DJ334" s="165"/>
      <c r="DK334" s="165"/>
      <c r="DL334" s="165"/>
      <c r="DM334" s="165"/>
      <c r="DN334" s="165"/>
      <c r="DO334" s="165"/>
      <c r="DP334" s="165"/>
      <c r="DQ334" s="165"/>
      <c r="DR334" s="165"/>
      <c r="DS334" s="165"/>
      <c r="DT334" s="165"/>
      <c r="DU334" s="165"/>
      <c r="DV334" s="165"/>
      <c r="DW334" s="165"/>
      <c r="DX334" s="165"/>
      <c r="DY334" s="165"/>
      <c r="DZ334" s="165"/>
      <c r="EA334" s="165"/>
      <c r="EB334" s="165"/>
      <c r="EC334" s="165"/>
      <c r="ED334" s="165"/>
      <c r="EE334" s="165"/>
      <c r="EF334" s="165"/>
      <c r="EG334" s="165"/>
      <c r="EH334" s="165"/>
      <c r="EI334" s="165"/>
      <c r="EJ334" s="165"/>
      <c r="EK334" s="165"/>
      <c r="EL334" s="165"/>
      <c r="EM334" s="165"/>
      <c r="EN334" s="165"/>
      <c r="EO334" s="165"/>
      <c r="EP334" s="165"/>
      <c r="EQ334" s="165"/>
      <c r="ER334" s="165"/>
      <c r="ES334" s="165"/>
      <c r="ET334" s="165"/>
      <c r="EU334" s="165"/>
      <c r="EV334" s="165"/>
      <c r="EW334" s="165"/>
      <c r="EX334" s="165"/>
      <c r="EY334" s="165"/>
      <c r="EZ334" s="165"/>
      <c r="FA334" s="165"/>
      <c r="FB334" s="165"/>
      <c r="FC334" s="165"/>
      <c r="FD334" s="165"/>
      <c r="FE334" s="165"/>
      <c r="FF334" s="165"/>
      <c r="FG334" s="165"/>
      <c r="FH334" s="165"/>
      <c r="FI334" s="165"/>
      <c r="FJ334" s="165"/>
      <c r="FK334" s="165"/>
      <c r="FL334" s="165"/>
      <c r="FM334" s="165"/>
      <c r="FN334" s="165"/>
      <c r="FO334" s="165"/>
      <c r="FP334" s="165"/>
      <c r="FQ334" s="165"/>
      <c r="FR334" s="165"/>
      <c r="FS334" s="165"/>
      <c r="FT334" s="165"/>
      <c r="FU334" s="165"/>
      <c r="FV334" s="165"/>
      <c r="FW334" s="165"/>
      <c r="FX334" s="165"/>
      <c r="FY334" s="165"/>
      <c r="FZ334" s="165"/>
      <c r="GA334" s="165"/>
      <c r="GB334" s="165"/>
      <c r="GC334" s="165"/>
      <c r="GD334" s="165"/>
      <c r="GE334" s="165"/>
      <c r="GF334" s="165"/>
      <c r="GG334" s="165"/>
      <c r="GH334" s="165"/>
      <c r="GI334" s="165"/>
      <c r="GJ334" s="165"/>
      <c r="GK334" s="165"/>
      <c r="GL334" s="165"/>
      <c r="GM334" s="165"/>
      <c r="GN334" s="165"/>
      <c r="GO334" s="165"/>
      <c r="GP334" s="165"/>
      <c r="GQ334" s="165"/>
      <c r="GR334" s="165"/>
      <c r="GS334" s="165"/>
      <c r="GT334" s="165"/>
      <c r="GU334" s="165"/>
      <c r="GV334" s="165"/>
      <c r="GW334" s="165"/>
      <c r="GX334" s="165"/>
      <c r="GY334" s="165"/>
      <c r="GZ334" s="165"/>
      <c r="HA334" s="165"/>
      <c r="HB334" s="165"/>
      <c r="HC334" s="165"/>
      <c r="HD334" s="165"/>
      <c r="HE334" s="165"/>
      <c r="HF334" s="165"/>
      <c r="HG334" s="165"/>
      <c r="HH334" s="165"/>
      <c r="HI334" s="165"/>
      <c r="HJ334" s="165"/>
      <c r="HK334" s="165"/>
      <c r="HL334" s="165"/>
      <c r="HM334" s="165"/>
      <c r="HN334" s="165"/>
      <c r="HO334" s="165"/>
      <c r="HP334" s="165"/>
      <c r="HQ334" s="165"/>
      <c r="HR334" s="165"/>
      <c r="HS334" s="165"/>
      <c r="HT334" s="165"/>
      <c r="HU334" s="165"/>
      <c r="HV334" s="165"/>
      <c r="HW334" s="165"/>
      <c r="HX334" s="165"/>
      <c r="HY334" s="165"/>
      <c r="HZ334" s="165"/>
      <c r="IA334" s="165"/>
      <c r="IB334" s="165"/>
      <c r="IC334" s="165"/>
      <c r="ID334" s="165"/>
      <c r="IE334" s="165"/>
      <c r="IF334" s="165"/>
      <c r="IG334" s="165"/>
      <c r="IH334" s="165"/>
      <c r="II334" s="165"/>
      <c r="IJ334" s="165"/>
      <c r="IK334" s="165"/>
      <c r="IL334" s="165"/>
      <c r="IM334" s="165"/>
      <c r="IN334" s="165"/>
      <c r="IO334" s="165"/>
      <c r="IP334" s="165"/>
      <c r="IQ334" s="165"/>
      <c r="IR334" s="165"/>
      <c r="IS334" s="165"/>
      <c r="IT334" s="165"/>
      <c r="IU334" s="165"/>
      <c r="IV334" s="165"/>
      <c r="IW334" s="165"/>
      <c r="IX334" s="165"/>
      <c r="IY334" s="165"/>
      <c r="IZ334" s="165"/>
      <c r="JA334" s="165"/>
      <c r="JB334" s="165"/>
      <c r="JC334" s="165"/>
      <c r="JD334" s="165"/>
      <c r="JE334" s="165"/>
      <c r="JF334" s="165"/>
      <c r="JG334" s="165"/>
      <c r="JH334" s="165"/>
      <c r="JI334" s="165"/>
      <c r="JJ334" s="165"/>
      <c r="JK334" s="165"/>
      <c r="JL334" s="165"/>
      <c r="JM334" s="165"/>
      <c r="JN334" s="165"/>
      <c r="JO334" s="165"/>
      <c r="JP334" s="165"/>
      <c r="JQ334" s="165"/>
      <c r="JR334" s="165"/>
      <c r="JS334" s="165"/>
      <c r="JT334" s="165"/>
      <c r="JU334" s="165"/>
      <c r="JV334" s="165"/>
      <c r="JW334" s="165"/>
      <c r="JX334" s="165"/>
      <c r="JY334" s="165"/>
      <c r="JZ334" s="165"/>
      <c r="KA334" s="165"/>
      <c r="KB334" s="165"/>
      <c r="KC334" s="165"/>
      <c r="KD334" s="165"/>
      <c r="KE334" s="165"/>
      <c r="KF334" s="165"/>
      <c r="KG334" s="165"/>
      <c r="KH334" s="165"/>
      <c r="KI334" s="165"/>
      <c r="KJ334" s="165"/>
      <c r="KK334" s="165"/>
      <c r="KL334" s="165"/>
      <c r="KM334" s="165"/>
      <c r="KN334" s="165"/>
      <c r="KO334" s="165"/>
      <c r="KP334" s="165"/>
      <c r="KQ334" s="165"/>
      <c r="KR334" s="165"/>
      <c r="KS334" s="165"/>
      <c r="KT334" s="165"/>
      <c r="KU334" s="165"/>
      <c r="KV334" s="165"/>
      <c r="KW334" s="165"/>
      <c r="KX334" s="165"/>
      <c r="KY334" s="165"/>
      <c r="KZ334" s="165"/>
      <c r="LA334" s="165"/>
      <c r="LB334" s="165"/>
      <c r="LC334" s="165"/>
      <c r="LD334" s="165"/>
      <c r="LE334" s="165"/>
      <c r="LF334" s="165"/>
      <c r="LG334" s="165"/>
      <c r="LH334" s="165"/>
      <c r="LI334" s="165"/>
      <c r="LJ334" s="165"/>
      <c r="LK334" s="165"/>
      <c r="LL334" s="165"/>
      <c r="LM334" s="165"/>
      <c r="LN334" s="165"/>
      <c r="LO334" s="165"/>
      <c r="LP334" s="165"/>
      <c r="LQ334" s="165"/>
      <c r="LR334" s="165"/>
      <c r="LS334" s="165"/>
      <c r="LT334" s="165"/>
      <c r="LU334" s="165"/>
      <c r="LV334" s="165"/>
      <c r="LW334" s="165"/>
      <c r="LX334" s="165"/>
      <c r="LY334" s="165"/>
      <c r="LZ334" s="165"/>
      <c r="MA334" s="165"/>
      <c r="MB334" s="165"/>
      <c r="MC334" s="165"/>
      <c r="MD334" s="165"/>
      <c r="ME334" s="165"/>
      <c r="MF334" s="165"/>
      <c r="MG334" s="165"/>
      <c r="MH334" s="165"/>
      <c r="MI334" s="165"/>
      <c r="MJ334" s="165"/>
      <c r="MK334" s="165"/>
      <c r="ML334" s="165"/>
      <c r="MM334" s="165"/>
      <c r="MN334" s="165"/>
      <c r="MO334" s="165"/>
      <c r="MP334" s="165"/>
      <c r="MQ334" s="165"/>
      <c r="MR334" s="165"/>
      <c r="MS334" s="165"/>
      <c r="MT334" s="165"/>
      <c r="MU334" s="165"/>
      <c r="MV334" s="165"/>
      <c r="MW334" s="165"/>
      <c r="MX334" s="165"/>
      <c r="MY334" s="165"/>
      <c r="MZ334" s="165"/>
      <c r="NA334" s="165"/>
      <c r="NB334" s="165"/>
      <c r="NC334" s="165"/>
      <c r="ND334" s="165"/>
      <c r="NE334" s="165"/>
      <c r="NF334" s="165"/>
      <c r="NG334" s="165"/>
      <c r="NH334" s="165"/>
      <c r="NI334" s="165"/>
      <c r="NJ334" s="165"/>
      <c r="NK334" s="165"/>
      <c r="NL334" s="165"/>
      <c r="NM334" s="165"/>
      <c r="NN334" s="165"/>
      <c r="NO334" s="165"/>
      <c r="NP334" s="165"/>
      <c r="NQ334" s="165"/>
      <c r="NR334" s="165"/>
      <c r="NS334" s="165"/>
      <c r="NT334" s="165"/>
      <c r="NU334" s="165"/>
      <c r="NV334" s="165"/>
      <c r="NW334" s="165"/>
      <c r="NX334" s="165"/>
      <c r="NY334" s="165"/>
      <c r="NZ334" s="165"/>
      <c r="OA334" s="165"/>
      <c r="OB334" s="165"/>
      <c r="OC334" s="165"/>
      <c r="OD334" s="165"/>
      <c r="OE334" s="165"/>
      <c r="OF334" s="165"/>
      <c r="OG334" s="165"/>
      <c r="OH334" s="165"/>
      <c r="OI334" s="165"/>
      <c r="OJ334" s="165"/>
      <c r="OK334" s="165"/>
      <c r="OL334" s="165"/>
      <c r="OM334" s="165"/>
      <c r="ON334" s="165"/>
      <c r="OO334" s="165"/>
      <c r="OP334" s="165"/>
      <c r="OQ334" s="165"/>
      <c r="OR334" s="165"/>
      <c r="OS334" s="165"/>
      <c r="OT334" s="165"/>
      <c r="OU334" s="165"/>
      <c r="OV334" s="165"/>
      <c r="OW334" s="165"/>
      <c r="OX334" s="165"/>
      <c r="OY334" s="165"/>
      <c r="OZ334" s="165"/>
      <c r="PA334" s="165"/>
      <c r="PB334" s="165"/>
      <c r="PC334" s="165"/>
      <c r="PD334" s="165"/>
      <c r="PE334" s="165"/>
      <c r="PF334" s="165"/>
      <c r="PG334" s="165"/>
      <c r="PH334" s="165"/>
      <c r="PI334" s="165"/>
      <c r="PJ334" s="165"/>
      <c r="PK334" s="165"/>
      <c r="PL334" s="165"/>
      <c r="PM334" s="165"/>
      <c r="PN334" s="165"/>
      <c r="PO334" s="165"/>
      <c r="PP334" s="165"/>
      <c r="PQ334" s="165"/>
      <c r="PR334" s="165"/>
      <c r="PS334" s="165"/>
      <c r="PT334" s="165"/>
      <c r="PU334" s="165"/>
      <c r="PV334" s="165"/>
      <c r="PW334" s="165"/>
      <c r="PX334" s="165"/>
      <c r="PY334" s="165"/>
      <c r="PZ334" s="165"/>
      <c r="QA334" s="165"/>
      <c r="QB334" s="165"/>
      <c r="QC334" s="165"/>
      <c r="QD334" s="165"/>
      <c r="QE334" s="165"/>
      <c r="QF334" s="165"/>
      <c r="QG334" s="165"/>
      <c r="QH334" s="165"/>
      <c r="QI334" s="165"/>
      <c r="QJ334" s="165"/>
      <c r="QK334" s="165"/>
      <c r="QL334" s="165"/>
      <c r="QM334" s="165"/>
      <c r="QN334" s="165"/>
      <c r="QO334" s="165"/>
      <c r="QP334" s="165"/>
      <c r="QQ334" s="165"/>
      <c r="QR334" s="165"/>
      <c r="QS334" s="165"/>
      <c r="QT334" s="165"/>
      <c r="QU334" s="165"/>
      <c r="QV334" s="165"/>
      <c r="QW334" s="165"/>
      <c r="QX334" s="165"/>
      <c r="QY334" s="165"/>
      <c r="QZ334" s="165"/>
      <c r="RA334" s="165"/>
      <c r="RB334" s="165"/>
      <c r="RC334" s="165"/>
      <c r="RD334" s="165"/>
      <c r="RE334" s="165"/>
      <c r="RF334" s="165"/>
      <c r="RG334" s="165"/>
      <c r="RH334" s="165"/>
      <c r="RI334" s="165"/>
      <c r="RJ334" s="165"/>
      <c r="RK334" s="165"/>
      <c r="RL334" s="165"/>
    </row>
    <row r="335" spans="1:480" ht="15" x14ac:dyDescent="0.25">
      <c r="A335" s="138"/>
      <c r="B335" s="404" t="s">
        <v>129</v>
      </c>
      <c r="C335" s="404"/>
      <c r="D335" s="11">
        <v>80</v>
      </c>
      <c r="E335" s="12"/>
      <c r="F335" s="13"/>
      <c r="G335" s="14">
        <v>20.9</v>
      </c>
      <c r="H335" s="15">
        <v>11.2</v>
      </c>
      <c r="I335" s="16">
        <v>14.4</v>
      </c>
      <c r="J335" s="17">
        <v>208.8</v>
      </c>
      <c r="K335" s="18">
        <v>1.1000000000000001</v>
      </c>
      <c r="L335" s="30">
        <v>341</v>
      </c>
      <c r="M335" s="30">
        <v>93</v>
      </c>
      <c r="N335" s="233"/>
      <c r="O335" s="233"/>
      <c r="P335" s="233"/>
      <c r="Q335" s="233"/>
      <c r="R335" s="233"/>
      <c r="S335" s="233"/>
      <c r="T335" s="233"/>
      <c r="U335" s="233"/>
      <c r="V335" s="233"/>
      <c r="W335" s="233"/>
      <c r="X335" s="233"/>
      <c r="Y335" s="233"/>
      <c r="Z335" s="165"/>
      <c r="AA335" s="165"/>
      <c r="AB335" s="165"/>
      <c r="AC335" s="165"/>
      <c r="AD335" s="165"/>
      <c r="AE335" s="165"/>
      <c r="AF335" s="165"/>
      <c r="AG335" s="165"/>
      <c r="AH335" s="165"/>
      <c r="AI335" s="165"/>
      <c r="AJ335" s="165"/>
      <c r="AK335" s="165"/>
      <c r="AL335" s="165"/>
      <c r="AM335" s="165"/>
      <c r="AN335" s="165"/>
      <c r="AO335" s="165"/>
      <c r="AP335" s="165"/>
      <c r="AQ335" s="165"/>
      <c r="AR335" s="165"/>
      <c r="AS335" s="165"/>
      <c r="AT335" s="165"/>
      <c r="AU335" s="165"/>
      <c r="AV335" s="165"/>
      <c r="AW335" s="165"/>
      <c r="AX335" s="165"/>
      <c r="AY335" s="165"/>
      <c r="AZ335" s="165"/>
      <c r="BA335" s="165"/>
      <c r="BB335" s="165"/>
      <c r="BC335" s="165"/>
      <c r="BD335" s="165"/>
      <c r="BE335" s="165"/>
      <c r="BF335" s="165"/>
      <c r="BG335" s="165"/>
      <c r="BH335" s="165"/>
      <c r="BI335" s="165"/>
      <c r="BJ335" s="165"/>
      <c r="BK335" s="165"/>
      <c r="BL335" s="165"/>
      <c r="BM335" s="165"/>
      <c r="BN335" s="165"/>
      <c r="BO335" s="165"/>
      <c r="BP335" s="165"/>
      <c r="BQ335" s="165"/>
      <c r="BR335" s="165"/>
      <c r="BS335" s="165"/>
      <c r="BT335" s="165"/>
      <c r="BU335" s="165"/>
      <c r="BV335" s="165"/>
      <c r="BW335" s="165"/>
      <c r="BX335" s="165"/>
      <c r="BY335" s="165"/>
      <c r="BZ335" s="165"/>
      <c r="CA335" s="165"/>
      <c r="CB335" s="165"/>
      <c r="CC335" s="165"/>
      <c r="CD335" s="165"/>
      <c r="CE335" s="165"/>
      <c r="CF335" s="165"/>
      <c r="CG335" s="165"/>
      <c r="CH335" s="165"/>
      <c r="CI335" s="165"/>
      <c r="CJ335" s="165"/>
      <c r="CK335" s="165"/>
      <c r="CL335" s="165"/>
      <c r="CM335" s="165"/>
      <c r="CN335" s="165"/>
      <c r="CO335" s="165"/>
      <c r="CP335" s="165"/>
      <c r="CQ335" s="165"/>
      <c r="CR335" s="165"/>
      <c r="CS335" s="165"/>
      <c r="CT335" s="165"/>
      <c r="CU335" s="165"/>
      <c r="CV335" s="165"/>
      <c r="CW335" s="165"/>
      <c r="CX335" s="165"/>
      <c r="CY335" s="165"/>
      <c r="CZ335" s="165"/>
      <c r="DA335" s="165"/>
      <c r="DB335" s="165"/>
      <c r="DC335" s="165"/>
      <c r="DD335" s="165"/>
      <c r="DE335" s="165"/>
      <c r="DF335" s="165"/>
      <c r="DG335" s="165"/>
      <c r="DH335" s="165"/>
      <c r="DI335" s="165"/>
      <c r="DJ335" s="165"/>
      <c r="DK335" s="165"/>
      <c r="DL335" s="165"/>
      <c r="DM335" s="165"/>
      <c r="DN335" s="165"/>
      <c r="DO335" s="165"/>
      <c r="DP335" s="165"/>
      <c r="DQ335" s="165"/>
      <c r="DR335" s="165"/>
      <c r="DS335" s="165"/>
      <c r="DT335" s="165"/>
      <c r="DU335" s="165"/>
      <c r="DV335" s="165"/>
      <c r="DW335" s="165"/>
      <c r="DX335" s="165"/>
      <c r="DY335" s="165"/>
      <c r="DZ335" s="165"/>
      <c r="EA335" s="165"/>
      <c r="EB335" s="165"/>
      <c r="EC335" s="165"/>
      <c r="ED335" s="165"/>
      <c r="EE335" s="165"/>
      <c r="EF335" s="165"/>
      <c r="EG335" s="165"/>
      <c r="EH335" s="165"/>
      <c r="EI335" s="165"/>
      <c r="EJ335" s="165"/>
      <c r="EK335" s="165"/>
      <c r="EL335" s="165"/>
      <c r="EM335" s="165"/>
      <c r="EN335" s="165"/>
      <c r="EO335" s="165"/>
      <c r="EP335" s="165"/>
      <c r="EQ335" s="165"/>
      <c r="ER335" s="165"/>
      <c r="ES335" s="165"/>
      <c r="ET335" s="165"/>
      <c r="EU335" s="165"/>
      <c r="EV335" s="165"/>
      <c r="EW335" s="165"/>
      <c r="EX335" s="165"/>
      <c r="EY335" s="165"/>
      <c r="EZ335" s="165"/>
      <c r="FA335" s="165"/>
      <c r="FB335" s="165"/>
      <c r="FC335" s="165"/>
      <c r="FD335" s="165"/>
      <c r="FE335" s="165"/>
      <c r="FF335" s="165"/>
      <c r="FG335" s="165"/>
      <c r="FH335" s="165"/>
      <c r="FI335" s="165"/>
      <c r="FJ335" s="165"/>
      <c r="FK335" s="165"/>
      <c r="FL335" s="165"/>
      <c r="FM335" s="165"/>
      <c r="FN335" s="165"/>
      <c r="FO335" s="165"/>
      <c r="FP335" s="165"/>
      <c r="FQ335" s="165"/>
      <c r="FR335" s="165"/>
      <c r="FS335" s="165"/>
      <c r="FT335" s="165"/>
      <c r="FU335" s="165"/>
      <c r="FV335" s="165"/>
      <c r="FW335" s="165"/>
      <c r="FX335" s="165"/>
      <c r="FY335" s="165"/>
      <c r="FZ335" s="165"/>
      <c r="GA335" s="165"/>
      <c r="GB335" s="165"/>
      <c r="GC335" s="165"/>
      <c r="GD335" s="165"/>
      <c r="GE335" s="165"/>
      <c r="GF335" s="165"/>
      <c r="GG335" s="165"/>
      <c r="GH335" s="165"/>
      <c r="GI335" s="165"/>
      <c r="GJ335" s="165"/>
      <c r="GK335" s="165"/>
      <c r="GL335" s="165"/>
      <c r="GM335" s="165"/>
      <c r="GN335" s="165"/>
      <c r="GO335" s="165"/>
      <c r="GP335" s="165"/>
      <c r="GQ335" s="165"/>
      <c r="GR335" s="165"/>
      <c r="GS335" s="165"/>
      <c r="GT335" s="165"/>
      <c r="GU335" s="165"/>
      <c r="GV335" s="165"/>
      <c r="GW335" s="165"/>
      <c r="GX335" s="165"/>
      <c r="GY335" s="165"/>
      <c r="GZ335" s="165"/>
      <c r="HA335" s="165"/>
      <c r="HB335" s="165"/>
      <c r="HC335" s="165"/>
      <c r="HD335" s="165"/>
      <c r="HE335" s="165"/>
      <c r="HF335" s="165"/>
      <c r="HG335" s="165"/>
      <c r="HH335" s="165"/>
      <c r="HI335" s="165"/>
      <c r="HJ335" s="165"/>
      <c r="HK335" s="165"/>
      <c r="HL335" s="165"/>
      <c r="HM335" s="165"/>
      <c r="HN335" s="165"/>
      <c r="HO335" s="165"/>
      <c r="HP335" s="165"/>
      <c r="HQ335" s="165"/>
      <c r="HR335" s="165"/>
      <c r="HS335" s="165"/>
      <c r="HT335" s="165"/>
      <c r="HU335" s="165"/>
      <c r="HV335" s="165"/>
      <c r="HW335" s="165"/>
      <c r="HX335" s="165"/>
      <c r="HY335" s="165"/>
      <c r="HZ335" s="165"/>
      <c r="IA335" s="165"/>
      <c r="IB335" s="165"/>
      <c r="IC335" s="165"/>
      <c r="ID335" s="165"/>
      <c r="IE335" s="165"/>
      <c r="IF335" s="165"/>
      <c r="IG335" s="165"/>
      <c r="IH335" s="165"/>
      <c r="II335" s="165"/>
      <c r="IJ335" s="165"/>
      <c r="IK335" s="165"/>
      <c r="IL335" s="165"/>
      <c r="IM335" s="165"/>
      <c r="IN335" s="165"/>
      <c r="IO335" s="165"/>
      <c r="IP335" s="165"/>
      <c r="IQ335" s="165"/>
      <c r="IR335" s="165"/>
      <c r="IS335" s="165"/>
      <c r="IT335" s="165"/>
      <c r="IU335" s="165"/>
      <c r="IV335" s="165"/>
      <c r="IW335" s="165"/>
      <c r="IX335" s="165"/>
      <c r="IY335" s="165"/>
      <c r="IZ335" s="165"/>
      <c r="JA335" s="165"/>
      <c r="JB335" s="165"/>
      <c r="JC335" s="165"/>
      <c r="JD335" s="165"/>
      <c r="JE335" s="165"/>
      <c r="JF335" s="165"/>
      <c r="JG335" s="165"/>
      <c r="JH335" s="165"/>
      <c r="JI335" s="165"/>
      <c r="JJ335" s="165"/>
      <c r="JK335" s="165"/>
      <c r="JL335" s="165"/>
      <c r="JM335" s="165"/>
      <c r="JN335" s="165"/>
      <c r="JO335" s="165"/>
      <c r="JP335" s="165"/>
      <c r="JQ335" s="165"/>
      <c r="JR335" s="165"/>
      <c r="JS335" s="165"/>
      <c r="JT335" s="165"/>
      <c r="JU335" s="165"/>
      <c r="JV335" s="165"/>
      <c r="JW335" s="165"/>
      <c r="JX335" s="165"/>
      <c r="JY335" s="165"/>
      <c r="JZ335" s="165"/>
      <c r="KA335" s="165"/>
      <c r="KB335" s="165"/>
      <c r="KC335" s="165"/>
      <c r="KD335" s="165"/>
      <c r="KE335" s="165"/>
      <c r="KF335" s="165"/>
      <c r="KG335" s="165"/>
      <c r="KH335" s="165"/>
      <c r="KI335" s="165"/>
      <c r="KJ335" s="165"/>
      <c r="KK335" s="165"/>
      <c r="KL335" s="165"/>
      <c r="KM335" s="165"/>
      <c r="KN335" s="165"/>
      <c r="KO335" s="165"/>
      <c r="KP335" s="165"/>
      <c r="KQ335" s="165"/>
      <c r="KR335" s="165"/>
      <c r="KS335" s="165"/>
      <c r="KT335" s="165"/>
      <c r="KU335" s="165"/>
      <c r="KV335" s="165"/>
      <c r="KW335" s="165"/>
      <c r="KX335" s="165"/>
      <c r="KY335" s="165"/>
      <c r="KZ335" s="165"/>
      <c r="LA335" s="165"/>
      <c r="LB335" s="165"/>
      <c r="LC335" s="165"/>
      <c r="LD335" s="165"/>
      <c r="LE335" s="165"/>
      <c r="LF335" s="165"/>
      <c r="LG335" s="165"/>
      <c r="LH335" s="165"/>
      <c r="LI335" s="165"/>
      <c r="LJ335" s="165"/>
      <c r="LK335" s="165"/>
      <c r="LL335" s="165"/>
      <c r="LM335" s="165"/>
      <c r="LN335" s="165"/>
      <c r="LO335" s="165"/>
      <c r="LP335" s="165"/>
      <c r="LQ335" s="165"/>
      <c r="LR335" s="165"/>
      <c r="LS335" s="165"/>
      <c r="LT335" s="165"/>
      <c r="LU335" s="165"/>
      <c r="LV335" s="165"/>
      <c r="LW335" s="165"/>
      <c r="LX335" s="165"/>
      <c r="LY335" s="165"/>
      <c r="LZ335" s="165"/>
      <c r="MA335" s="165"/>
      <c r="MB335" s="165"/>
      <c r="MC335" s="165"/>
      <c r="MD335" s="165"/>
      <c r="ME335" s="165"/>
      <c r="MF335" s="165"/>
      <c r="MG335" s="165"/>
      <c r="MH335" s="165"/>
      <c r="MI335" s="165"/>
      <c r="MJ335" s="165"/>
      <c r="MK335" s="165"/>
      <c r="ML335" s="165"/>
      <c r="MM335" s="165"/>
      <c r="MN335" s="165"/>
      <c r="MO335" s="165"/>
      <c r="MP335" s="165"/>
      <c r="MQ335" s="165"/>
      <c r="MR335" s="165"/>
      <c r="MS335" s="165"/>
      <c r="MT335" s="165"/>
      <c r="MU335" s="165"/>
      <c r="MV335" s="165"/>
      <c r="MW335" s="165"/>
      <c r="MX335" s="165"/>
      <c r="MY335" s="165"/>
      <c r="MZ335" s="165"/>
      <c r="NA335" s="165"/>
      <c r="NB335" s="165"/>
      <c r="NC335" s="165"/>
      <c r="ND335" s="165"/>
      <c r="NE335" s="165"/>
      <c r="NF335" s="165"/>
      <c r="NG335" s="165"/>
      <c r="NH335" s="165"/>
      <c r="NI335" s="165"/>
      <c r="NJ335" s="165"/>
      <c r="NK335" s="165"/>
      <c r="NL335" s="165"/>
      <c r="NM335" s="165"/>
      <c r="NN335" s="165"/>
      <c r="NO335" s="165"/>
      <c r="NP335" s="165"/>
      <c r="NQ335" s="165"/>
      <c r="NR335" s="165"/>
      <c r="NS335" s="165"/>
      <c r="NT335" s="165"/>
      <c r="NU335" s="165"/>
      <c r="NV335" s="165"/>
      <c r="NW335" s="165"/>
      <c r="NX335" s="165"/>
      <c r="NY335" s="165"/>
      <c r="NZ335" s="165"/>
      <c r="OA335" s="165"/>
      <c r="OB335" s="165"/>
      <c r="OC335" s="165"/>
      <c r="OD335" s="165"/>
      <c r="OE335" s="165"/>
      <c r="OF335" s="165"/>
      <c r="OG335" s="165"/>
      <c r="OH335" s="165"/>
      <c r="OI335" s="165"/>
      <c r="OJ335" s="165"/>
      <c r="OK335" s="165"/>
      <c r="OL335" s="165"/>
      <c r="OM335" s="165"/>
      <c r="ON335" s="165"/>
      <c r="OO335" s="165"/>
      <c r="OP335" s="165"/>
      <c r="OQ335" s="165"/>
      <c r="OR335" s="165"/>
      <c r="OS335" s="165"/>
      <c r="OT335" s="165"/>
      <c r="OU335" s="165"/>
      <c r="OV335" s="165"/>
      <c r="OW335" s="165"/>
      <c r="OX335" s="165"/>
      <c r="OY335" s="165"/>
      <c r="OZ335" s="165"/>
      <c r="PA335" s="165"/>
      <c r="PB335" s="165"/>
      <c r="PC335" s="165"/>
      <c r="PD335" s="165"/>
      <c r="PE335" s="165"/>
      <c r="PF335" s="165"/>
      <c r="PG335" s="165"/>
      <c r="PH335" s="165"/>
      <c r="PI335" s="165"/>
      <c r="PJ335" s="165"/>
      <c r="PK335" s="165"/>
      <c r="PL335" s="165"/>
      <c r="PM335" s="165"/>
      <c r="PN335" s="165"/>
      <c r="PO335" s="165"/>
      <c r="PP335" s="165"/>
      <c r="PQ335" s="165"/>
      <c r="PR335" s="165"/>
      <c r="PS335" s="165"/>
      <c r="PT335" s="165"/>
      <c r="PU335" s="165"/>
      <c r="PV335" s="165"/>
      <c r="PW335" s="165"/>
      <c r="PX335" s="165"/>
      <c r="PY335" s="165"/>
      <c r="PZ335" s="165"/>
      <c r="QA335" s="165"/>
      <c r="QB335" s="165"/>
      <c r="QC335" s="165"/>
      <c r="QD335" s="165"/>
      <c r="QE335" s="165"/>
      <c r="QF335" s="165"/>
      <c r="QG335" s="165"/>
      <c r="QH335" s="165"/>
      <c r="QI335" s="165"/>
      <c r="QJ335" s="165"/>
      <c r="QK335" s="165"/>
      <c r="QL335" s="165"/>
      <c r="QM335" s="165"/>
      <c r="QN335" s="165"/>
      <c r="QO335" s="165"/>
      <c r="QP335" s="165"/>
      <c r="QQ335" s="165"/>
      <c r="QR335" s="165"/>
      <c r="QS335" s="165"/>
      <c r="QT335" s="165"/>
      <c r="QU335" s="165"/>
      <c r="QV335" s="165"/>
      <c r="QW335" s="165"/>
      <c r="QX335" s="165"/>
      <c r="QY335" s="165"/>
      <c r="QZ335" s="165"/>
      <c r="RA335" s="165"/>
      <c r="RB335" s="165"/>
      <c r="RC335" s="165"/>
      <c r="RD335" s="165"/>
      <c r="RE335" s="165"/>
      <c r="RF335" s="165"/>
      <c r="RG335" s="165"/>
      <c r="RH335" s="165"/>
      <c r="RI335" s="165"/>
      <c r="RJ335" s="165"/>
      <c r="RK335" s="165"/>
      <c r="RL335" s="165"/>
    </row>
    <row r="336" spans="1:480" ht="15" x14ac:dyDescent="0.25">
      <c r="A336" s="138"/>
      <c r="B336" s="404" t="s">
        <v>65</v>
      </c>
      <c r="C336" s="404"/>
      <c r="D336" s="11">
        <v>150</v>
      </c>
      <c r="E336" s="12"/>
      <c r="F336" s="13"/>
      <c r="G336" s="14">
        <v>3.06</v>
      </c>
      <c r="H336" s="15">
        <v>4.8</v>
      </c>
      <c r="I336" s="16">
        <v>20.43</v>
      </c>
      <c r="J336" s="17">
        <v>138</v>
      </c>
      <c r="K336" s="18">
        <v>18.149999999999999</v>
      </c>
      <c r="L336" s="30">
        <v>206</v>
      </c>
      <c r="M336" s="30">
        <v>3.1</v>
      </c>
      <c r="N336" s="233"/>
      <c r="O336" s="233"/>
      <c r="P336" s="233"/>
      <c r="Q336" s="233"/>
      <c r="R336" s="233"/>
      <c r="S336" s="233"/>
      <c r="T336" s="233"/>
      <c r="U336" s="233"/>
      <c r="V336" s="233"/>
      <c r="W336" s="233"/>
      <c r="X336" s="233"/>
      <c r="Y336" s="233"/>
      <c r="Z336" s="165"/>
      <c r="AA336" s="165"/>
      <c r="AB336" s="165"/>
      <c r="AC336" s="165"/>
      <c r="AD336" s="165"/>
      <c r="AE336" s="165"/>
      <c r="AF336" s="165"/>
      <c r="AG336" s="165"/>
      <c r="AH336" s="165"/>
      <c r="AI336" s="165"/>
      <c r="AJ336" s="165"/>
      <c r="AK336" s="165"/>
      <c r="AL336" s="165"/>
      <c r="AM336" s="165"/>
      <c r="AN336" s="165"/>
      <c r="AO336" s="165"/>
      <c r="AP336" s="165"/>
      <c r="AQ336" s="165"/>
      <c r="AR336" s="165"/>
      <c r="AS336" s="165"/>
      <c r="AT336" s="165"/>
      <c r="AU336" s="165"/>
      <c r="AV336" s="165"/>
      <c r="AW336" s="165"/>
      <c r="AX336" s="165"/>
      <c r="AY336" s="165"/>
      <c r="AZ336" s="165"/>
      <c r="BA336" s="165"/>
      <c r="BB336" s="165"/>
      <c r="BC336" s="165"/>
      <c r="BD336" s="165"/>
      <c r="BE336" s="165"/>
      <c r="BF336" s="165"/>
      <c r="BG336" s="165"/>
      <c r="BH336" s="165"/>
      <c r="BI336" s="165"/>
      <c r="BJ336" s="165"/>
      <c r="BK336" s="165"/>
      <c r="BL336" s="165"/>
      <c r="BM336" s="165"/>
      <c r="BN336" s="165"/>
      <c r="BO336" s="165"/>
      <c r="BP336" s="165"/>
      <c r="BQ336" s="165"/>
      <c r="BR336" s="165"/>
      <c r="BS336" s="165"/>
      <c r="BT336" s="165"/>
      <c r="BU336" s="165"/>
      <c r="BV336" s="165"/>
      <c r="BW336" s="165"/>
      <c r="BX336" s="165"/>
      <c r="BY336" s="165"/>
      <c r="BZ336" s="165"/>
      <c r="CA336" s="165"/>
      <c r="CB336" s="165"/>
      <c r="CC336" s="165"/>
      <c r="CD336" s="165"/>
      <c r="CE336" s="165"/>
      <c r="CF336" s="165"/>
      <c r="CG336" s="165"/>
      <c r="CH336" s="165"/>
      <c r="CI336" s="165"/>
      <c r="CJ336" s="165"/>
      <c r="CK336" s="165"/>
      <c r="CL336" s="165"/>
      <c r="CM336" s="165"/>
      <c r="CN336" s="165"/>
      <c r="CO336" s="165"/>
      <c r="CP336" s="165"/>
      <c r="CQ336" s="165"/>
      <c r="CR336" s="165"/>
      <c r="CS336" s="165"/>
      <c r="CT336" s="165"/>
      <c r="CU336" s="165"/>
      <c r="CV336" s="165"/>
      <c r="CW336" s="165"/>
      <c r="CX336" s="165"/>
      <c r="CY336" s="165"/>
      <c r="CZ336" s="165"/>
      <c r="DA336" s="165"/>
      <c r="DB336" s="165"/>
      <c r="DC336" s="165"/>
      <c r="DD336" s="165"/>
      <c r="DE336" s="165"/>
      <c r="DF336" s="165"/>
      <c r="DG336" s="165"/>
      <c r="DH336" s="165"/>
      <c r="DI336" s="165"/>
      <c r="DJ336" s="165"/>
      <c r="DK336" s="165"/>
      <c r="DL336" s="165"/>
      <c r="DM336" s="165"/>
      <c r="DN336" s="165"/>
      <c r="DO336" s="165"/>
      <c r="DP336" s="165"/>
      <c r="DQ336" s="165"/>
      <c r="DR336" s="165"/>
      <c r="DS336" s="165"/>
      <c r="DT336" s="165"/>
      <c r="DU336" s="165"/>
      <c r="DV336" s="165"/>
      <c r="DW336" s="165"/>
      <c r="DX336" s="165"/>
      <c r="DY336" s="165"/>
      <c r="DZ336" s="165"/>
      <c r="EA336" s="165"/>
      <c r="EB336" s="165"/>
      <c r="EC336" s="165"/>
      <c r="ED336" s="165"/>
      <c r="EE336" s="165"/>
      <c r="EF336" s="165"/>
      <c r="EG336" s="165"/>
      <c r="EH336" s="165"/>
      <c r="EI336" s="165"/>
      <c r="EJ336" s="165"/>
      <c r="EK336" s="165"/>
      <c r="EL336" s="165"/>
      <c r="EM336" s="165"/>
      <c r="EN336" s="165"/>
      <c r="EO336" s="165"/>
      <c r="EP336" s="165"/>
      <c r="EQ336" s="165"/>
      <c r="ER336" s="165"/>
      <c r="ES336" s="165"/>
      <c r="ET336" s="165"/>
      <c r="EU336" s="165"/>
      <c r="EV336" s="165"/>
      <c r="EW336" s="165"/>
      <c r="EX336" s="165"/>
      <c r="EY336" s="165"/>
      <c r="EZ336" s="165"/>
      <c r="FA336" s="165"/>
      <c r="FB336" s="165"/>
      <c r="FC336" s="165"/>
      <c r="FD336" s="165"/>
      <c r="FE336" s="165"/>
      <c r="FF336" s="165"/>
      <c r="FG336" s="165"/>
      <c r="FH336" s="165"/>
      <c r="FI336" s="165"/>
      <c r="FJ336" s="165"/>
      <c r="FK336" s="165"/>
      <c r="FL336" s="165"/>
      <c r="FM336" s="165"/>
      <c r="FN336" s="165"/>
      <c r="FO336" s="165"/>
      <c r="FP336" s="165"/>
      <c r="FQ336" s="165"/>
      <c r="FR336" s="165"/>
      <c r="FS336" s="165"/>
      <c r="FT336" s="165"/>
      <c r="FU336" s="165"/>
      <c r="FV336" s="165"/>
      <c r="FW336" s="165"/>
      <c r="FX336" s="165"/>
      <c r="FY336" s="165"/>
      <c r="FZ336" s="165"/>
      <c r="GA336" s="165"/>
      <c r="GB336" s="165"/>
      <c r="GC336" s="165"/>
      <c r="GD336" s="165"/>
      <c r="GE336" s="165"/>
      <c r="GF336" s="165"/>
      <c r="GG336" s="165"/>
      <c r="GH336" s="165"/>
      <c r="GI336" s="165"/>
      <c r="GJ336" s="165"/>
      <c r="GK336" s="165"/>
      <c r="GL336" s="165"/>
      <c r="GM336" s="165"/>
      <c r="GN336" s="165"/>
      <c r="GO336" s="165"/>
      <c r="GP336" s="165"/>
      <c r="GQ336" s="165"/>
      <c r="GR336" s="165"/>
      <c r="GS336" s="165"/>
      <c r="GT336" s="165"/>
      <c r="GU336" s="165"/>
      <c r="GV336" s="165"/>
      <c r="GW336" s="165"/>
      <c r="GX336" s="165"/>
      <c r="GY336" s="165"/>
      <c r="GZ336" s="165"/>
      <c r="HA336" s="165"/>
      <c r="HB336" s="165"/>
      <c r="HC336" s="165"/>
      <c r="HD336" s="165"/>
      <c r="HE336" s="165"/>
      <c r="HF336" s="165"/>
      <c r="HG336" s="165"/>
      <c r="HH336" s="165"/>
      <c r="HI336" s="165"/>
      <c r="HJ336" s="165"/>
      <c r="HK336" s="165"/>
      <c r="HL336" s="165"/>
      <c r="HM336" s="165"/>
      <c r="HN336" s="165"/>
      <c r="HO336" s="165"/>
      <c r="HP336" s="165"/>
      <c r="HQ336" s="165"/>
      <c r="HR336" s="165"/>
      <c r="HS336" s="165"/>
      <c r="HT336" s="165"/>
      <c r="HU336" s="165"/>
      <c r="HV336" s="165"/>
      <c r="HW336" s="165"/>
      <c r="HX336" s="165"/>
      <c r="HY336" s="165"/>
      <c r="HZ336" s="165"/>
      <c r="IA336" s="165"/>
      <c r="IB336" s="165"/>
      <c r="IC336" s="165"/>
      <c r="ID336" s="165"/>
      <c r="IE336" s="165"/>
      <c r="IF336" s="165"/>
      <c r="IG336" s="165"/>
      <c r="IH336" s="165"/>
      <c r="II336" s="165"/>
      <c r="IJ336" s="165"/>
      <c r="IK336" s="165"/>
      <c r="IL336" s="165"/>
      <c r="IM336" s="165"/>
      <c r="IN336" s="165"/>
      <c r="IO336" s="165"/>
      <c r="IP336" s="165"/>
      <c r="IQ336" s="165"/>
      <c r="IR336" s="165"/>
      <c r="IS336" s="165"/>
      <c r="IT336" s="165"/>
      <c r="IU336" s="165"/>
      <c r="IV336" s="165"/>
      <c r="IW336" s="165"/>
      <c r="IX336" s="165"/>
      <c r="IY336" s="165"/>
      <c r="IZ336" s="165"/>
      <c r="JA336" s="165"/>
      <c r="JB336" s="165"/>
      <c r="JC336" s="165"/>
      <c r="JD336" s="165"/>
      <c r="JE336" s="165"/>
      <c r="JF336" s="165"/>
      <c r="JG336" s="165"/>
      <c r="JH336" s="165"/>
      <c r="JI336" s="165"/>
      <c r="JJ336" s="165"/>
      <c r="JK336" s="165"/>
      <c r="JL336" s="165"/>
      <c r="JM336" s="165"/>
      <c r="JN336" s="165"/>
      <c r="JO336" s="165"/>
      <c r="JP336" s="165"/>
      <c r="JQ336" s="165"/>
      <c r="JR336" s="165"/>
      <c r="JS336" s="165"/>
      <c r="JT336" s="165"/>
      <c r="JU336" s="165"/>
      <c r="JV336" s="165"/>
      <c r="JW336" s="165"/>
      <c r="JX336" s="165"/>
      <c r="JY336" s="165"/>
      <c r="JZ336" s="165"/>
      <c r="KA336" s="165"/>
      <c r="KB336" s="165"/>
      <c r="KC336" s="165"/>
      <c r="KD336" s="165"/>
      <c r="KE336" s="165"/>
      <c r="KF336" s="165"/>
      <c r="KG336" s="165"/>
      <c r="KH336" s="165"/>
      <c r="KI336" s="165"/>
      <c r="KJ336" s="165"/>
      <c r="KK336" s="165"/>
      <c r="KL336" s="165"/>
      <c r="KM336" s="165"/>
      <c r="KN336" s="165"/>
      <c r="KO336" s="165"/>
      <c r="KP336" s="165"/>
      <c r="KQ336" s="165"/>
      <c r="KR336" s="165"/>
      <c r="KS336" s="165"/>
      <c r="KT336" s="165"/>
      <c r="KU336" s="165"/>
      <c r="KV336" s="165"/>
      <c r="KW336" s="165"/>
      <c r="KX336" s="165"/>
      <c r="KY336" s="165"/>
      <c r="KZ336" s="165"/>
      <c r="LA336" s="165"/>
      <c r="LB336" s="165"/>
      <c r="LC336" s="165"/>
      <c r="LD336" s="165"/>
      <c r="LE336" s="165"/>
      <c r="LF336" s="165"/>
      <c r="LG336" s="165"/>
      <c r="LH336" s="165"/>
      <c r="LI336" s="165"/>
      <c r="LJ336" s="165"/>
      <c r="LK336" s="165"/>
      <c r="LL336" s="165"/>
      <c r="LM336" s="165"/>
      <c r="LN336" s="165"/>
      <c r="LO336" s="165"/>
      <c r="LP336" s="165"/>
      <c r="LQ336" s="165"/>
      <c r="LR336" s="165"/>
      <c r="LS336" s="165"/>
      <c r="LT336" s="165"/>
      <c r="LU336" s="165"/>
      <c r="LV336" s="165"/>
      <c r="LW336" s="165"/>
      <c r="LX336" s="165"/>
      <c r="LY336" s="165"/>
      <c r="LZ336" s="165"/>
      <c r="MA336" s="165"/>
      <c r="MB336" s="165"/>
      <c r="MC336" s="165"/>
      <c r="MD336" s="165"/>
      <c r="ME336" s="165"/>
      <c r="MF336" s="165"/>
      <c r="MG336" s="165"/>
      <c r="MH336" s="165"/>
      <c r="MI336" s="165"/>
      <c r="MJ336" s="165"/>
      <c r="MK336" s="165"/>
      <c r="ML336" s="165"/>
      <c r="MM336" s="165"/>
      <c r="MN336" s="165"/>
      <c r="MO336" s="165"/>
      <c r="MP336" s="165"/>
      <c r="MQ336" s="165"/>
      <c r="MR336" s="165"/>
      <c r="MS336" s="165"/>
      <c r="MT336" s="165"/>
      <c r="MU336" s="165"/>
      <c r="MV336" s="165"/>
      <c r="MW336" s="165"/>
      <c r="MX336" s="165"/>
      <c r="MY336" s="165"/>
      <c r="MZ336" s="165"/>
      <c r="NA336" s="165"/>
      <c r="NB336" s="165"/>
      <c r="NC336" s="165"/>
      <c r="ND336" s="165"/>
      <c r="NE336" s="165"/>
      <c r="NF336" s="165"/>
      <c r="NG336" s="165"/>
      <c r="NH336" s="165"/>
      <c r="NI336" s="165"/>
      <c r="NJ336" s="165"/>
      <c r="NK336" s="165"/>
      <c r="NL336" s="165"/>
      <c r="NM336" s="165"/>
      <c r="NN336" s="165"/>
      <c r="NO336" s="165"/>
      <c r="NP336" s="165"/>
      <c r="NQ336" s="165"/>
      <c r="NR336" s="165"/>
      <c r="NS336" s="165"/>
      <c r="NT336" s="165"/>
      <c r="NU336" s="165"/>
      <c r="NV336" s="165"/>
      <c r="NW336" s="165"/>
      <c r="NX336" s="165"/>
      <c r="NY336" s="165"/>
      <c r="NZ336" s="165"/>
      <c r="OA336" s="165"/>
      <c r="OB336" s="165"/>
      <c r="OC336" s="165"/>
      <c r="OD336" s="165"/>
      <c r="OE336" s="165"/>
      <c r="OF336" s="165"/>
      <c r="OG336" s="165"/>
      <c r="OH336" s="165"/>
      <c r="OI336" s="165"/>
      <c r="OJ336" s="165"/>
      <c r="OK336" s="165"/>
      <c r="OL336" s="165"/>
      <c r="OM336" s="165"/>
      <c r="ON336" s="165"/>
      <c r="OO336" s="165"/>
      <c r="OP336" s="165"/>
      <c r="OQ336" s="165"/>
      <c r="OR336" s="165"/>
      <c r="OS336" s="165"/>
      <c r="OT336" s="165"/>
      <c r="OU336" s="165"/>
      <c r="OV336" s="165"/>
      <c r="OW336" s="165"/>
      <c r="OX336" s="165"/>
      <c r="OY336" s="165"/>
      <c r="OZ336" s="165"/>
      <c r="PA336" s="165"/>
      <c r="PB336" s="165"/>
      <c r="PC336" s="165"/>
      <c r="PD336" s="165"/>
      <c r="PE336" s="165"/>
      <c r="PF336" s="165"/>
      <c r="PG336" s="165"/>
      <c r="PH336" s="165"/>
      <c r="PI336" s="165"/>
      <c r="PJ336" s="165"/>
      <c r="PK336" s="165"/>
      <c r="PL336" s="165"/>
      <c r="PM336" s="165"/>
      <c r="PN336" s="165"/>
      <c r="PO336" s="165"/>
      <c r="PP336" s="165"/>
      <c r="PQ336" s="165"/>
      <c r="PR336" s="165"/>
      <c r="PS336" s="165"/>
      <c r="PT336" s="165"/>
      <c r="PU336" s="165"/>
      <c r="PV336" s="165"/>
      <c r="PW336" s="165"/>
      <c r="PX336" s="165"/>
      <c r="PY336" s="165"/>
      <c r="PZ336" s="165"/>
      <c r="QA336" s="165"/>
      <c r="QB336" s="165"/>
      <c r="QC336" s="165"/>
      <c r="QD336" s="165"/>
      <c r="QE336" s="165"/>
      <c r="QF336" s="165"/>
      <c r="QG336" s="165"/>
      <c r="QH336" s="165"/>
      <c r="QI336" s="165"/>
      <c r="QJ336" s="165"/>
      <c r="QK336" s="165"/>
      <c r="QL336" s="165"/>
      <c r="QM336" s="165"/>
      <c r="QN336" s="165"/>
      <c r="QO336" s="165"/>
      <c r="QP336" s="165"/>
      <c r="QQ336" s="165"/>
      <c r="QR336" s="165"/>
      <c r="QS336" s="165"/>
      <c r="QT336" s="165"/>
      <c r="QU336" s="165"/>
      <c r="QV336" s="165"/>
      <c r="QW336" s="165"/>
      <c r="QX336" s="165"/>
      <c r="QY336" s="165"/>
      <c r="QZ336" s="165"/>
      <c r="RA336" s="165"/>
      <c r="RB336" s="165"/>
      <c r="RC336" s="165"/>
      <c r="RD336" s="165"/>
      <c r="RE336" s="165"/>
      <c r="RF336" s="165"/>
      <c r="RG336" s="165"/>
      <c r="RH336" s="165"/>
      <c r="RI336" s="165"/>
      <c r="RJ336" s="165"/>
      <c r="RK336" s="165"/>
      <c r="RL336" s="165"/>
    </row>
    <row r="337" spans="1:480" s="133" customFormat="1" ht="15" x14ac:dyDescent="0.25">
      <c r="A337" s="246" t="e">
        <f>'Тех. карты'!#REF!</f>
        <v>#REF!</v>
      </c>
      <c r="B337" s="353" t="s">
        <v>24</v>
      </c>
      <c r="C337" s="353"/>
      <c r="D337" s="231">
        <v>180</v>
      </c>
      <c r="E337" s="12"/>
      <c r="F337" s="13"/>
      <c r="G337" s="14">
        <v>0.06</v>
      </c>
      <c r="H337" s="15">
        <v>0.02</v>
      </c>
      <c r="I337" s="16">
        <v>11.98</v>
      </c>
      <c r="J337" s="17">
        <v>43</v>
      </c>
      <c r="K337" s="18">
        <v>0.03</v>
      </c>
      <c r="L337" s="30">
        <v>392</v>
      </c>
      <c r="M337" s="30">
        <v>11.4</v>
      </c>
      <c r="N337" s="233"/>
      <c r="O337" s="236"/>
      <c r="P337" s="236"/>
      <c r="Q337" s="236"/>
      <c r="R337" s="236"/>
      <c r="S337" s="236"/>
      <c r="T337" s="236"/>
      <c r="U337" s="236"/>
      <c r="V337" s="236"/>
      <c r="W337" s="236"/>
      <c r="X337" s="236"/>
      <c r="Y337" s="236"/>
      <c r="Z337" s="169"/>
      <c r="AA337" s="169"/>
      <c r="AB337" s="169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F337" s="169"/>
      <c r="BG337" s="169"/>
      <c r="BH337" s="169"/>
      <c r="BI337" s="169"/>
      <c r="BJ337" s="169"/>
      <c r="BK337" s="169"/>
      <c r="BL337" s="169"/>
      <c r="BM337" s="169"/>
      <c r="BN337" s="169"/>
      <c r="BO337" s="169"/>
      <c r="BP337" s="169"/>
      <c r="BQ337" s="169"/>
      <c r="BR337" s="169"/>
      <c r="BS337" s="169"/>
      <c r="BT337" s="169"/>
      <c r="BU337" s="169"/>
      <c r="BV337" s="169"/>
      <c r="BW337" s="169"/>
      <c r="BX337" s="169"/>
      <c r="BY337" s="169"/>
      <c r="BZ337" s="169"/>
      <c r="CA337" s="169"/>
      <c r="CB337" s="169"/>
      <c r="CC337" s="169"/>
      <c r="CD337" s="169"/>
      <c r="CE337" s="169"/>
      <c r="CF337" s="169"/>
      <c r="CG337" s="169"/>
      <c r="CH337" s="169"/>
      <c r="CI337" s="169"/>
      <c r="CJ337" s="169"/>
      <c r="CK337" s="169"/>
      <c r="CL337" s="169"/>
      <c r="CM337" s="169"/>
      <c r="CN337" s="169"/>
      <c r="CO337" s="169"/>
      <c r="CP337" s="169"/>
      <c r="CQ337" s="169"/>
      <c r="CR337" s="169"/>
      <c r="CS337" s="169"/>
      <c r="CT337" s="169"/>
      <c r="CU337" s="169"/>
      <c r="CV337" s="169"/>
      <c r="CW337" s="169"/>
      <c r="CX337" s="169"/>
      <c r="CY337" s="169"/>
      <c r="CZ337" s="169"/>
      <c r="DA337" s="169"/>
      <c r="DB337" s="169"/>
      <c r="DC337" s="169"/>
      <c r="DD337" s="169"/>
      <c r="DE337" s="169"/>
      <c r="DF337" s="169"/>
      <c r="DG337" s="169"/>
      <c r="DH337" s="169"/>
      <c r="DI337" s="169"/>
      <c r="DJ337" s="169"/>
      <c r="DK337" s="169"/>
      <c r="DL337" s="169"/>
      <c r="DM337" s="169"/>
      <c r="DN337" s="169"/>
      <c r="DO337" s="169"/>
      <c r="DP337" s="169"/>
      <c r="DQ337" s="169"/>
      <c r="DR337" s="169"/>
      <c r="DS337" s="169"/>
      <c r="DT337" s="169"/>
      <c r="DU337" s="169"/>
      <c r="DV337" s="169"/>
      <c r="DW337" s="169"/>
      <c r="DX337" s="169"/>
      <c r="DY337" s="169"/>
      <c r="DZ337" s="169"/>
      <c r="EA337" s="169"/>
      <c r="EB337" s="169"/>
      <c r="EC337" s="169"/>
      <c r="ED337" s="169"/>
      <c r="EE337" s="169"/>
      <c r="EF337" s="169"/>
      <c r="EG337" s="169"/>
      <c r="EH337" s="169"/>
      <c r="EI337" s="169"/>
      <c r="EJ337" s="169"/>
      <c r="EK337" s="169"/>
      <c r="EL337" s="169"/>
      <c r="EM337" s="169"/>
      <c r="EN337" s="169"/>
      <c r="EO337" s="169"/>
      <c r="EP337" s="169"/>
      <c r="EQ337" s="169"/>
      <c r="ER337" s="169"/>
      <c r="ES337" s="169"/>
      <c r="ET337" s="169"/>
      <c r="EU337" s="169"/>
      <c r="EV337" s="169"/>
      <c r="EW337" s="169"/>
      <c r="EX337" s="169"/>
      <c r="EY337" s="169"/>
      <c r="EZ337" s="169"/>
      <c r="FA337" s="169"/>
      <c r="FB337" s="169"/>
      <c r="FC337" s="169"/>
      <c r="FD337" s="169"/>
      <c r="FE337" s="169"/>
      <c r="FF337" s="169"/>
      <c r="FG337" s="169"/>
      <c r="FH337" s="169"/>
      <c r="FI337" s="169"/>
      <c r="FJ337" s="169"/>
      <c r="FK337" s="169"/>
      <c r="FL337" s="169"/>
      <c r="FM337" s="169"/>
      <c r="FN337" s="169"/>
      <c r="FO337" s="169"/>
      <c r="FP337" s="169"/>
      <c r="FQ337" s="169"/>
      <c r="FR337" s="169"/>
      <c r="FS337" s="169"/>
      <c r="FT337" s="169"/>
      <c r="FU337" s="169"/>
      <c r="FV337" s="169"/>
      <c r="FW337" s="169"/>
      <c r="FX337" s="169"/>
      <c r="FY337" s="169"/>
      <c r="FZ337" s="169"/>
      <c r="GA337" s="169"/>
      <c r="GB337" s="169"/>
      <c r="GC337" s="169"/>
      <c r="GD337" s="169"/>
      <c r="GE337" s="169"/>
      <c r="GF337" s="169"/>
      <c r="GG337" s="169"/>
      <c r="GH337" s="169"/>
      <c r="GI337" s="169"/>
      <c r="GJ337" s="169"/>
      <c r="GK337" s="169"/>
      <c r="GL337" s="169"/>
      <c r="GM337" s="169"/>
      <c r="GN337" s="169"/>
      <c r="GO337" s="169"/>
      <c r="GP337" s="169"/>
      <c r="GQ337" s="169"/>
      <c r="GR337" s="169"/>
      <c r="GS337" s="169"/>
      <c r="GT337" s="169"/>
      <c r="GU337" s="169"/>
      <c r="GV337" s="169"/>
      <c r="GW337" s="169"/>
      <c r="GX337" s="169"/>
      <c r="GY337" s="169"/>
      <c r="GZ337" s="169"/>
      <c r="HA337" s="169"/>
      <c r="HB337" s="169"/>
      <c r="HC337" s="169"/>
      <c r="HD337" s="169"/>
      <c r="HE337" s="169"/>
      <c r="HF337" s="169"/>
      <c r="HG337" s="169"/>
      <c r="HH337" s="169"/>
      <c r="HI337" s="169"/>
      <c r="HJ337" s="169"/>
      <c r="HK337" s="169"/>
      <c r="HL337" s="169"/>
      <c r="HM337" s="169"/>
      <c r="HN337" s="169"/>
      <c r="HO337" s="169"/>
      <c r="HP337" s="169"/>
      <c r="HQ337" s="169"/>
      <c r="HR337" s="169"/>
      <c r="HS337" s="169"/>
      <c r="HT337" s="169"/>
      <c r="HU337" s="169"/>
      <c r="HV337" s="169"/>
      <c r="HW337" s="169"/>
      <c r="HX337" s="169"/>
      <c r="HY337" s="169"/>
      <c r="HZ337" s="169"/>
      <c r="IA337" s="169"/>
      <c r="IB337" s="169"/>
      <c r="IC337" s="169"/>
      <c r="ID337" s="169"/>
      <c r="IE337" s="169"/>
      <c r="IF337" s="169"/>
      <c r="IG337" s="169"/>
      <c r="IH337" s="169"/>
      <c r="II337" s="169"/>
      <c r="IJ337" s="169"/>
      <c r="IK337" s="169"/>
      <c r="IL337" s="169"/>
      <c r="IM337" s="169"/>
      <c r="IN337" s="169"/>
      <c r="IO337" s="169"/>
      <c r="IP337" s="169"/>
      <c r="IQ337" s="169"/>
      <c r="IR337" s="169"/>
      <c r="IS337" s="169"/>
      <c r="IT337" s="169"/>
      <c r="IU337" s="169"/>
      <c r="IV337" s="169"/>
      <c r="IW337" s="169"/>
      <c r="IX337" s="169"/>
      <c r="IY337" s="169"/>
      <c r="IZ337" s="169"/>
      <c r="JA337" s="169"/>
      <c r="JB337" s="169"/>
      <c r="JC337" s="169"/>
      <c r="JD337" s="169"/>
      <c r="JE337" s="169"/>
      <c r="JF337" s="169"/>
      <c r="JG337" s="169"/>
      <c r="JH337" s="169"/>
      <c r="JI337" s="169"/>
      <c r="JJ337" s="169"/>
      <c r="JK337" s="169"/>
      <c r="JL337" s="169"/>
      <c r="JM337" s="169"/>
      <c r="JN337" s="169"/>
      <c r="JO337" s="169"/>
      <c r="JP337" s="169"/>
      <c r="JQ337" s="169"/>
      <c r="JR337" s="169"/>
      <c r="JS337" s="169"/>
      <c r="JT337" s="169"/>
      <c r="JU337" s="169"/>
      <c r="JV337" s="169"/>
      <c r="JW337" s="169"/>
      <c r="JX337" s="169"/>
      <c r="JY337" s="169"/>
      <c r="JZ337" s="169"/>
      <c r="KA337" s="169"/>
      <c r="KB337" s="169"/>
      <c r="KC337" s="169"/>
      <c r="KD337" s="169"/>
      <c r="KE337" s="169"/>
      <c r="KF337" s="169"/>
      <c r="KG337" s="169"/>
      <c r="KH337" s="169"/>
      <c r="KI337" s="169"/>
      <c r="KJ337" s="169"/>
      <c r="KK337" s="169"/>
      <c r="KL337" s="169"/>
      <c r="KM337" s="169"/>
      <c r="KN337" s="169"/>
      <c r="KO337" s="169"/>
      <c r="KP337" s="169"/>
      <c r="KQ337" s="169"/>
      <c r="KR337" s="169"/>
      <c r="KS337" s="169"/>
      <c r="KT337" s="169"/>
      <c r="KU337" s="169"/>
      <c r="KV337" s="169"/>
      <c r="KW337" s="169"/>
      <c r="KX337" s="169"/>
      <c r="KY337" s="169"/>
      <c r="KZ337" s="169"/>
      <c r="LA337" s="169"/>
      <c r="LB337" s="169"/>
      <c r="LC337" s="169"/>
      <c r="LD337" s="169"/>
      <c r="LE337" s="169"/>
      <c r="LF337" s="169"/>
      <c r="LG337" s="169"/>
      <c r="LH337" s="169"/>
      <c r="LI337" s="169"/>
      <c r="LJ337" s="169"/>
      <c r="LK337" s="169"/>
      <c r="LL337" s="169"/>
      <c r="LM337" s="169"/>
      <c r="LN337" s="169"/>
      <c r="LO337" s="169"/>
      <c r="LP337" s="169"/>
      <c r="LQ337" s="169"/>
      <c r="LR337" s="169"/>
      <c r="LS337" s="169"/>
      <c r="LT337" s="169"/>
      <c r="LU337" s="169"/>
      <c r="LV337" s="169"/>
      <c r="LW337" s="169"/>
      <c r="LX337" s="169"/>
      <c r="LY337" s="169"/>
      <c r="LZ337" s="169"/>
      <c r="MA337" s="169"/>
      <c r="MB337" s="169"/>
      <c r="MC337" s="169"/>
      <c r="MD337" s="169"/>
      <c r="ME337" s="169"/>
      <c r="MF337" s="169"/>
      <c r="MG337" s="169"/>
      <c r="MH337" s="169"/>
      <c r="MI337" s="169"/>
      <c r="MJ337" s="169"/>
      <c r="MK337" s="169"/>
      <c r="ML337" s="169"/>
      <c r="MM337" s="169"/>
      <c r="MN337" s="169"/>
      <c r="MO337" s="169"/>
      <c r="MP337" s="169"/>
      <c r="MQ337" s="169"/>
      <c r="MR337" s="169"/>
      <c r="MS337" s="169"/>
      <c r="MT337" s="169"/>
      <c r="MU337" s="169"/>
      <c r="MV337" s="169"/>
      <c r="MW337" s="169"/>
      <c r="MX337" s="169"/>
      <c r="MY337" s="169"/>
      <c r="MZ337" s="169"/>
      <c r="NA337" s="169"/>
      <c r="NB337" s="169"/>
      <c r="NC337" s="169"/>
      <c r="ND337" s="169"/>
      <c r="NE337" s="169"/>
      <c r="NF337" s="169"/>
      <c r="NG337" s="169"/>
      <c r="NH337" s="169"/>
      <c r="NI337" s="169"/>
      <c r="NJ337" s="169"/>
      <c r="NK337" s="169"/>
      <c r="NL337" s="169"/>
      <c r="NM337" s="169"/>
      <c r="NN337" s="169"/>
      <c r="NO337" s="169"/>
      <c r="NP337" s="169"/>
      <c r="NQ337" s="169"/>
      <c r="NR337" s="169"/>
      <c r="NS337" s="169"/>
      <c r="NT337" s="169"/>
      <c r="NU337" s="169"/>
      <c r="NV337" s="169"/>
      <c r="NW337" s="169"/>
      <c r="NX337" s="169"/>
      <c r="NY337" s="169"/>
      <c r="NZ337" s="169"/>
      <c r="OA337" s="169"/>
      <c r="OB337" s="169"/>
      <c r="OC337" s="169"/>
      <c r="OD337" s="169"/>
      <c r="OE337" s="169"/>
      <c r="OF337" s="169"/>
      <c r="OG337" s="169"/>
      <c r="OH337" s="169"/>
      <c r="OI337" s="169"/>
      <c r="OJ337" s="169"/>
      <c r="OK337" s="169"/>
      <c r="OL337" s="169"/>
      <c r="OM337" s="169"/>
      <c r="ON337" s="169"/>
      <c r="OO337" s="169"/>
      <c r="OP337" s="169"/>
      <c r="OQ337" s="169"/>
      <c r="OR337" s="169"/>
      <c r="OS337" s="169"/>
      <c r="OT337" s="169"/>
      <c r="OU337" s="169"/>
      <c r="OV337" s="169"/>
      <c r="OW337" s="169"/>
      <c r="OX337" s="169"/>
      <c r="OY337" s="169"/>
      <c r="OZ337" s="169"/>
      <c r="PA337" s="169"/>
      <c r="PB337" s="169"/>
      <c r="PC337" s="169"/>
      <c r="PD337" s="169"/>
      <c r="PE337" s="169"/>
      <c r="PF337" s="169"/>
      <c r="PG337" s="169"/>
      <c r="PH337" s="169"/>
      <c r="PI337" s="169"/>
      <c r="PJ337" s="169"/>
      <c r="PK337" s="169"/>
      <c r="PL337" s="169"/>
      <c r="PM337" s="169"/>
      <c r="PN337" s="169"/>
      <c r="PO337" s="169"/>
      <c r="PP337" s="169"/>
      <c r="PQ337" s="169"/>
      <c r="PR337" s="169"/>
      <c r="PS337" s="169"/>
      <c r="PT337" s="169"/>
      <c r="PU337" s="169"/>
      <c r="PV337" s="169"/>
      <c r="PW337" s="169"/>
      <c r="PX337" s="169"/>
      <c r="PY337" s="169"/>
      <c r="PZ337" s="169"/>
      <c r="QA337" s="169"/>
      <c r="QB337" s="169"/>
      <c r="QC337" s="169"/>
      <c r="QD337" s="169"/>
      <c r="QE337" s="169"/>
      <c r="QF337" s="169"/>
      <c r="QG337" s="169"/>
      <c r="QH337" s="169"/>
      <c r="QI337" s="169"/>
      <c r="QJ337" s="169"/>
      <c r="QK337" s="169"/>
      <c r="QL337" s="169"/>
      <c r="QM337" s="169"/>
      <c r="QN337" s="169"/>
      <c r="QO337" s="169"/>
      <c r="QP337" s="169"/>
      <c r="QQ337" s="169"/>
      <c r="QR337" s="169"/>
      <c r="QS337" s="169"/>
      <c r="QT337" s="169"/>
      <c r="QU337" s="169"/>
      <c r="QV337" s="169"/>
      <c r="QW337" s="169"/>
      <c r="QX337" s="169"/>
      <c r="QY337" s="169"/>
      <c r="QZ337" s="169"/>
      <c r="RA337" s="169"/>
      <c r="RB337" s="169"/>
      <c r="RC337" s="169"/>
      <c r="RD337" s="169"/>
      <c r="RE337" s="169"/>
      <c r="RF337" s="169"/>
      <c r="RG337" s="169"/>
      <c r="RH337" s="169"/>
      <c r="RI337" s="169"/>
      <c r="RJ337" s="169"/>
      <c r="RK337" s="169"/>
      <c r="RL337" s="169"/>
    </row>
    <row r="338" spans="1:480" s="121" customFormat="1" ht="15.75" x14ac:dyDescent="0.25">
      <c r="A338" s="20"/>
      <c r="B338" s="353" t="s">
        <v>60</v>
      </c>
      <c r="C338" s="353"/>
      <c r="D338" s="232">
        <v>20</v>
      </c>
      <c r="E338" s="21"/>
      <c r="F338" s="21"/>
      <c r="G338" s="21">
        <v>3</v>
      </c>
      <c r="H338" s="21">
        <v>1.1599999999999999</v>
      </c>
      <c r="I338" s="21">
        <v>20.56</v>
      </c>
      <c r="J338" s="21">
        <v>104.8</v>
      </c>
      <c r="K338" s="21">
        <v>0</v>
      </c>
      <c r="L338" s="28">
        <v>152</v>
      </c>
      <c r="M338" s="28">
        <v>212</v>
      </c>
      <c r="N338" s="233"/>
      <c r="O338" s="234"/>
      <c r="P338" s="234"/>
      <c r="Q338" s="234"/>
      <c r="R338" s="234"/>
      <c r="S338" s="234"/>
      <c r="T338" s="234"/>
      <c r="U338" s="234"/>
      <c r="V338" s="234"/>
      <c r="W338" s="234"/>
      <c r="X338" s="234"/>
      <c r="Y338" s="234"/>
      <c r="Z338" s="168"/>
      <c r="AA338" s="168"/>
      <c r="AB338" s="168"/>
      <c r="AC338" s="168"/>
      <c r="AD338" s="168"/>
      <c r="AE338" s="168"/>
      <c r="AF338" s="168"/>
      <c r="AG338" s="168"/>
      <c r="AH338" s="168"/>
      <c r="AI338" s="168"/>
      <c r="AJ338" s="168"/>
      <c r="AK338" s="168"/>
      <c r="AL338" s="168"/>
      <c r="AM338" s="168"/>
      <c r="AN338" s="168"/>
      <c r="AO338" s="168"/>
      <c r="AP338" s="168"/>
      <c r="AQ338" s="168"/>
      <c r="AR338" s="168"/>
      <c r="AS338" s="168"/>
      <c r="AT338" s="168"/>
      <c r="AU338" s="168"/>
      <c r="AV338" s="168"/>
      <c r="AW338" s="168"/>
      <c r="AX338" s="168"/>
      <c r="AY338" s="168"/>
      <c r="AZ338" s="168"/>
      <c r="BA338" s="168"/>
      <c r="BB338" s="168"/>
      <c r="BC338" s="168"/>
      <c r="BD338" s="168"/>
      <c r="BE338" s="168"/>
      <c r="BF338" s="168"/>
      <c r="BG338" s="168"/>
      <c r="BH338" s="168"/>
      <c r="BI338" s="168"/>
      <c r="BJ338" s="168"/>
      <c r="BK338" s="168"/>
      <c r="BL338" s="168"/>
      <c r="BM338" s="168"/>
      <c r="BN338" s="168"/>
      <c r="BO338" s="168"/>
      <c r="BP338" s="168"/>
      <c r="BQ338" s="168"/>
      <c r="BR338" s="168"/>
      <c r="BS338" s="168"/>
      <c r="BT338" s="168"/>
      <c r="BU338" s="168"/>
      <c r="BV338" s="168"/>
      <c r="BW338" s="168"/>
      <c r="BX338" s="168"/>
      <c r="BY338" s="168"/>
      <c r="BZ338" s="168"/>
      <c r="CA338" s="168"/>
      <c r="CB338" s="168"/>
      <c r="CC338" s="168"/>
      <c r="CD338" s="168"/>
      <c r="CE338" s="168"/>
      <c r="CF338" s="168"/>
      <c r="CG338" s="168"/>
      <c r="CH338" s="168"/>
      <c r="CI338" s="168"/>
      <c r="CJ338" s="168"/>
      <c r="CK338" s="168"/>
      <c r="CL338" s="168"/>
      <c r="CM338" s="168"/>
      <c r="CN338" s="168"/>
      <c r="CO338" s="168"/>
      <c r="CP338" s="168"/>
      <c r="CQ338" s="168"/>
      <c r="CR338" s="168"/>
      <c r="CS338" s="168"/>
      <c r="CT338" s="168"/>
      <c r="CU338" s="168"/>
      <c r="CV338" s="168"/>
      <c r="CW338" s="168"/>
      <c r="CX338" s="168"/>
      <c r="CY338" s="168"/>
      <c r="CZ338" s="168"/>
      <c r="DA338" s="168"/>
      <c r="DB338" s="168"/>
      <c r="DC338" s="168"/>
      <c r="DD338" s="168"/>
      <c r="DE338" s="168"/>
      <c r="DF338" s="168"/>
      <c r="DG338" s="168"/>
      <c r="DH338" s="168"/>
      <c r="DI338" s="168"/>
      <c r="DJ338" s="168"/>
      <c r="DK338" s="168"/>
      <c r="DL338" s="168"/>
      <c r="DM338" s="168"/>
      <c r="DN338" s="168"/>
      <c r="DO338" s="168"/>
      <c r="DP338" s="168"/>
      <c r="DQ338" s="168"/>
      <c r="DR338" s="168"/>
      <c r="DS338" s="168"/>
      <c r="DT338" s="168"/>
      <c r="DU338" s="168"/>
      <c r="DV338" s="168"/>
      <c r="DW338" s="168"/>
      <c r="DX338" s="168"/>
      <c r="DY338" s="168"/>
      <c r="DZ338" s="168"/>
      <c r="EA338" s="168"/>
      <c r="EB338" s="168"/>
      <c r="EC338" s="168"/>
      <c r="ED338" s="168"/>
      <c r="EE338" s="168"/>
      <c r="EF338" s="168"/>
      <c r="EG338" s="168"/>
      <c r="EH338" s="168"/>
      <c r="EI338" s="168"/>
      <c r="EJ338" s="168"/>
      <c r="EK338" s="168"/>
      <c r="EL338" s="168"/>
      <c r="EM338" s="168"/>
      <c r="EN338" s="168"/>
      <c r="EO338" s="168"/>
      <c r="EP338" s="168"/>
      <c r="EQ338" s="168"/>
      <c r="ER338" s="168"/>
      <c r="ES338" s="168"/>
      <c r="ET338" s="168"/>
      <c r="EU338" s="168"/>
      <c r="EV338" s="168"/>
      <c r="EW338" s="168"/>
      <c r="EX338" s="168"/>
      <c r="EY338" s="168"/>
      <c r="EZ338" s="168"/>
      <c r="FA338" s="168"/>
      <c r="FB338" s="168"/>
      <c r="FC338" s="168"/>
      <c r="FD338" s="168"/>
      <c r="FE338" s="168"/>
      <c r="FF338" s="168"/>
      <c r="FG338" s="168"/>
      <c r="FH338" s="168"/>
      <c r="FI338" s="168"/>
      <c r="FJ338" s="168"/>
      <c r="FK338" s="168"/>
      <c r="FL338" s="168"/>
      <c r="FM338" s="168"/>
      <c r="FN338" s="168"/>
      <c r="FO338" s="168"/>
      <c r="FP338" s="168"/>
      <c r="FQ338" s="168"/>
      <c r="FR338" s="168"/>
      <c r="FS338" s="168"/>
      <c r="FT338" s="168"/>
      <c r="FU338" s="168"/>
      <c r="FV338" s="168"/>
      <c r="FW338" s="168"/>
      <c r="FX338" s="168"/>
      <c r="FY338" s="168"/>
      <c r="FZ338" s="168"/>
      <c r="GA338" s="168"/>
      <c r="GB338" s="168"/>
      <c r="GC338" s="168"/>
      <c r="GD338" s="168"/>
      <c r="GE338" s="168"/>
      <c r="GF338" s="168"/>
      <c r="GG338" s="168"/>
      <c r="GH338" s="168"/>
      <c r="GI338" s="168"/>
      <c r="GJ338" s="168"/>
      <c r="GK338" s="168"/>
      <c r="GL338" s="168"/>
      <c r="GM338" s="168"/>
      <c r="GN338" s="168"/>
      <c r="GO338" s="168"/>
      <c r="GP338" s="168"/>
      <c r="GQ338" s="168"/>
      <c r="GR338" s="168"/>
      <c r="GS338" s="168"/>
      <c r="GT338" s="168"/>
      <c r="GU338" s="168"/>
      <c r="GV338" s="168"/>
      <c r="GW338" s="168"/>
      <c r="GX338" s="168"/>
      <c r="GY338" s="168"/>
      <c r="GZ338" s="168"/>
      <c r="HA338" s="168"/>
      <c r="HB338" s="168"/>
      <c r="HC338" s="168"/>
      <c r="HD338" s="168"/>
      <c r="HE338" s="168"/>
      <c r="HF338" s="168"/>
      <c r="HG338" s="168"/>
      <c r="HH338" s="168"/>
      <c r="HI338" s="168"/>
      <c r="HJ338" s="168"/>
      <c r="HK338" s="168"/>
      <c r="HL338" s="168"/>
      <c r="HM338" s="168"/>
      <c r="HN338" s="168"/>
      <c r="HO338" s="168"/>
      <c r="HP338" s="168"/>
      <c r="HQ338" s="168"/>
      <c r="HR338" s="168"/>
      <c r="HS338" s="168"/>
      <c r="HT338" s="168"/>
      <c r="HU338" s="168"/>
      <c r="HV338" s="168"/>
      <c r="HW338" s="168"/>
      <c r="HX338" s="168"/>
      <c r="HY338" s="168"/>
      <c r="HZ338" s="168"/>
      <c r="IA338" s="168"/>
      <c r="IB338" s="168"/>
      <c r="IC338" s="168"/>
      <c r="ID338" s="168"/>
      <c r="IE338" s="168"/>
      <c r="IF338" s="168"/>
      <c r="IG338" s="168"/>
      <c r="IH338" s="168"/>
      <c r="II338" s="168"/>
      <c r="IJ338" s="168"/>
      <c r="IK338" s="168"/>
      <c r="IL338" s="168"/>
      <c r="IM338" s="168"/>
      <c r="IN338" s="168"/>
      <c r="IO338" s="168"/>
      <c r="IP338" s="168"/>
      <c r="IQ338" s="168"/>
      <c r="IR338" s="168"/>
      <c r="IS338" s="168"/>
      <c r="IT338" s="168"/>
      <c r="IU338" s="168"/>
      <c r="IV338" s="168"/>
      <c r="IW338" s="168"/>
      <c r="IX338" s="168"/>
      <c r="IY338" s="168"/>
      <c r="IZ338" s="168"/>
      <c r="JA338" s="168"/>
      <c r="JB338" s="168"/>
      <c r="JC338" s="168"/>
      <c r="JD338" s="168"/>
      <c r="JE338" s="168"/>
      <c r="JF338" s="168"/>
      <c r="JG338" s="168"/>
      <c r="JH338" s="168"/>
      <c r="JI338" s="168"/>
      <c r="JJ338" s="168"/>
      <c r="JK338" s="168"/>
      <c r="JL338" s="168"/>
      <c r="JM338" s="168"/>
      <c r="JN338" s="168"/>
      <c r="JO338" s="168"/>
      <c r="JP338" s="168"/>
      <c r="JQ338" s="168"/>
      <c r="JR338" s="168"/>
      <c r="JS338" s="168"/>
      <c r="JT338" s="168"/>
      <c r="JU338" s="168"/>
      <c r="JV338" s="168"/>
      <c r="JW338" s="168"/>
      <c r="JX338" s="168"/>
      <c r="JY338" s="168"/>
      <c r="JZ338" s="168"/>
      <c r="KA338" s="168"/>
      <c r="KB338" s="168"/>
      <c r="KC338" s="168"/>
      <c r="KD338" s="168"/>
      <c r="KE338" s="168"/>
      <c r="KF338" s="168"/>
      <c r="KG338" s="168"/>
      <c r="KH338" s="168"/>
      <c r="KI338" s="168"/>
      <c r="KJ338" s="168"/>
      <c r="KK338" s="168"/>
      <c r="KL338" s="168"/>
      <c r="KM338" s="168"/>
      <c r="KN338" s="168"/>
      <c r="KO338" s="168"/>
      <c r="KP338" s="168"/>
      <c r="KQ338" s="168"/>
      <c r="KR338" s="168"/>
      <c r="KS338" s="168"/>
      <c r="KT338" s="168"/>
      <c r="KU338" s="168"/>
      <c r="KV338" s="168"/>
      <c r="KW338" s="168"/>
      <c r="KX338" s="168"/>
      <c r="KY338" s="168"/>
      <c r="KZ338" s="168"/>
      <c r="LA338" s="168"/>
      <c r="LB338" s="168"/>
      <c r="LC338" s="168"/>
      <c r="LD338" s="168"/>
      <c r="LE338" s="168"/>
      <c r="LF338" s="168"/>
      <c r="LG338" s="168"/>
      <c r="LH338" s="168"/>
      <c r="LI338" s="168"/>
      <c r="LJ338" s="168"/>
      <c r="LK338" s="168"/>
      <c r="LL338" s="168"/>
      <c r="LM338" s="168"/>
      <c r="LN338" s="168"/>
      <c r="LO338" s="168"/>
      <c r="LP338" s="168"/>
      <c r="LQ338" s="168"/>
      <c r="LR338" s="168"/>
      <c r="LS338" s="168"/>
      <c r="LT338" s="168"/>
      <c r="LU338" s="168"/>
      <c r="LV338" s="168"/>
      <c r="LW338" s="168"/>
      <c r="LX338" s="168"/>
      <c r="LY338" s="168"/>
      <c r="LZ338" s="168"/>
      <c r="MA338" s="168"/>
      <c r="MB338" s="168"/>
      <c r="MC338" s="168"/>
      <c r="MD338" s="168"/>
      <c r="ME338" s="168"/>
      <c r="MF338" s="168"/>
      <c r="MG338" s="168"/>
      <c r="MH338" s="168"/>
      <c r="MI338" s="168"/>
      <c r="MJ338" s="168"/>
      <c r="MK338" s="168"/>
      <c r="ML338" s="168"/>
      <c r="MM338" s="168"/>
      <c r="MN338" s="168"/>
      <c r="MO338" s="168"/>
      <c r="MP338" s="168"/>
      <c r="MQ338" s="168"/>
      <c r="MR338" s="168"/>
      <c r="MS338" s="168"/>
      <c r="MT338" s="168"/>
      <c r="MU338" s="168"/>
      <c r="MV338" s="168"/>
      <c r="MW338" s="168"/>
      <c r="MX338" s="168"/>
      <c r="MY338" s="168"/>
      <c r="MZ338" s="168"/>
      <c r="NA338" s="168"/>
      <c r="NB338" s="168"/>
      <c r="NC338" s="168"/>
      <c r="ND338" s="168"/>
      <c r="NE338" s="168"/>
      <c r="NF338" s="168"/>
      <c r="NG338" s="168"/>
      <c r="NH338" s="168"/>
      <c r="NI338" s="168"/>
      <c r="NJ338" s="168"/>
      <c r="NK338" s="168"/>
      <c r="NL338" s="168"/>
      <c r="NM338" s="168"/>
      <c r="NN338" s="168"/>
      <c r="NO338" s="168"/>
      <c r="NP338" s="168"/>
      <c r="NQ338" s="168"/>
      <c r="NR338" s="168"/>
      <c r="NS338" s="168"/>
      <c r="NT338" s="168"/>
      <c r="NU338" s="168"/>
      <c r="NV338" s="168"/>
      <c r="NW338" s="168"/>
      <c r="NX338" s="168"/>
      <c r="NY338" s="168"/>
      <c r="NZ338" s="168"/>
      <c r="OA338" s="168"/>
      <c r="OB338" s="168"/>
      <c r="OC338" s="168"/>
      <c r="OD338" s="168"/>
      <c r="OE338" s="168"/>
      <c r="OF338" s="168"/>
      <c r="OG338" s="168"/>
      <c r="OH338" s="168"/>
      <c r="OI338" s="168"/>
      <c r="OJ338" s="168"/>
      <c r="OK338" s="168"/>
      <c r="OL338" s="168"/>
      <c r="OM338" s="168"/>
      <c r="ON338" s="168"/>
      <c r="OO338" s="168"/>
      <c r="OP338" s="168"/>
      <c r="OQ338" s="168"/>
      <c r="OR338" s="168"/>
      <c r="OS338" s="168"/>
      <c r="OT338" s="168"/>
      <c r="OU338" s="168"/>
      <c r="OV338" s="168"/>
      <c r="OW338" s="168"/>
      <c r="OX338" s="168"/>
      <c r="OY338" s="168"/>
      <c r="OZ338" s="168"/>
      <c r="PA338" s="168"/>
      <c r="PB338" s="168"/>
      <c r="PC338" s="168"/>
      <c r="PD338" s="168"/>
      <c r="PE338" s="168"/>
      <c r="PF338" s="168"/>
      <c r="PG338" s="168"/>
      <c r="PH338" s="168"/>
      <c r="PI338" s="168"/>
      <c r="PJ338" s="168"/>
      <c r="PK338" s="168"/>
      <c r="PL338" s="168"/>
      <c r="PM338" s="168"/>
      <c r="PN338" s="168"/>
      <c r="PO338" s="168"/>
      <c r="PP338" s="168"/>
      <c r="PQ338" s="168"/>
      <c r="PR338" s="168"/>
      <c r="PS338" s="168"/>
      <c r="PT338" s="168"/>
      <c r="PU338" s="168"/>
      <c r="PV338" s="168"/>
      <c r="PW338" s="168"/>
      <c r="PX338" s="168"/>
      <c r="PY338" s="168"/>
      <c r="PZ338" s="168"/>
      <c r="QA338" s="168"/>
      <c r="QB338" s="168"/>
      <c r="QC338" s="168"/>
      <c r="QD338" s="168"/>
      <c r="QE338" s="168"/>
      <c r="QF338" s="168"/>
      <c r="QG338" s="168"/>
      <c r="QH338" s="168"/>
      <c r="QI338" s="168"/>
      <c r="QJ338" s="168"/>
      <c r="QK338" s="168"/>
      <c r="QL338" s="168"/>
      <c r="QM338" s="168"/>
      <c r="QN338" s="168"/>
      <c r="QO338" s="168"/>
      <c r="QP338" s="168"/>
      <c r="QQ338" s="168"/>
      <c r="QR338" s="168"/>
      <c r="QS338" s="168"/>
      <c r="QT338" s="168"/>
      <c r="QU338" s="168"/>
      <c r="QV338" s="168"/>
      <c r="QW338" s="168"/>
      <c r="QX338" s="168"/>
      <c r="QY338" s="168"/>
      <c r="QZ338" s="168"/>
      <c r="RA338" s="168"/>
      <c r="RB338" s="168"/>
      <c r="RC338" s="168"/>
      <c r="RD338" s="168"/>
      <c r="RE338" s="168"/>
      <c r="RF338" s="168"/>
      <c r="RG338" s="168"/>
      <c r="RH338" s="168"/>
      <c r="RI338" s="168"/>
      <c r="RJ338" s="168"/>
      <c r="RK338" s="168"/>
      <c r="RL338" s="168"/>
    </row>
    <row r="339" spans="1:480" s="133" customFormat="1" ht="18" x14ac:dyDescent="0.25">
      <c r="A339" s="142"/>
      <c r="B339" s="348" t="s">
        <v>25</v>
      </c>
      <c r="C339" s="348"/>
      <c r="D339" s="143">
        <f>SUM(D335,D336,D337,D338)</f>
        <v>430</v>
      </c>
      <c r="E339" s="143"/>
      <c r="F339" s="143"/>
      <c r="G339" s="143">
        <f>SUM(G335,G336,G337,G338)</f>
        <v>27.019999999999996</v>
      </c>
      <c r="H339" s="143">
        <f>SUM(H335,H336,H337,H338)</f>
        <v>17.18</v>
      </c>
      <c r="I339" s="143">
        <f>SUM(I335,I336,I337,I338)</f>
        <v>67.37</v>
      </c>
      <c r="J339" s="143">
        <f>SUM(J335,J336,J337,J338)</f>
        <v>494.6</v>
      </c>
      <c r="K339" s="143">
        <f>SUM(K335,K336,K337,K338)</f>
        <v>19.28</v>
      </c>
      <c r="L339" s="144"/>
      <c r="M339" s="144"/>
      <c r="N339" s="233"/>
      <c r="O339" s="236"/>
      <c r="P339" s="236"/>
      <c r="Q339" s="236"/>
      <c r="R339" s="236"/>
      <c r="S339" s="236"/>
      <c r="T339" s="236"/>
      <c r="U339" s="236"/>
      <c r="V339" s="236"/>
      <c r="W339" s="236"/>
      <c r="X339" s="236"/>
      <c r="Y339" s="236"/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69"/>
      <c r="BG339" s="169"/>
      <c r="BH339" s="169"/>
      <c r="BI339" s="169"/>
      <c r="BJ339" s="169"/>
      <c r="BK339" s="169"/>
      <c r="BL339" s="169"/>
      <c r="BM339" s="169"/>
      <c r="BN339" s="169"/>
      <c r="BO339" s="169"/>
      <c r="BP339" s="169"/>
      <c r="BQ339" s="169"/>
      <c r="BR339" s="169"/>
      <c r="BS339" s="169"/>
      <c r="BT339" s="169"/>
      <c r="BU339" s="169"/>
      <c r="BV339" s="169"/>
      <c r="BW339" s="169"/>
      <c r="BX339" s="169"/>
      <c r="BY339" s="169"/>
      <c r="BZ339" s="169"/>
      <c r="CA339" s="169"/>
      <c r="CB339" s="169"/>
      <c r="CC339" s="169"/>
      <c r="CD339" s="169"/>
      <c r="CE339" s="169"/>
      <c r="CF339" s="169"/>
      <c r="CG339" s="169"/>
      <c r="CH339" s="169"/>
      <c r="CI339" s="169"/>
      <c r="CJ339" s="169"/>
      <c r="CK339" s="169"/>
      <c r="CL339" s="169"/>
      <c r="CM339" s="169"/>
      <c r="CN339" s="169"/>
      <c r="CO339" s="169"/>
      <c r="CP339" s="169"/>
      <c r="CQ339" s="169"/>
      <c r="CR339" s="169"/>
      <c r="CS339" s="169"/>
      <c r="CT339" s="169"/>
      <c r="CU339" s="169"/>
      <c r="CV339" s="169"/>
      <c r="CW339" s="169"/>
      <c r="CX339" s="169"/>
      <c r="CY339" s="169"/>
      <c r="CZ339" s="169"/>
      <c r="DA339" s="169"/>
      <c r="DB339" s="169"/>
      <c r="DC339" s="169"/>
      <c r="DD339" s="169"/>
      <c r="DE339" s="169"/>
      <c r="DF339" s="169"/>
      <c r="DG339" s="169"/>
      <c r="DH339" s="169"/>
      <c r="DI339" s="169"/>
      <c r="DJ339" s="169"/>
      <c r="DK339" s="169"/>
      <c r="DL339" s="169"/>
      <c r="DM339" s="169"/>
      <c r="DN339" s="169"/>
      <c r="DO339" s="169"/>
      <c r="DP339" s="169"/>
      <c r="DQ339" s="169"/>
      <c r="DR339" s="169"/>
      <c r="DS339" s="169"/>
      <c r="DT339" s="169"/>
      <c r="DU339" s="169"/>
      <c r="DV339" s="169"/>
      <c r="DW339" s="169"/>
      <c r="DX339" s="169"/>
      <c r="DY339" s="169"/>
      <c r="DZ339" s="169"/>
      <c r="EA339" s="169"/>
      <c r="EB339" s="169"/>
      <c r="EC339" s="169"/>
      <c r="ED339" s="169"/>
      <c r="EE339" s="169"/>
      <c r="EF339" s="169"/>
      <c r="EG339" s="169"/>
      <c r="EH339" s="169"/>
      <c r="EI339" s="169"/>
      <c r="EJ339" s="169"/>
      <c r="EK339" s="169"/>
      <c r="EL339" s="169"/>
      <c r="EM339" s="169"/>
      <c r="EN339" s="169"/>
      <c r="EO339" s="169"/>
      <c r="EP339" s="169"/>
      <c r="EQ339" s="169"/>
      <c r="ER339" s="169"/>
      <c r="ES339" s="169"/>
      <c r="ET339" s="169"/>
      <c r="EU339" s="169"/>
      <c r="EV339" s="169"/>
      <c r="EW339" s="169"/>
      <c r="EX339" s="169"/>
      <c r="EY339" s="169"/>
      <c r="EZ339" s="169"/>
      <c r="FA339" s="169"/>
      <c r="FB339" s="169"/>
      <c r="FC339" s="169"/>
      <c r="FD339" s="169"/>
      <c r="FE339" s="169"/>
      <c r="FF339" s="169"/>
      <c r="FG339" s="169"/>
      <c r="FH339" s="169"/>
      <c r="FI339" s="169"/>
      <c r="FJ339" s="169"/>
      <c r="FK339" s="169"/>
      <c r="FL339" s="169"/>
      <c r="FM339" s="169"/>
      <c r="FN339" s="169"/>
      <c r="FO339" s="169"/>
      <c r="FP339" s="169"/>
      <c r="FQ339" s="169"/>
      <c r="FR339" s="169"/>
      <c r="FS339" s="169"/>
      <c r="FT339" s="169"/>
      <c r="FU339" s="169"/>
      <c r="FV339" s="169"/>
      <c r="FW339" s="169"/>
      <c r="FX339" s="169"/>
      <c r="FY339" s="169"/>
      <c r="FZ339" s="169"/>
      <c r="GA339" s="169"/>
      <c r="GB339" s="169"/>
      <c r="GC339" s="169"/>
      <c r="GD339" s="169"/>
      <c r="GE339" s="169"/>
      <c r="GF339" s="169"/>
      <c r="GG339" s="169"/>
      <c r="GH339" s="169"/>
      <c r="GI339" s="169"/>
      <c r="GJ339" s="169"/>
      <c r="GK339" s="169"/>
      <c r="GL339" s="169"/>
      <c r="GM339" s="169"/>
      <c r="GN339" s="169"/>
      <c r="GO339" s="169"/>
      <c r="GP339" s="169"/>
      <c r="GQ339" s="169"/>
      <c r="GR339" s="169"/>
      <c r="GS339" s="169"/>
      <c r="GT339" s="169"/>
      <c r="GU339" s="169"/>
      <c r="GV339" s="169"/>
      <c r="GW339" s="169"/>
      <c r="GX339" s="169"/>
      <c r="GY339" s="169"/>
      <c r="GZ339" s="169"/>
      <c r="HA339" s="169"/>
      <c r="HB339" s="169"/>
      <c r="HC339" s="169"/>
      <c r="HD339" s="169"/>
      <c r="HE339" s="169"/>
      <c r="HF339" s="169"/>
      <c r="HG339" s="169"/>
      <c r="HH339" s="169"/>
      <c r="HI339" s="169"/>
      <c r="HJ339" s="169"/>
      <c r="HK339" s="169"/>
      <c r="HL339" s="169"/>
      <c r="HM339" s="169"/>
      <c r="HN339" s="169"/>
      <c r="HO339" s="169"/>
      <c r="HP339" s="169"/>
      <c r="HQ339" s="169"/>
      <c r="HR339" s="169"/>
      <c r="HS339" s="169"/>
      <c r="HT339" s="169"/>
      <c r="HU339" s="169"/>
      <c r="HV339" s="169"/>
      <c r="HW339" s="169"/>
      <c r="HX339" s="169"/>
      <c r="HY339" s="169"/>
      <c r="HZ339" s="169"/>
      <c r="IA339" s="169"/>
      <c r="IB339" s="169"/>
      <c r="IC339" s="169"/>
      <c r="ID339" s="169"/>
      <c r="IE339" s="169"/>
      <c r="IF339" s="169"/>
      <c r="IG339" s="169"/>
      <c r="IH339" s="169"/>
      <c r="II339" s="169"/>
      <c r="IJ339" s="169"/>
      <c r="IK339" s="169"/>
      <c r="IL339" s="169"/>
      <c r="IM339" s="169"/>
      <c r="IN339" s="169"/>
      <c r="IO339" s="169"/>
      <c r="IP339" s="169"/>
      <c r="IQ339" s="169"/>
      <c r="IR339" s="169"/>
      <c r="IS339" s="169"/>
      <c r="IT339" s="169"/>
      <c r="IU339" s="169"/>
      <c r="IV339" s="169"/>
      <c r="IW339" s="169"/>
      <c r="IX339" s="169"/>
      <c r="IY339" s="169"/>
      <c r="IZ339" s="169"/>
      <c r="JA339" s="169"/>
      <c r="JB339" s="169"/>
      <c r="JC339" s="169"/>
      <c r="JD339" s="169"/>
      <c r="JE339" s="169"/>
      <c r="JF339" s="169"/>
      <c r="JG339" s="169"/>
      <c r="JH339" s="169"/>
      <c r="JI339" s="169"/>
      <c r="JJ339" s="169"/>
      <c r="JK339" s="169"/>
      <c r="JL339" s="169"/>
      <c r="JM339" s="169"/>
      <c r="JN339" s="169"/>
      <c r="JO339" s="169"/>
      <c r="JP339" s="169"/>
      <c r="JQ339" s="169"/>
      <c r="JR339" s="169"/>
      <c r="JS339" s="169"/>
      <c r="JT339" s="169"/>
      <c r="JU339" s="169"/>
      <c r="JV339" s="169"/>
      <c r="JW339" s="169"/>
      <c r="JX339" s="169"/>
      <c r="JY339" s="169"/>
      <c r="JZ339" s="169"/>
      <c r="KA339" s="169"/>
      <c r="KB339" s="169"/>
      <c r="KC339" s="169"/>
      <c r="KD339" s="169"/>
      <c r="KE339" s="169"/>
      <c r="KF339" s="169"/>
      <c r="KG339" s="169"/>
      <c r="KH339" s="169"/>
      <c r="KI339" s="169"/>
      <c r="KJ339" s="169"/>
      <c r="KK339" s="169"/>
      <c r="KL339" s="169"/>
      <c r="KM339" s="169"/>
      <c r="KN339" s="169"/>
      <c r="KO339" s="169"/>
      <c r="KP339" s="169"/>
      <c r="KQ339" s="169"/>
      <c r="KR339" s="169"/>
      <c r="KS339" s="169"/>
      <c r="KT339" s="169"/>
      <c r="KU339" s="169"/>
      <c r="KV339" s="169"/>
      <c r="KW339" s="169"/>
      <c r="KX339" s="169"/>
      <c r="KY339" s="169"/>
      <c r="KZ339" s="169"/>
      <c r="LA339" s="169"/>
      <c r="LB339" s="169"/>
      <c r="LC339" s="169"/>
      <c r="LD339" s="169"/>
      <c r="LE339" s="169"/>
      <c r="LF339" s="169"/>
      <c r="LG339" s="169"/>
      <c r="LH339" s="169"/>
      <c r="LI339" s="169"/>
      <c r="LJ339" s="169"/>
      <c r="LK339" s="169"/>
      <c r="LL339" s="169"/>
      <c r="LM339" s="169"/>
      <c r="LN339" s="169"/>
      <c r="LO339" s="169"/>
      <c r="LP339" s="169"/>
      <c r="LQ339" s="169"/>
      <c r="LR339" s="169"/>
      <c r="LS339" s="169"/>
      <c r="LT339" s="169"/>
      <c r="LU339" s="169"/>
      <c r="LV339" s="169"/>
      <c r="LW339" s="169"/>
      <c r="LX339" s="169"/>
      <c r="LY339" s="169"/>
      <c r="LZ339" s="169"/>
      <c r="MA339" s="169"/>
      <c r="MB339" s="169"/>
      <c r="MC339" s="169"/>
      <c r="MD339" s="169"/>
      <c r="ME339" s="169"/>
      <c r="MF339" s="169"/>
      <c r="MG339" s="169"/>
      <c r="MH339" s="169"/>
      <c r="MI339" s="169"/>
      <c r="MJ339" s="169"/>
      <c r="MK339" s="169"/>
      <c r="ML339" s="169"/>
      <c r="MM339" s="169"/>
      <c r="MN339" s="169"/>
      <c r="MO339" s="169"/>
      <c r="MP339" s="169"/>
      <c r="MQ339" s="169"/>
      <c r="MR339" s="169"/>
      <c r="MS339" s="169"/>
      <c r="MT339" s="169"/>
      <c r="MU339" s="169"/>
      <c r="MV339" s="169"/>
      <c r="MW339" s="169"/>
      <c r="MX339" s="169"/>
      <c r="MY339" s="169"/>
      <c r="MZ339" s="169"/>
      <c r="NA339" s="169"/>
      <c r="NB339" s="169"/>
      <c r="NC339" s="169"/>
      <c r="ND339" s="169"/>
      <c r="NE339" s="169"/>
      <c r="NF339" s="169"/>
      <c r="NG339" s="169"/>
      <c r="NH339" s="169"/>
      <c r="NI339" s="169"/>
      <c r="NJ339" s="169"/>
      <c r="NK339" s="169"/>
      <c r="NL339" s="169"/>
      <c r="NM339" s="169"/>
      <c r="NN339" s="169"/>
      <c r="NO339" s="169"/>
      <c r="NP339" s="169"/>
      <c r="NQ339" s="169"/>
      <c r="NR339" s="169"/>
      <c r="NS339" s="169"/>
      <c r="NT339" s="169"/>
      <c r="NU339" s="169"/>
      <c r="NV339" s="169"/>
      <c r="NW339" s="169"/>
      <c r="NX339" s="169"/>
      <c r="NY339" s="169"/>
      <c r="NZ339" s="169"/>
      <c r="OA339" s="169"/>
      <c r="OB339" s="169"/>
      <c r="OC339" s="169"/>
      <c r="OD339" s="169"/>
      <c r="OE339" s="169"/>
      <c r="OF339" s="169"/>
      <c r="OG339" s="169"/>
      <c r="OH339" s="169"/>
      <c r="OI339" s="169"/>
      <c r="OJ339" s="169"/>
      <c r="OK339" s="169"/>
      <c r="OL339" s="169"/>
      <c r="OM339" s="169"/>
      <c r="ON339" s="169"/>
      <c r="OO339" s="169"/>
      <c r="OP339" s="169"/>
      <c r="OQ339" s="169"/>
      <c r="OR339" s="169"/>
      <c r="OS339" s="169"/>
      <c r="OT339" s="169"/>
      <c r="OU339" s="169"/>
      <c r="OV339" s="169"/>
      <c r="OW339" s="169"/>
      <c r="OX339" s="169"/>
      <c r="OY339" s="169"/>
      <c r="OZ339" s="169"/>
      <c r="PA339" s="169"/>
      <c r="PB339" s="169"/>
      <c r="PC339" s="169"/>
      <c r="PD339" s="169"/>
      <c r="PE339" s="169"/>
      <c r="PF339" s="169"/>
      <c r="PG339" s="169"/>
      <c r="PH339" s="169"/>
      <c r="PI339" s="169"/>
      <c r="PJ339" s="169"/>
      <c r="PK339" s="169"/>
      <c r="PL339" s="169"/>
      <c r="PM339" s="169"/>
      <c r="PN339" s="169"/>
      <c r="PO339" s="169"/>
      <c r="PP339" s="169"/>
      <c r="PQ339" s="169"/>
      <c r="PR339" s="169"/>
      <c r="PS339" s="169"/>
      <c r="PT339" s="169"/>
      <c r="PU339" s="169"/>
      <c r="PV339" s="169"/>
      <c r="PW339" s="169"/>
      <c r="PX339" s="169"/>
      <c r="PY339" s="169"/>
      <c r="PZ339" s="169"/>
      <c r="QA339" s="169"/>
      <c r="QB339" s="169"/>
      <c r="QC339" s="169"/>
      <c r="QD339" s="169"/>
      <c r="QE339" s="169"/>
      <c r="QF339" s="169"/>
      <c r="QG339" s="169"/>
      <c r="QH339" s="169"/>
      <c r="QI339" s="169"/>
      <c r="QJ339" s="169"/>
      <c r="QK339" s="169"/>
      <c r="QL339" s="169"/>
      <c r="QM339" s="169"/>
      <c r="QN339" s="169"/>
      <c r="QO339" s="169"/>
      <c r="QP339" s="169"/>
      <c r="QQ339" s="169"/>
      <c r="QR339" s="169"/>
      <c r="QS339" s="169"/>
      <c r="QT339" s="169"/>
      <c r="QU339" s="169"/>
      <c r="QV339" s="169"/>
      <c r="QW339" s="169"/>
      <c r="QX339" s="169"/>
      <c r="QY339" s="169"/>
      <c r="QZ339" s="169"/>
      <c r="RA339" s="169"/>
      <c r="RB339" s="169"/>
      <c r="RC339" s="169"/>
      <c r="RD339" s="169"/>
      <c r="RE339" s="169"/>
      <c r="RF339" s="169"/>
      <c r="RG339" s="169"/>
      <c r="RH339" s="169"/>
      <c r="RI339" s="169"/>
      <c r="RJ339" s="169"/>
      <c r="RK339" s="169"/>
      <c r="RL339" s="169"/>
    </row>
    <row r="340" spans="1:480" ht="14.25" customHeight="1" x14ac:dyDescent="0.2">
      <c r="A340" s="145" t="s">
        <v>45</v>
      </c>
      <c r="B340" s="349" t="s">
        <v>44</v>
      </c>
      <c r="C340" s="349"/>
      <c r="D340" s="148">
        <f>SUM(D319,D329,D333,D339)</f>
        <v>1980</v>
      </c>
      <c r="E340" s="145"/>
      <c r="F340" s="145"/>
      <c r="G340" s="149">
        <f>SUM(G319,G329,G333,G339)</f>
        <v>80.959999999999994</v>
      </c>
      <c r="H340" s="149">
        <f>SUM(H319,H329,H333,H339)</f>
        <v>85.980000000000018</v>
      </c>
      <c r="I340" s="149">
        <f>SUM(I319,I329,I333,I339)</f>
        <v>263.60000000000002</v>
      </c>
      <c r="J340" s="149">
        <f>SUM(J319,J329,J333,J339)</f>
        <v>2108.25</v>
      </c>
      <c r="K340" s="150">
        <f>SUM(K319,K329,K333,K339)</f>
        <v>65.38</v>
      </c>
      <c r="L340" s="146"/>
      <c r="M340" s="146"/>
      <c r="N340" s="233"/>
      <c r="O340" s="233"/>
      <c r="P340" s="233"/>
      <c r="Q340" s="233"/>
      <c r="R340" s="233"/>
      <c r="S340" s="233"/>
      <c r="T340" s="233"/>
      <c r="U340" s="233"/>
      <c r="V340" s="233"/>
      <c r="W340" s="233"/>
      <c r="X340" s="233"/>
      <c r="Y340" s="233"/>
      <c r="Z340" s="165"/>
      <c r="AA340" s="165"/>
      <c r="AB340" s="165"/>
      <c r="AC340" s="165"/>
      <c r="AD340" s="165"/>
      <c r="AE340" s="165"/>
      <c r="AF340" s="165"/>
      <c r="AG340" s="165"/>
      <c r="AH340" s="165"/>
      <c r="AI340" s="165"/>
      <c r="AJ340" s="165"/>
      <c r="AK340" s="165"/>
      <c r="AL340" s="165"/>
      <c r="AM340" s="165"/>
      <c r="AN340" s="165"/>
      <c r="AO340" s="165"/>
      <c r="AP340" s="165"/>
      <c r="AQ340" s="165"/>
      <c r="AR340" s="165"/>
      <c r="AS340" s="165"/>
      <c r="AT340" s="165"/>
      <c r="AU340" s="165"/>
      <c r="AV340" s="165"/>
      <c r="AW340" s="165"/>
      <c r="AX340" s="165"/>
      <c r="AY340" s="165"/>
      <c r="AZ340" s="165"/>
      <c r="BA340" s="165"/>
      <c r="BB340" s="165"/>
      <c r="BC340" s="165"/>
      <c r="BD340" s="165"/>
      <c r="BE340" s="165"/>
      <c r="BF340" s="165"/>
      <c r="BG340" s="165"/>
      <c r="BH340" s="165"/>
      <c r="BI340" s="165"/>
      <c r="BJ340" s="165"/>
      <c r="BK340" s="165"/>
      <c r="BL340" s="165"/>
      <c r="BM340" s="165"/>
      <c r="BN340" s="165"/>
      <c r="BO340" s="165"/>
      <c r="BP340" s="165"/>
      <c r="BQ340" s="165"/>
      <c r="BR340" s="165"/>
      <c r="BS340" s="165"/>
      <c r="BT340" s="165"/>
      <c r="BU340" s="165"/>
      <c r="BV340" s="165"/>
      <c r="BW340" s="165"/>
      <c r="BX340" s="165"/>
      <c r="BY340" s="165"/>
      <c r="BZ340" s="165"/>
      <c r="CA340" s="165"/>
      <c r="CB340" s="165"/>
      <c r="CC340" s="165"/>
      <c r="CD340" s="165"/>
      <c r="CE340" s="165"/>
      <c r="CF340" s="165"/>
      <c r="CG340" s="165"/>
      <c r="CH340" s="165"/>
      <c r="CI340" s="165"/>
      <c r="CJ340" s="165"/>
      <c r="CK340" s="165"/>
      <c r="CL340" s="165"/>
      <c r="CM340" s="165"/>
      <c r="CN340" s="165"/>
      <c r="CO340" s="165"/>
      <c r="CP340" s="165"/>
      <c r="CQ340" s="165"/>
      <c r="CR340" s="165"/>
      <c r="CS340" s="165"/>
      <c r="CT340" s="165"/>
      <c r="CU340" s="165"/>
      <c r="CV340" s="165"/>
      <c r="CW340" s="165"/>
      <c r="CX340" s="165"/>
      <c r="CY340" s="165"/>
      <c r="CZ340" s="165"/>
      <c r="DA340" s="165"/>
      <c r="DB340" s="165"/>
      <c r="DC340" s="165"/>
      <c r="DD340" s="165"/>
      <c r="DE340" s="165"/>
      <c r="DF340" s="165"/>
      <c r="DG340" s="165"/>
      <c r="DH340" s="165"/>
      <c r="DI340" s="165"/>
      <c r="DJ340" s="165"/>
      <c r="DK340" s="165"/>
      <c r="DL340" s="165"/>
      <c r="DM340" s="165"/>
      <c r="DN340" s="165"/>
      <c r="DO340" s="165"/>
      <c r="DP340" s="165"/>
      <c r="DQ340" s="165"/>
      <c r="DR340" s="165"/>
      <c r="DS340" s="165"/>
      <c r="DT340" s="165"/>
      <c r="DU340" s="165"/>
      <c r="DV340" s="165"/>
      <c r="DW340" s="165"/>
      <c r="DX340" s="165"/>
      <c r="DY340" s="165"/>
      <c r="DZ340" s="165"/>
      <c r="EA340" s="165"/>
      <c r="EB340" s="165"/>
      <c r="EC340" s="165"/>
      <c r="ED340" s="165"/>
      <c r="EE340" s="165"/>
      <c r="EF340" s="165"/>
      <c r="EG340" s="165"/>
      <c r="EH340" s="165"/>
      <c r="EI340" s="165"/>
      <c r="EJ340" s="165"/>
      <c r="EK340" s="165"/>
      <c r="EL340" s="165"/>
      <c r="EM340" s="165"/>
      <c r="EN340" s="165"/>
      <c r="EO340" s="165"/>
      <c r="EP340" s="165"/>
      <c r="EQ340" s="165"/>
      <c r="ER340" s="165"/>
      <c r="ES340" s="165"/>
      <c r="ET340" s="165"/>
      <c r="EU340" s="165"/>
      <c r="EV340" s="165"/>
      <c r="EW340" s="165"/>
      <c r="EX340" s="165"/>
      <c r="EY340" s="165"/>
      <c r="EZ340" s="165"/>
      <c r="FA340" s="165"/>
      <c r="FB340" s="165"/>
      <c r="FC340" s="165"/>
      <c r="FD340" s="165"/>
      <c r="FE340" s="165"/>
      <c r="FF340" s="165"/>
      <c r="FG340" s="165"/>
      <c r="FH340" s="165"/>
      <c r="FI340" s="165"/>
      <c r="FJ340" s="165"/>
      <c r="FK340" s="165"/>
      <c r="FL340" s="165"/>
      <c r="FM340" s="165"/>
      <c r="FN340" s="165"/>
      <c r="FO340" s="165"/>
      <c r="FP340" s="165"/>
      <c r="FQ340" s="165"/>
      <c r="FR340" s="165"/>
      <c r="FS340" s="165"/>
      <c r="FT340" s="165"/>
      <c r="FU340" s="165"/>
      <c r="FV340" s="165"/>
      <c r="FW340" s="165"/>
      <c r="FX340" s="165"/>
      <c r="FY340" s="165"/>
      <c r="FZ340" s="165"/>
      <c r="GA340" s="165"/>
      <c r="GB340" s="165"/>
      <c r="GC340" s="165"/>
      <c r="GD340" s="165"/>
      <c r="GE340" s="165"/>
      <c r="GF340" s="165"/>
      <c r="GG340" s="165"/>
      <c r="GH340" s="165"/>
      <c r="GI340" s="165"/>
      <c r="GJ340" s="165"/>
      <c r="GK340" s="165"/>
      <c r="GL340" s="165"/>
      <c r="GM340" s="165"/>
      <c r="GN340" s="165"/>
      <c r="GO340" s="165"/>
      <c r="GP340" s="165"/>
      <c r="GQ340" s="165"/>
      <c r="GR340" s="165"/>
      <c r="GS340" s="165"/>
      <c r="GT340" s="165"/>
      <c r="GU340" s="165"/>
      <c r="GV340" s="165"/>
      <c r="GW340" s="165"/>
      <c r="GX340" s="165"/>
      <c r="GY340" s="165"/>
      <c r="GZ340" s="165"/>
      <c r="HA340" s="165"/>
      <c r="HB340" s="165"/>
      <c r="HC340" s="165"/>
      <c r="HD340" s="165"/>
      <c r="HE340" s="165"/>
      <c r="HF340" s="165"/>
      <c r="HG340" s="165"/>
      <c r="HH340" s="165"/>
      <c r="HI340" s="165"/>
      <c r="HJ340" s="165"/>
      <c r="HK340" s="165"/>
      <c r="HL340" s="165"/>
      <c r="HM340" s="165"/>
      <c r="HN340" s="165"/>
      <c r="HO340" s="165"/>
      <c r="HP340" s="165"/>
      <c r="HQ340" s="165"/>
      <c r="HR340" s="165"/>
      <c r="HS340" s="165"/>
      <c r="HT340" s="165"/>
      <c r="HU340" s="165"/>
      <c r="HV340" s="165"/>
      <c r="HW340" s="165"/>
      <c r="HX340" s="165"/>
      <c r="HY340" s="165"/>
      <c r="HZ340" s="165"/>
      <c r="IA340" s="165"/>
      <c r="IB340" s="165"/>
      <c r="IC340" s="165"/>
      <c r="ID340" s="165"/>
      <c r="IE340" s="165"/>
      <c r="IF340" s="165"/>
      <c r="IG340" s="165"/>
      <c r="IH340" s="165"/>
      <c r="II340" s="165"/>
      <c r="IJ340" s="165"/>
      <c r="IK340" s="165"/>
      <c r="IL340" s="165"/>
      <c r="IM340" s="165"/>
      <c r="IN340" s="165"/>
      <c r="IO340" s="165"/>
      <c r="IP340" s="165"/>
      <c r="IQ340" s="165"/>
      <c r="IR340" s="165"/>
      <c r="IS340" s="165"/>
      <c r="IT340" s="165"/>
      <c r="IU340" s="165"/>
      <c r="IV340" s="165"/>
      <c r="IW340" s="165"/>
      <c r="IX340" s="165"/>
      <c r="IY340" s="165"/>
      <c r="IZ340" s="165"/>
      <c r="JA340" s="165"/>
      <c r="JB340" s="165"/>
      <c r="JC340" s="165"/>
      <c r="JD340" s="165"/>
      <c r="JE340" s="165"/>
      <c r="JF340" s="165"/>
      <c r="JG340" s="165"/>
      <c r="JH340" s="165"/>
      <c r="JI340" s="165"/>
      <c r="JJ340" s="165"/>
      <c r="JK340" s="165"/>
      <c r="JL340" s="165"/>
      <c r="JM340" s="165"/>
      <c r="JN340" s="165"/>
      <c r="JO340" s="165"/>
      <c r="JP340" s="165"/>
      <c r="JQ340" s="165"/>
      <c r="JR340" s="165"/>
      <c r="JS340" s="165"/>
      <c r="JT340" s="165"/>
      <c r="JU340" s="165"/>
      <c r="JV340" s="165"/>
      <c r="JW340" s="165"/>
      <c r="JX340" s="165"/>
      <c r="JY340" s="165"/>
      <c r="JZ340" s="165"/>
      <c r="KA340" s="165"/>
      <c r="KB340" s="165"/>
      <c r="KC340" s="165"/>
      <c r="KD340" s="165"/>
      <c r="KE340" s="165"/>
      <c r="KF340" s="165"/>
      <c r="KG340" s="165"/>
      <c r="KH340" s="165"/>
      <c r="KI340" s="165"/>
      <c r="KJ340" s="165"/>
      <c r="KK340" s="165"/>
      <c r="KL340" s="165"/>
      <c r="KM340" s="165"/>
      <c r="KN340" s="165"/>
      <c r="KO340" s="165"/>
      <c r="KP340" s="165"/>
      <c r="KQ340" s="165"/>
      <c r="KR340" s="165"/>
      <c r="KS340" s="165"/>
      <c r="KT340" s="165"/>
      <c r="KU340" s="165"/>
      <c r="KV340" s="165"/>
      <c r="KW340" s="165"/>
      <c r="KX340" s="165"/>
      <c r="KY340" s="165"/>
      <c r="KZ340" s="165"/>
      <c r="LA340" s="165"/>
      <c r="LB340" s="165"/>
      <c r="LC340" s="165"/>
      <c r="LD340" s="165"/>
      <c r="LE340" s="165"/>
      <c r="LF340" s="165"/>
      <c r="LG340" s="165"/>
      <c r="LH340" s="165"/>
      <c r="LI340" s="165"/>
      <c r="LJ340" s="165"/>
      <c r="LK340" s="165"/>
      <c r="LL340" s="165"/>
      <c r="LM340" s="165"/>
      <c r="LN340" s="165"/>
      <c r="LO340" s="165"/>
      <c r="LP340" s="165"/>
      <c r="LQ340" s="165"/>
      <c r="LR340" s="165"/>
      <c r="LS340" s="165"/>
      <c r="LT340" s="165"/>
      <c r="LU340" s="165"/>
      <c r="LV340" s="165"/>
      <c r="LW340" s="165"/>
      <c r="LX340" s="165"/>
      <c r="LY340" s="165"/>
      <c r="LZ340" s="165"/>
      <c r="MA340" s="165"/>
      <c r="MB340" s="165"/>
      <c r="MC340" s="165"/>
      <c r="MD340" s="165"/>
      <c r="ME340" s="165"/>
      <c r="MF340" s="165"/>
      <c r="MG340" s="165"/>
      <c r="MH340" s="165"/>
      <c r="MI340" s="165"/>
      <c r="MJ340" s="165"/>
      <c r="MK340" s="165"/>
      <c r="ML340" s="165"/>
      <c r="MM340" s="165"/>
      <c r="MN340" s="165"/>
      <c r="MO340" s="165"/>
      <c r="MP340" s="165"/>
      <c r="MQ340" s="165"/>
      <c r="MR340" s="165"/>
      <c r="MS340" s="165"/>
      <c r="MT340" s="165"/>
      <c r="MU340" s="165"/>
      <c r="MV340" s="165"/>
      <c r="MW340" s="165"/>
      <c r="MX340" s="165"/>
      <c r="MY340" s="165"/>
      <c r="MZ340" s="165"/>
      <c r="NA340" s="165"/>
      <c r="NB340" s="165"/>
      <c r="NC340" s="165"/>
      <c r="ND340" s="165"/>
      <c r="NE340" s="165"/>
      <c r="NF340" s="165"/>
      <c r="NG340" s="165"/>
      <c r="NH340" s="165"/>
      <c r="NI340" s="165"/>
      <c r="NJ340" s="165"/>
      <c r="NK340" s="165"/>
      <c r="NL340" s="165"/>
      <c r="NM340" s="165"/>
      <c r="NN340" s="165"/>
      <c r="NO340" s="165"/>
      <c r="NP340" s="165"/>
      <c r="NQ340" s="165"/>
      <c r="NR340" s="165"/>
      <c r="NS340" s="165"/>
      <c r="NT340" s="165"/>
      <c r="NU340" s="165"/>
      <c r="NV340" s="165"/>
      <c r="NW340" s="165"/>
      <c r="NX340" s="165"/>
      <c r="NY340" s="165"/>
      <c r="NZ340" s="165"/>
      <c r="OA340" s="165"/>
      <c r="OB340" s="165"/>
      <c r="OC340" s="165"/>
      <c r="OD340" s="165"/>
      <c r="OE340" s="165"/>
      <c r="OF340" s="165"/>
      <c r="OG340" s="165"/>
      <c r="OH340" s="165"/>
      <c r="OI340" s="165"/>
      <c r="OJ340" s="165"/>
      <c r="OK340" s="165"/>
      <c r="OL340" s="165"/>
      <c r="OM340" s="165"/>
      <c r="ON340" s="165"/>
      <c r="OO340" s="165"/>
      <c r="OP340" s="165"/>
      <c r="OQ340" s="165"/>
      <c r="OR340" s="165"/>
      <c r="OS340" s="165"/>
      <c r="OT340" s="165"/>
      <c r="OU340" s="165"/>
      <c r="OV340" s="165"/>
      <c r="OW340" s="165"/>
      <c r="OX340" s="165"/>
      <c r="OY340" s="165"/>
      <c r="OZ340" s="165"/>
      <c r="PA340" s="165"/>
      <c r="PB340" s="165"/>
      <c r="PC340" s="165"/>
      <c r="PD340" s="165"/>
      <c r="PE340" s="165"/>
      <c r="PF340" s="165"/>
      <c r="PG340" s="165"/>
      <c r="PH340" s="165"/>
      <c r="PI340" s="165"/>
      <c r="PJ340" s="165"/>
      <c r="PK340" s="165"/>
      <c r="PL340" s="165"/>
      <c r="PM340" s="165"/>
      <c r="PN340" s="165"/>
      <c r="PO340" s="165"/>
      <c r="PP340" s="165"/>
      <c r="PQ340" s="165"/>
      <c r="PR340" s="165"/>
      <c r="PS340" s="165"/>
      <c r="PT340" s="165"/>
      <c r="PU340" s="165"/>
      <c r="PV340" s="165"/>
      <c r="PW340" s="165"/>
      <c r="PX340" s="165"/>
      <c r="PY340" s="165"/>
      <c r="PZ340" s="165"/>
      <c r="QA340" s="165"/>
      <c r="QB340" s="165"/>
      <c r="QC340" s="165"/>
      <c r="QD340" s="165"/>
      <c r="QE340" s="165"/>
      <c r="QF340" s="165"/>
      <c r="QG340" s="165"/>
      <c r="QH340" s="165"/>
      <c r="QI340" s="165"/>
      <c r="QJ340" s="165"/>
      <c r="QK340" s="165"/>
      <c r="QL340" s="165"/>
      <c r="QM340" s="165"/>
      <c r="QN340" s="165"/>
      <c r="QO340" s="165"/>
      <c r="QP340" s="165"/>
      <c r="QQ340" s="165"/>
      <c r="QR340" s="165"/>
      <c r="QS340" s="165"/>
      <c r="QT340" s="165"/>
      <c r="QU340" s="165"/>
      <c r="QV340" s="165"/>
      <c r="QW340" s="165"/>
      <c r="QX340" s="165"/>
      <c r="QY340" s="165"/>
      <c r="QZ340" s="165"/>
      <c r="RA340" s="165"/>
      <c r="RB340" s="165"/>
      <c r="RC340" s="165"/>
      <c r="RD340" s="165"/>
      <c r="RE340" s="165"/>
      <c r="RF340" s="165"/>
      <c r="RG340" s="165"/>
      <c r="RH340" s="165"/>
      <c r="RI340" s="165"/>
      <c r="RJ340" s="165"/>
      <c r="RK340" s="165"/>
      <c r="RL340" s="165"/>
    </row>
    <row r="341" spans="1:480" ht="12.75" customHeight="1" x14ac:dyDescent="0.2">
      <c r="J341" s="221"/>
      <c r="K341" s="221"/>
      <c r="L341" s="222"/>
      <c r="M341" s="222"/>
      <c r="N341" s="233"/>
      <c r="O341" s="233"/>
      <c r="P341" s="233"/>
      <c r="Q341" s="233"/>
      <c r="R341" s="233"/>
      <c r="S341" s="233"/>
      <c r="T341" s="233"/>
      <c r="U341" s="233"/>
      <c r="V341" s="233"/>
      <c r="W341" s="233"/>
      <c r="X341" s="233"/>
      <c r="Y341" s="233"/>
    </row>
    <row r="342" spans="1:480" ht="12.75" customHeight="1" x14ac:dyDescent="0.2">
      <c r="J342" s="221"/>
      <c r="K342" s="221"/>
      <c r="L342" s="222"/>
      <c r="M342" s="222"/>
      <c r="N342" s="233"/>
      <c r="O342" s="233"/>
      <c r="P342" s="233"/>
      <c r="Q342" s="233"/>
      <c r="R342" s="233"/>
      <c r="S342" s="233"/>
      <c r="T342" s="233"/>
      <c r="U342" s="233"/>
      <c r="V342" s="233"/>
      <c r="W342" s="233"/>
      <c r="X342" s="233"/>
      <c r="Y342" s="233"/>
      <c r="Z342" s="165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5"/>
      <c r="AK342" s="165"/>
      <c r="AL342" s="165"/>
      <c r="AM342" s="165"/>
      <c r="AN342" s="165"/>
      <c r="AO342" s="165"/>
      <c r="AP342" s="165"/>
      <c r="AQ342" s="165"/>
      <c r="AR342" s="165"/>
      <c r="AS342" s="165"/>
      <c r="AT342" s="165"/>
      <c r="AU342" s="165"/>
      <c r="AV342" s="165"/>
      <c r="AW342" s="165"/>
      <c r="AX342" s="165"/>
      <c r="AY342" s="165"/>
      <c r="AZ342" s="165"/>
      <c r="BA342" s="165"/>
      <c r="BB342" s="165"/>
      <c r="BC342" s="165"/>
      <c r="BD342" s="165"/>
      <c r="BE342" s="165"/>
      <c r="BF342" s="165"/>
      <c r="BG342" s="165"/>
      <c r="BH342" s="165"/>
      <c r="BI342" s="165"/>
    </row>
    <row r="343" spans="1:480" ht="12.75" customHeight="1" x14ac:dyDescent="0.2">
      <c r="J343" s="221"/>
      <c r="K343" s="221"/>
      <c r="L343" s="222"/>
      <c r="M343" s="222"/>
      <c r="N343" s="233"/>
      <c r="O343" s="233"/>
      <c r="P343" s="233"/>
      <c r="Q343" s="233"/>
      <c r="R343" s="233"/>
      <c r="S343" s="233"/>
      <c r="T343" s="233"/>
      <c r="U343" s="233"/>
      <c r="V343" s="233"/>
      <c r="W343" s="233"/>
      <c r="X343" s="233"/>
      <c r="Y343" s="233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5"/>
      <c r="AN343" s="165"/>
      <c r="AO343" s="165"/>
      <c r="AP343" s="165"/>
      <c r="AQ343" s="165"/>
      <c r="AR343" s="165"/>
      <c r="AS343" s="165"/>
      <c r="AT343" s="165"/>
      <c r="AU343" s="165"/>
      <c r="AV343" s="165"/>
      <c r="AW343" s="165"/>
      <c r="AX343" s="165"/>
      <c r="AY343" s="165"/>
      <c r="AZ343" s="165"/>
      <c r="BA343" s="165"/>
      <c r="BB343" s="165"/>
      <c r="BC343" s="165"/>
      <c r="BD343" s="165"/>
      <c r="BE343" s="165"/>
      <c r="BF343" s="165"/>
      <c r="BG343" s="165"/>
      <c r="BH343" s="165"/>
      <c r="BI343" s="165"/>
    </row>
    <row r="344" spans="1:480" ht="15" customHeight="1" x14ac:dyDescent="0.25">
      <c r="A344" s="220"/>
      <c r="I344" s="220"/>
      <c r="J344" s="215" t="s">
        <v>66</v>
      </c>
      <c r="K344"/>
      <c r="L344"/>
      <c r="M344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  <c r="X344" s="233"/>
      <c r="Y344" s="233"/>
      <c r="Z344" s="165"/>
      <c r="AA344" s="165"/>
      <c r="AB344" s="165"/>
      <c r="AC344" s="165"/>
      <c r="AD344" s="165"/>
      <c r="AE344" s="165"/>
      <c r="AF344" s="165"/>
      <c r="AG344" s="165"/>
      <c r="AH344" s="165"/>
      <c r="AI344" s="165"/>
      <c r="AJ344" s="165"/>
      <c r="AK344" s="165"/>
      <c r="AL344" s="165"/>
      <c r="AM344" s="165"/>
      <c r="AN344" s="165"/>
      <c r="AO344" s="165"/>
      <c r="AP344" s="165"/>
      <c r="AQ344" s="165"/>
      <c r="AR344" s="165"/>
      <c r="AS344" s="165"/>
      <c r="AT344" s="165"/>
      <c r="AU344" s="165"/>
      <c r="AV344" s="165"/>
      <c r="AW344" s="165"/>
      <c r="AX344" s="165"/>
      <c r="AY344" s="165"/>
      <c r="AZ344" s="165"/>
      <c r="BA344" s="165"/>
      <c r="BB344" s="165"/>
      <c r="BC344" s="165"/>
      <c r="BD344" s="165"/>
      <c r="BE344" s="165"/>
      <c r="BF344" s="165"/>
      <c r="BG344" s="165"/>
      <c r="BH344" s="165"/>
      <c r="BI344" s="165"/>
    </row>
    <row r="345" spans="1:480" ht="15" customHeight="1" x14ac:dyDescent="0.2">
      <c r="J345" t="s">
        <v>67</v>
      </c>
      <c r="K345"/>
      <c r="L345"/>
      <c r="M345"/>
      <c r="N345" s="233"/>
      <c r="O345" s="233"/>
      <c r="P345" s="233"/>
      <c r="Q345" s="233"/>
      <c r="R345" s="233"/>
      <c r="S345" s="233"/>
      <c r="T345" s="233"/>
      <c r="U345" s="233"/>
      <c r="V345" s="233"/>
      <c r="W345" s="233"/>
      <c r="X345" s="233"/>
      <c r="Y345" s="233"/>
      <c r="Z345" s="165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5"/>
      <c r="AK345" s="165"/>
      <c r="AL345" s="165"/>
      <c r="AM345" s="165"/>
      <c r="AN345" s="165"/>
      <c r="AO345" s="165"/>
      <c r="AP345" s="165"/>
      <c r="AQ345" s="165"/>
      <c r="AR345" s="165"/>
      <c r="AS345" s="165"/>
      <c r="AT345" s="165"/>
      <c r="AU345" s="165"/>
      <c r="AV345" s="165"/>
      <c r="AW345" s="165"/>
      <c r="AX345" s="165"/>
      <c r="AY345" s="165"/>
      <c r="AZ345" s="165"/>
      <c r="BA345" s="165"/>
      <c r="BB345" s="165"/>
      <c r="BC345" s="165"/>
      <c r="BD345" s="165"/>
      <c r="BE345" s="165"/>
      <c r="BF345" s="165"/>
      <c r="BG345" s="165"/>
      <c r="BH345" s="165"/>
      <c r="BI345" s="165"/>
    </row>
    <row r="346" spans="1:480" s="147" customFormat="1" ht="20.25" customHeight="1" x14ac:dyDescent="0.2">
      <c r="A346"/>
      <c r="B346"/>
      <c r="C346"/>
      <c r="D346"/>
      <c r="E346"/>
      <c r="F346"/>
      <c r="G346"/>
      <c r="H346"/>
      <c r="I346"/>
      <c r="J346" t="s">
        <v>68</v>
      </c>
      <c r="K346"/>
      <c r="L346"/>
      <c r="M346"/>
      <c r="N346" s="233"/>
      <c r="O346" s="233"/>
      <c r="P346" s="233"/>
      <c r="Q346" s="233"/>
      <c r="R346" s="233"/>
      <c r="S346" s="233"/>
      <c r="T346" s="233"/>
      <c r="U346" s="233"/>
      <c r="V346" s="233"/>
      <c r="W346" s="233"/>
      <c r="X346" s="233"/>
      <c r="Y346" s="233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  <c r="AN346" s="165"/>
      <c r="AO346" s="165"/>
      <c r="AP346" s="165"/>
      <c r="AQ346" s="165"/>
      <c r="AR346" s="165"/>
      <c r="AS346" s="165"/>
      <c r="AT346" s="165"/>
      <c r="AU346" s="165"/>
      <c r="AV346" s="165"/>
      <c r="AW346" s="165"/>
      <c r="AX346" s="165"/>
      <c r="AY346" s="165"/>
      <c r="AZ346" s="165"/>
      <c r="BA346" s="165"/>
      <c r="BB346" s="165"/>
      <c r="BC346" s="165"/>
      <c r="BD346" s="165"/>
      <c r="BE346" s="165"/>
      <c r="BF346" s="165"/>
      <c r="BG346" s="165"/>
      <c r="BH346" s="165"/>
      <c r="BI346" s="165"/>
    </row>
    <row r="347" spans="1:480" ht="15.75" customHeight="1" x14ac:dyDescent="0.2">
      <c r="J347" t="s">
        <v>86</v>
      </c>
      <c r="K347" s="227" t="s">
        <v>80</v>
      </c>
      <c r="L347"/>
      <c r="M347"/>
      <c r="N347" s="233"/>
      <c r="O347" s="233"/>
      <c r="P347" s="233"/>
      <c r="Q347" s="233"/>
      <c r="R347" s="233"/>
      <c r="S347" s="233"/>
      <c r="T347" s="233"/>
      <c r="U347" s="233"/>
      <c r="V347" s="233"/>
      <c r="W347" s="233"/>
      <c r="X347" s="233"/>
      <c r="Y347" s="233"/>
      <c r="Z347" s="165"/>
      <c r="AA347" s="165"/>
      <c r="AB347" s="165"/>
      <c r="AC347" s="165"/>
      <c r="AD347" s="165"/>
      <c r="AE347" s="165"/>
      <c r="AF347" s="165"/>
      <c r="AG347" s="165"/>
      <c r="AH347" s="165"/>
      <c r="AI347" s="165"/>
      <c r="AJ347" s="165"/>
      <c r="AK347" s="165"/>
      <c r="AL347" s="165"/>
      <c r="AM347" s="165"/>
      <c r="AN347" s="165"/>
      <c r="AO347" s="165"/>
      <c r="AP347" s="165"/>
      <c r="AQ347" s="165"/>
      <c r="AR347" s="165"/>
      <c r="AS347" s="165"/>
      <c r="AT347" s="165"/>
      <c r="AU347" s="165"/>
      <c r="AV347" s="165"/>
      <c r="AW347" s="165"/>
      <c r="AX347" s="165"/>
      <c r="AY347" s="165"/>
      <c r="AZ347" s="165"/>
      <c r="BA347" s="165"/>
      <c r="BB347" s="165"/>
      <c r="BC347" s="165"/>
      <c r="BD347" s="165"/>
      <c r="BE347" s="165"/>
      <c r="BF347" s="165"/>
      <c r="BG347" s="165"/>
      <c r="BH347" s="165"/>
      <c r="BI347" s="165"/>
    </row>
    <row r="348" spans="1:480" ht="15.75" customHeight="1" x14ac:dyDescent="0.2">
      <c r="J348"/>
      <c r="K348"/>
      <c r="L348"/>
      <c r="M348"/>
      <c r="N348" s="233"/>
      <c r="O348" s="233"/>
      <c r="P348" s="233"/>
      <c r="Q348" s="233"/>
      <c r="R348" s="233"/>
      <c r="S348" s="233"/>
      <c r="T348" s="233"/>
      <c r="U348" s="233"/>
      <c r="V348" s="233"/>
      <c r="W348" s="233"/>
      <c r="X348" s="233"/>
      <c r="Y348" s="233"/>
      <c r="Z348" s="165"/>
      <c r="AA348" s="165"/>
      <c r="AB348" s="165"/>
      <c r="AC348" s="165"/>
      <c r="AD348" s="165"/>
      <c r="AE348" s="165"/>
      <c r="AF348" s="165"/>
      <c r="AG348" s="165"/>
      <c r="AH348" s="165"/>
      <c r="AI348" s="165"/>
      <c r="AJ348" s="165"/>
      <c r="AK348" s="165"/>
      <c r="AL348" s="165"/>
      <c r="AM348" s="165"/>
      <c r="AN348" s="165"/>
      <c r="AO348" s="165"/>
      <c r="AP348" s="165"/>
      <c r="AQ348" s="165"/>
      <c r="AR348" s="165"/>
      <c r="AS348" s="165"/>
      <c r="AT348" s="165"/>
      <c r="AU348" s="165"/>
      <c r="AV348" s="165"/>
      <c r="AW348" s="165"/>
      <c r="AX348" s="165"/>
      <c r="AY348" s="165"/>
      <c r="AZ348" s="165"/>
      <c r="BA348" s="165"/>
      <c r="BB348" s="165"/>
      <c r="BC348" s="165"/>
      <c r="BD348" s="165"/>
      <c r="BE348" s="165"/>
      <c r="BF348" s="165"/>
      <c r="BG348" s="165"/>
      <c r="BH348" s="165"/>
      <c r="BI348" s="165"/>
    </row>
    <row r="349" spans="1:480" ht="15.75" customHeight="1" x14ac:dyDescent="0.2">
      <c r="J349"/>
      <c r="K349"/>
      <c r="L349"/>
      <c r="M349"/>
      <c r="N349" s="233"/>
      <c r="O349" s="233"/>
      <c r="P349" s="233"/>
      <c r="Q349" s="233"/>
      <c r="R349" s="233"/>
      <c r="S349" s="233"/>
      <c r="T349" s="233"/>
      <c r="U349" s="233"/>
      <c r="V349" s="233"/>
      <c r="W349" s="233"/>
      <c r="X349" s="233"/>
      <c r="Y349" s="233"/>
      <c r="Z349" s="165"/>
      <c r="AA349" s="165"/>
      <c r="AB349" s="165"/>
      <c r="AC349" s="165"/>
      <c r="AD349" s="165"/>
      <c r="AE349" s="165"/>
      <c r="AF349" s="165"/>
      <c r="AG349" s="165"/>
      <c r="AH349" s="165"/>
      <c r="AI349" s="165"/>
      <c r="AJ349" s="165"/>
      <c r="AK349" s="165"/>
      <c r="AL349" s="165"/>
      <c r="AM349" s="165"/>
      <c r="AN349" s="165"/>
      <c r="AO349" s="165"/>
      <c r="AP349" s="165"/>
      <c r="AQ349" s="165"/>
      <c r="AR349" s="165"/>
      <c r="AS349" s="165"/>
      <c r="AT349" s="165"/>
      <c r="AU349" s="165"/>
      <c r="AV349" s="165"/>
      <c r="AW349" s="165"/>
      <c r="AX349" s="165"/>
      <c r="AY349" s="165"/>
      <c r="AZ349" s="165"/>
      <c r="BA349" s="165"/>
      <c r="BB349" s="165"/>
      <c r="BC349" s="165"/>
      <c r="BD349" s="165"/>
      <c r="BE349" s="165"/>
      <c r="BF349" s="165"/>
      <c r="BG349" s="165"/>
      <c r="BH349" s="165"/>
      <c r="BI349" s="165"/>
    </row>
    <row r="350" spans="1:480" ht="15.75" customHeight="1" thickBot="1" x14ac:dyDescent="0.25">
      <c r="J350"/>
      <c r="K350"/>
      <c r="L350"/>
      <c r="M350"/>
      <c r="N350" s="233"/>
      <c r="O350" s="233"/>
      <c r="P350" s="233"/>
      <c r="Q350" s="233"/>
      <c r="R350" s="233"/>
      <c r="S350" s="233"/>
      <c r="T350" s="233"/>
      <c r="U350" s="233"/>
      <c r="V350" s="233"/>
      <c r="W350" s="233"/>
      <c r="X350" s="233"/>
      <c r="Y350" s="233"/>
      <c r="Z350" s="165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5"/>
      <c r="AK350" s="165"/>
      <c r="AL350" s="165"/>
      <c r="AM350" s="165"/>
      <c r="AN350" s="165"/>
      <c r="AO350" s="165"/>
      <c r="AP350" s="165"/>
      <c r="AQ350" s="165"/>
      <c r="AR350" s="165"/>
      <c r="AS350" s="165"/>
      <c r="AT350" s="165"/>
      <c r="AU350" s="165"/>
      <c r="AV350" s="165"/>
      <c r="AW350" s="165"/>
      <c r="AX350" s="165"/>
      <c r="AY350" s="165"/>
      <c r="AZ350" s="165"/>
      <c r="BA350" s="165"/>
      <c r="BB350" s="165"/>
      <c r="BC350" s="165"/>
      <c r="BD350" s="165"/>
      <c r="BE350" s="165"/>
      <c r="BF350" s="165"/>
      <c r="BG350" s="165"/>
      <c r="BH350" s="165"/>
      <c r="BI350" s="165"/>
    </row>
    <row r="351" spans="1:480" s="121" customFormat="1" ht="15.75" thickBot="1" x14ac:dyDescent="0.25">
      <c r="A351" s="326" t="s">
        <v>0</v>
      </c>
      <c r="B351" s="327" t="s">
        <v>1</v>
      </c>
      <c r="C351" s="327"/>
      <c r="D351" s="328" t="s">
        <v>2</v>
      </c>
      <c r="E351" s="4"/>
      <c r="F351" s="5"/>
      <c r="G351" s="329" t="s">
        <v>3</v>
      </c>
      <c r="H351" s="330"/>
      <c r="I351" s="331"/>
      <c r="J351" s="326" t="s">
        <v>4</v>
      </c>
      <c r="K351" s="317" t="s">
        <v>5</v>
      </c>
      <c r="L351" s="317" t="s">
        <v>6</v>
      </c>
      <c r="M351" s="317" t="s">
        <v>6</v>
      </c>
      <c r="N351" s="233"/>
      <c r="O351" s="234"/>
      <c r="P351" s="234"/>
      <c r="Q351" s="234"/>
      <c r="R351" s="234"/>
      <c r="S351" s="234"/>
      <c r="T351" s="234"/>
      <c r="U351" s="234"/>
      <c r="V351" s="234"/>
      <c r="W351" s="234"/>
      <c r="X351" s="234"/>
      <c r="Y351" s="234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168"/>
      <c r="AT351" s="168"/>
      <c r="AU351" s="168"/>
      <c r="AV351" s="168"/>
      <c r="AW351" s="168"/>
      <c r="AX351" s="168"/>
      <c r="AY351" s="168"/>
      <c r="AZ351" s="168"/>
      <c r="BA351" s="168"/>
      <c r="BB351" s="168"/>
      <c r="BC351" s="168"/>
      <c r="BD351" s="168"/>
      <c r="BE351" s="168"/>
      <c r="BF351" s="168"/>
      <c r="BG351" s="168"/>
      <c r="BH351" s="168"/>
      <c r="BI351" s="168"/>
    </row>
    <row r="352" spans="1:480" ht="24.75" thickBot="1" x14ac:dyDescent="0.25">
      <c r="A352" s="326"/>
      <c r="B352" s="327"/>
      <c r="C352" s="327"/>
      <c r="D352" s="328"/>
      <c r="E352" s="6" t="s">
        <v>7</v>
      </c>
      <c r="F352" s="7" t="s">
        <v>8</v>
      </c>
      <c r="G352" s="8" t="s">
        <v>9</v>
      </c>
      <c r="H352" s="9" t="s">
        <v>10</v>
      </c>
      <c r="I352" s="7" t="s">
        <v>11</v>
      </c>
      <c r="J352" s="333"/>
      <c r="K352" s="319"/>
      <c r="L352" s="319"/>
      <c r="M352" s="319"/>
      <c r="N352" s="233"/>
      <c r="O352" s="233"/>
      <c r="P352" s="233"/>
      <c r="Q352" s="233"/>
      <c r="R352" s="233"/>
      <c r="S352" s="233"/>
      <c r="T352" s="233"/>
      <c r="U352" s="233"/>
      <c r="V352" s="233"/>
      <c r="W352" s="233"/>
      <c r="X352" s="233"/>
      <c r="Y352" s="233"/>
      <c r="Z352" s="165"/>
      <c r="AA352" s="165"/>
      <c r="AB352" s="165"/>
      <c r="AC352" s="165"/>
      <c r="AD352" s="165"/>
      <c r="AE352" s="165"/>
      <c r="AF352" s="165"/>
      <c r="AG352" s="165"/>
      <c r="AH352" s="165"/>
      <c r="AI352" s="165"/>
      <c r="AJ352" s="165"/>
      <c r="AK352" s="165"/>
      <c r="AL352" s="165"/>
      <c r="AM352" s="165"/>
      <c r="AN352" s="165"/>
      <c r="AO352" s="165"/>
      <c r="AP352" s="165"/>
      <c r="AQ352" s="165"/>
      <c r="AR352" s="165"/>
      <c r="AS352" s="165"/>
      <c r="AT352" s="165"/>
      <c r="AU352" s="165"/>
      <c r="AV352" s="165"/>
      <c r="AW352" s="165"/>
      <c r="AX352" s="165"/>
      <c r="AY352" s="165"/>
      <c r="AZ352" s="165"/>
      <c r="BA352" s="165"/>
      <c r="BB352" s="165"/>
      <c r="BC352" s="165"/>
      <c r="BD352" s="165"/>
      <c r="BE352" s="165"/>
      <c r="BF352" s="165"/>
      <c r="BG352" s="165"/>
      <c r="BH352" s="165"/>
      <c r="BI352" s="165"/>
    </row>
    <row r="353" spans="1:480" ht="18" x14ac:dyDescent="0.2">
      <c r="A353" s="29"/>
      <c r="B353" s="405" t="s">
        <v>45</v>
      </c>
      <c r="C353" s="406"/>
      <c r="D353" s="406"/>
      <c r="E353" s="406"/>
      <c r="F353" s="406"/>
      <c r="G353" s="406"/>
      <c r="H353" s="406"/>
      <c r="I353" s="406"/>
      <c r="J353" s="406"/>
      <c r="K353" s="406"/>
      <c r="L353" s="407"/>
      <c r="M353" s="262"/>
      <c r="N353" s="233"/>
      <c r="O353" s="233"/>
      <c r="P353" s="233"/>
      <c r="Q353" s="233"/>
      <c r="R353" s="233"/>
      <c r="S353" s="233"/>
      <c r="T353" s="233"/>
      <c r="U353" s="233"/>
      <c r="V353" s="233"/>
      <c r="W353" s="233"/>
      <c r="X353" s="233"/>
      <c r="Y353" s="233"/>
      <c r="Z353" s="165"/>
      <c r="AA353" s="165"/>
      <c r="AB353" s="165"/>
      <c r="AC353" s="165"/>
      <c r="AD353" s="165"/>
      <c r="AE353" s="165"/>
      <c r="AF353" s="165"/>
      <c r="AG353" s="165"/>
      <c r="AH353" s="165"/>
      <c r="AI353" s="165"/>
      <c r="AJ353" s="165"/>
      <c r="AK353" s="165"/>
      <c r="AL353" s="165"/>
      <c r="AM353" s="165"/>
      <c r="AN353" s="165"/>
      <c r="AO353" s="165"/>
      <c r="AP353" s="165"/>
      <c r="AQ353" s="165"/>
      <c r="AR353" s="165"/>
      <c r="AS353" s="165"/>
      <c r="AT353" s="165"/>
      <c r="AU353" s="165"/>
      <c r="AV353" s="165"/>
      <c r="AW353" s="165"/>
      <c r="AX353" s="165"/>
      <c r="AY353" s="165"/>
      <c r="AZ353" s="165"/>
      <c r="BA353" s="165"/>
      <c r="BB353" s="165"/>
      <c r="BC353" s="165"/>
      <c r="BD353" s="165"/>
      <c r="BE353" s="165"/>
      <c r="BF353" s="165"/>
      <c r="BG353" s="165"/>
      <c r="BH353" s="165"/>
      <c r="BI353" s="165"/>
      <c r="BJ353" s="165"/>
      <c r="BK353" s="165"/>
      <c r="BL353" s="165"/>
      <c r="BM353" s="165"/>
      <c r="BN353" s="165"/>
      <c r="BO353" s="165"/>
      <c r="BP353" s="165"/>
      <c r="BQ353" s="165"/>
      <c r="BR353" s="165"/>
      <c r="BS353" s="165"/>
      <c r="BT353" s="165"/>
      <c r="BU353" s="165"/>
      <c r="BV353" s="165"/>
      <c r="BW353" s="165"/>
      <c r="BX353" s="165"/>
      <c r="BY353" s="165"/>
      <c r="BZ353" s="165"/>
      <c r="CA353" s="165"/>
      <c r="CB353" s="165"/>
      <c r="CC353" s="165"/>
      <c r="CD353" s="165"/>
      <c r="CE353" s="165"/>
      <c r="CF353" s="165"/>
      <c r="CG353" s="165"/>
      <c r="CH353" s="165"/>
      <c r="CI353" s="165"/>
      <c r="CJ353" s="165"/>
      <c r="CK353" s="165"/>
      <c r="CL353" s="165"/>
      <c r="CM353" s="165"/>
      <c r="CN353" s="165"/>
      <c r="CO353" s="165"/>
      <c r="CP353" s="165"/>
      <c r="CQ353" s="165"/>
      <c r="CR353" s="165"/>
      <c r="CS353" s="165"/>
      <c r="CT353" s="165"/>
      <c r="CU353" s="165"/>
      <c r="CV353" s="165"/>
      <c r="CW353" s="165"/>
      <c r="CX353" s="165"/>
      <c r="CY353" s="165"/>
      <c r="CZ353" s="165"/>
      <c r="DA353" s="165"/>
      <c r="DB353" s="165"/>
      <c r="DC353" s="165"/>
      <c r="DD353" s="165"/>
      <c r="DE353" s="165"/>
      <c r="DF353" s="165"/>
      <c r="DG353" s="165"/>
      <c r="DH353" s="165"/>
      <c r="DI353" s="165"/>
      <c r="DJ353" s="165"/>
      <c r="DK353" s="165"/>
      <c r="DL353" s="165"/>
      <c r="DM353" s="165"/>
      <c r="DN353" s="165"/>
      <c r="DO353" s="165"/>
      <c r="DP353" s="165"/>
      <c r="DQ353" s="165"/>
      <c r="DR353" s="165"/>
      <c r="DS353" s="165"/>
      <c r="DT353" s="165"/>
      <c r="DU353" s="165"/>
      <c r="DV353" s="165"/>
      <c r="DW353" s="165"/>
      <c r="DX353" s="165"/>
      <c r="DY353" s="165"/>
      <c r="DZ353" s="165"/>
      <c r="EA353" s="165"/>
      <c r="EB353" s="165"/>
      <c r="EC353" s="165"/>
      <c r="ED353" s="165"/>
      <c r="EE353" s="165"/>
      <c r="EF353" s="165"/>
      <c r="EG353" s="165"/>
      <c r="EH353" s="165"/>
      <c r="EI353" s="165"/>
      <c r="EJ353" s="165"/>
      <c r="EK353" s="165"/>
      <c r="EL353" s="165"/>
      <c r="EM353" s="165"/>
      <c r="EN353" s="165"/>
      <c r="EO353" s="165"/>
      <c r="EP353" s="165"/>
      <c r="EQ353" s="165"/>
      <c r="ER353" s="165"/>
      <c r="ES353" s="165"/>
      <c r="ET353" s="165"/>
      <c r="EU353" s="165"/>
      <c r="EV353" s="165"/>
      <c r="EW353" s="165"/>
      <c r="EX353" s="165"/>
      <c r="EY353" s="165"/>
      <c r="EZ353" s="165"/>
      <c r="FA353" s="165"/>
      <c r="FB353" s="165"/>
      <c r="FC353" s="165"/>
      <c r="FD353" s="165"/>
      <c r="FE353" s="165"/>
      <c r="FF353" s="165"/>
      <c r="FG353" s="165"/>
      <c r="FH353" s="165"/>
      <c r="FI353" s="165"/>
      <c r="FJ353" s="165"/>
      <c r="FK353" s="165"/>
      <c r="FL353" s="165"/>
      <c r="FM353" s="165"/>
      <c r="FN353" s="165"/>
      <c r="FO353" s="165"/>
      <c r="FP353" s="165"/>
      <c r="FQ353" s="165"/>
      <c r="FR353" s="165"/>
      <c r="FS353" s="165"/>
      <c r="FT353" s="165"/>
      <c r="FU353" s="165"/>
      <c r="FV353" s="165"/>
      <c r="FW353" s="165"/>
      <c r="FX353" s="165"/>
      <c r="FY353" s="165"/>
      <c r="FZ353" s="165"/>
      <c r="GA353" s="165"/>
      <c r="GB353" s="165"/>
      <c r="GC353" s="165"/>
      <c r="GD353" s="165"/>
      <c r="GE353" s="165"/>
      <c r="GF353" s="165"/>
      <c r="GG353" s="165"/>
      <c r="GH353" s="165"/>
      <c r="GI353" s="165"/>
      <c r="GJ353" s="165"/>
      <c r="GK353" s="165"/>
      <c r="GL353" s="165"/>
      <c r="GM353" s="165"/>
      <c r="GN353" s="165"/>
      <c r="GO353" s="165"/>
      <c r="GP353" s="165"/>
      <c r="GQ353" s="165"/>
      <c r="GR353" s="165"/>
      <c r="GS353" s="165"/>
      <c r="GT353" s="165"/>
      <c r="GU353" s="165"/>
      <c r="GV353" s="165"/>
      <c r="GW353" s="165"/>
      <c r="GX353" s="165"/>
      <c r="GY353" s="165"/>
      <c r="GZ353" s="165"/>
      <c r="HA353" s="165"/>
      <c r="HB353" s="165"/>
      <c r="HC353" s="165"/>
      <c r="HD353" s="165"/>
      <c r="HE353" s="165"/>
      <c r="HF353" s="165"/>
      <c r="HG353" s="165"/>
      <c r="HH353" s="165"/>
      <c r="HI353" s="165"/>
      <c r="HJ353" s="165"/>
      <c r="HK353" s="165"/>
      <c r="HL353" s="165"/>
      <c r="HM353" s="165"/>
      <c r="HN353" s="165"/>
      <c r="HO353" s="165"/>
      <c r="HP353" s="165"/>
      <c r="HQ353" s="165"/>
      <c r="HR353" s="165"/>
      <c r="HS353" s="165"/>
      <c r="HT353" s="165"/>
      <c r="HU353" s="165"/>
      <c r="HV353" s="165"/>
      <c r="HW353" s="165"/>
      <c r="HX353" s="165"/>
      <c r="HY353" s="165"/>
      <c r="HZ353" s="165"/>
      <c r="IA353" s="165"/>
      <c r="IB353" s="165"/>
      <c r="IC353" s="165"/>
      <c r="ID353" s="165"/>
      <c r="IE353" s="165"/>
      <c r="IF353" s="165"/>
      <c r="IG353" s="165"/>
      <c r="IH353" s="165"/>
      <c r="II353" s="165"/>
      <c r="IJ353" s="165"/>
      <c r="IK353" s="165"/>
      <c r="IL353" s="165"/>
      <c r="IM353" s="165"/>
      <c r="IN353" s="165"/>
      <c r="IO353" s="165"/>
      <c r="IP353" s="165"/>
      <c r="IQ353" s="165"/>
      <c r="IR353" s="165"/>
      <c r="IS353" s="165"/>
      <c r="IT353" s="165"/>
      <c r="IU353" s="165"/>
      <c r="IV353" s="165"/>
      <c r="IW353" s="165"/>
      <c r="IX353" s="165"/>
      <c r="IY353" s="165"/>
      <c r="IZ353" s="165"/>
      <c r="JA353" s="165"/>
      <c r="JB353" s="165"/>
      <c r="JC353" s="165"/>
      <c r="JD353" s="165"/>
      <c r="JE353" s="165"/>
      <c r="JF353" s="165"/>
      <c r="JG353" s="165"/>
      <c r="JH353" s="165"/>
      <c r="JI353" s="165"/>
      <c r="JJ353" s="165"/>
      <c r="JK353" s="165"/>
      <c r="JL353" s="165"/>
      <c r="JM353" s="165"/>
      <c r="JN353" s="165"/>
      <c r="JO353" s="165"/>
      <c r="JP353" s="165"/>
      <c r="JQ353" s="165"/>
      <c r="JR353" s="165"/>
      <c r="JS353" s="165"/>
      <c r="JT353" s="165"/>
      <c r="JU353" s="165"/>
      <c r="JV353" s="165"/>
      <c r="JW353" s="165"/>
      <c r="JX353" s="165"/>
      <c r="JY353" s="165"/>
      <c r="JZ353" s="165"/>
      <c r="KA353" s="165"/>
      <c r="KB353" s="165"/>
      <c r="KC353" s="165"/>
      <c r="KD353" s="165"/>
      <c r="KE353" s="165"/>
      <c r="KF353" s="165"/>
      <c r="KG353" s="165"/>
      <c r="KH353" s="165"/>
      <c r="KI353" s="165"/>
      <c r="KJ353" s="165"/>
      <c r="KK353" s="165"/>
      <c r="KL353" s="165"/>
      <c r="KM353" s="165"/>
      <c r="KN353" s="165"/>
      <c r="KO353" s="165"/>
      <c r="KP353" s="165"/>
      <c r="KQ353" s="165"/>
      <c r="KR353" s="165"/>
      <c r="KS353" s="165"/>
      <c r="KT353" s="165"/>
      <c r="KU353" s="165"/>
      <c r="KV353" s="165"/>
      <c r="KW353" s="165"/>
      <c r="KX353" s="165"/>
      <c r="KY353" s="165"/>
      <c r="KZ353" s="165"/>
      <c r="LA353" s="165"/>
      <c r="LB353" s="165"/>
      <c r="LC353" s="165"/>
      <c r="LD353" s="165"/>
      <c r="LE353" s="165"/>
      <c r="LF353" s="165"/>
      <c r="LG353" s="165"/>
      <c r="LH353" s="165"/>
      <c r="LI353" s="165"/>
      <c r="LJ353" s="165"/>
      <c r="LK353" s="165"/>
      <c r="LL353" s="165"/>
      <c r="LM353" s="165"/>
      <c r="LN353" s="165"/>
      <c r="LO353" s="165"/>
      <c r="LP353" s="165"/>
      <c r="LQ353" s="165"/>
      <c r="LR353" s="165"/>
      <c r="LS353" s="165"/>
      <c r="LT353" s="165"/>
      <c r="LU353" s="165"/>
      <c r="LV353" s="165"/>
      <c r="LW353" s="165"/>
      <c r="LX353" s="165"/>
      <c r="LY353" s="165"/>
      <c r="LZ353" s="165"/>
      <c r="MA353" s="165"/>
      <c r="MB353" s="165"/>
      <c r="MC353" s="165"/>
      <c r="MD353" s="165"/>
      <c r="ME353" s="165"/>
      <c r="MF353" s="165"/>
      <c r="MG353" s="165"/>
      <c r="MH353" s="165"/>
      <c r="MI353" s="165"/>
      <c r="MJ353" s="165"/>
      <c r="MK353" s="165"/>
      <c r="ML353" s="165"/>
      <c r="MM353" s="165"/>
      <c r="MN353" s="165"/>
      <c r="MO353" s="165"/>
      <c r="MP353" s="165"/>
      <c r="MQ353" s="165"/>
      <c r="MR353" s="165"/>
      <c r="MS353" s="165"/>
      <c r="MT353" s="165"/>
      <c r="MU353" s="165"/>
      <c r="MV353" s="165"/>
      <c r="MW353" s="165"/>
      <c r="MX353" s="165"/>
      <c r="MY353" s="165"/>
      <c r="MZ353" s="165"/>
      <c r="NA353" s="165"/>
      <c r="NB353" s="165"/>
      <c r="NC353" s="165"/>
      <c r="ND353" s="165"/>
      <c r="NE353" s="165"/>
      <c r="NF353" s="165"/>
      <c r="NG353" s="165"/>
      <c r="NH353" s="165"/>
      <c r="NI353" s="165"/>
      <c r="NJ353" s="165"/>
      <c r="NK353" s="165"/>
      <c r="NL353" s="165"/>
      <c r="NM353" s="165"/>
      <c r="NN353" s="165"/>
      <c r="NO353" s="165"/>
      <c r="NP353" s="165"/>
      <c r="NQ353" s="165"/>
      <c r="NR353" s="165"/>
      <c r="NS353" s="165"/>
      <c r="NT353" s="165"/>
      <c r="NU353" s="165"/>
      <c r="NV353" s="165"/>
      <c r="NW353" s="165"/>
      <c r="NX353" s="165"/>
      <c r="NY353" s="165"/>
      <c r="NZ353" s="165"/>
      <c r="OA353" s="165"/>
      <c r="OB353" s="165"/>
      <c r="OC353" s="165"/>
      <c r="OD353" s="165"/>
      <c r="OE353" s="165"/>
      <c r="OF353" s="165"/>
      <c r="OG353" s="165"/>
      <c r="OH353" s="165"/>
      <c r="OI353" s="165"/>
      <c r="OJ353" s="165"/>
      <c r="OK353" s="165"/>
      <c r="OL353" s="165"/>
      <c r="OM353" s="165"/>
      <c r="ON353" s="165"/>
      <c r="OO353" s="165"/>
      <c r="OP353" s="165"/>
      <c r="OQ353" s="165"/>
      <c r="OR353" s="165"/>
      <c r="OS353" s="165"/>
      <c r="OT353" s="165"/>
      <c r="OU353" s="165"/>
      <c r="OV353" s="165"/>
      <c r="OW353" s="165"/>
      <c r="OX353" s="165"/>
      <c r="OY353" s="165"/>
      <c r="OZ353" s="165"/>
      <c r="PA353" s="165"/>
      <c r="PB353" s="165"/>
      <c r="PC353" s="165"/>
      <c r="PD353" s="165"/>
      <c r="PE353" s="165"/>
      <c r="PF353" s="165"/>
      <c r="PG353" s="165"/>
      <c r="PH353" s="165"/>
      <c r="PI353" s="165"/>
      <c r="PJ353" s="165"/>
      <c r="PK353" s="165"/>
      <c r="PL353" s="165"/>
      <c r="PM353" s="165"/>
      <c r="PN353" s="165"/>
      <c r="PO353" s="165"/>
      <c r="PP353" s="165"/>
      <c r="PQ353" s="165"/>
      <c r="PR353" s="165"/>
      <c r="PS353" s="165"/>
      <c r="PT353" s="165"/>
      <c r="PU353" s="165"/>
      <c r="PV353" s="165"/>
      <c r="PW353" s="165"/>
      <c r="PX353" s="165"/>
      <c r="PY353" s="165"/>
      <c r="PZ353" s="165"/>
      <c r="QA353" s="165"/>
      <c r="QB353" s="165"/>
      <c r="QC353" s="165"/>
      <c r="QD353" s="165"/>
      <c r="QE353" s="165"/>
      <c r="QF353" s="165"/>
      <c r="QG353" s="165"/>
      <c r="QH353" s="165"/>
      <c r="QI353" s="165"/>
      <c r="QJ353" s="165"/>
      <c r="QK353" s="165"/>
      <c r="QL353" s="165"/>
      <c r="QM353" s="165"/>
      <c r="QN353" s="165"/>
      <c r="QO353" s="165"/>
      <c r="QP353" s="165"/>
      <c r="QQ353" s="165"/>
      <c r="QR353" s="165"/>
      <c r="QS353" s="165"/>
      <c r="QT353" s="165"/>
      <c r="QU353" s="165"/>
      <c r="QV353" s="165"/>
      <c r="QW353" s="165"/>
      <c r="QX353" s="165"/>
      <c r="QY353" s="165"/>
      <c r="QZ353" s="165"/>
      <c r="RA353" s="165"/>
      <c r="RB353" s="165"/>
      <c r="RC353" s="165"/>
      <c r="RD353" s="165"/>
      <c r="RE353" s="165"/>
      <c r="RF353" s="165"/>
      <c r="RG353" s="165"/>
      <c r="RH353" s="165"/>
      <c r="RI353" s="165"/>
      <c r="RJ353" s="165"/>
      <c r="RK353" s="165"/>
      <c r="RL353" s="165"/>
    </row>
    <row r="354" spans="1:480" ht="15.75" x14ac:dyDescent="0.25">
      <c r="A354" s="246" t="e">
        <f>'Тех. карты'!#REF!</f>
        <v>#REF!</v>
      </c>
      <c r="B354" s="356" t="s">
        <v>13</v>
      </c>
      <c r="C354" s="357"/>
      <c r="D354" s="357"/>
      <c r="E354" s="357"/>
      <c r="F354" s="357"/>
      <c r="G354" s="357"/>
      <c r="H354" s="357"/>
      <c r="I354" s="357"/>
      <c r="J354" s="357"/>
      <c r="K354" s="357"/>
      <c r="L354" s="358"/>
      <c r="M354" s="253"/>
      <c r="N354" s="233"/>
      <c r="O354" s="233"/>
      <c r="P354" s="233"/>
      <c r="Q354" s="233"/>
      <c r="R354" s="233"/>
      <c r="S354" s="233"/>
      <c r="T354" s="233"/>
      <c r="U354" s="233"/>
      <c r="V354" s="233"/>
      <c r="W354" s="233"/>
      <c r="X354" s="233"/>
      <c r="Y354" s="233"/>
      <c r="Z354" s="165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5"/>
      <c r="AK354" s="165"/>
      <c r="AL354" s="165"/>
      <c r="AM354" s="165"/>
      <c r="AN354" s="165"/>
      <c r="AO354" s="165"/>
      <c r="AP354" s="165"/>
      <c r="AQ354" s="165"/>
      <c r="AR354" s="165"/>
      <c r="AS354" s="165"/>
      <c r="AT354" s="165"/>
      <c r="AU354" s="165"/>
      <c r="AV354" s="165"/>
      <c r="AW354" s="165"/>
      <c r="AX354" s="165"/>
      <c r="AY354" s="165"/>
      <c r="AZ354" s="165"/>
      <c r="BA354" s="165"/>
      <c r="BB354" s="165"/>
      <c r="BC354" s="165"/>
      <c r="BD354" s="165"/>
      <c r="BE354" s="165"/>
      <c r="BF354" s="165"/>
      <c r="BG354" s="165"/>
      <c r="BH354" s="165"/>
      <c r="BI354" s="165"/>
      <c r="BJ354" s="165"/>
      <c r="BK354" s="165"/>
      <c r="BL354" s="165"/>
      <c r="BM354" s="165"/>
      <c r="BN354" s="165"/>
      <c r="BO354" s="165"/>
      <c r="BP354" s="165"/>
      <c r="BQ354" s="165"/>
      <c r="BR354" s="165"/>
      <c r="BS354" s="165"/>
      <c r="BT354" s="165"/>
      <c r="BU354" s="165"/>
      <c r="BV354" s="165"/>
      <c r="BW354" s="165"/>
      <c r="BX354" s="165"/>
      <c r="BY354" s="165"/>
      <c r="BZ354" s="165"/>
      <c r="CA354" s="165"/>
      <c r="CB354" s="165"/>
      <c r="CC354" s="165"/>
      <c r="CD354" s="165"/>
      <c r="CE354" s="165"/>
      <c r="CF354" s="165"/>
      <c r="CG354" s="165"/>
      <c r="CH354" s="165"/>
      <c r="CI354" s="165"/>
      <c r="CJ354" s="165"/>
      <c r="CK354" s="165"/>
      <c r="CL354" s="165"/>
      <c r="CM354" s="165"/>
      <c r="CN354" s="165"/>
      <c r="CO354" s="165"/>
      <c r="CP354" s="165"/>
      <c r="CQ354" s="165"/>
      <c r="CR354" s="165"/>
      <c r="CS354" s="165"/>
      <c r="CT354" s="165"/>
      <c r="CU354" s="165"/>
      <c r="CV354" s="165"/>
      <c r="CW354" s="165"/>
      <c r="CX354" s="165"/>
      <c r="CY354" s="165"/>
      <c r="CZ354" s="165"/>
      <c r="DA354" s="165"/>
      <c r="DB354" s="165"/>
      <c r="DC354" s="165"/>
      <c r="DD354" s="165"/>
      <c r="DE354" s="165"/>
      <c r="DF354" s="165"/>
      <c r="DG354" s="165"/>
      <c r="DH354" s="165"/>
      <c r="DI354" s="165"/>
      <c r="DJ354" s="165"/>
      <c r="DK354" s="165"/>
      <c r="DL354" s="165"/>
      <c r="DM354" s="165"/>
      <c r="DN354" s="165"/>
      <c r="DO354" s="165"/>
      <c r="DP354" s="165"/>
      <c r="DQ354" s="165"/>
      <c r="DR354" s="165"/>
      <c r="DS354" s="165"/>
      <c r="DT354" s="165"/>
      <c r="DU354" s="165"/>
      <c r="DV354" s="165"/>
      <c r="DW354" s="165"/>
      <c r="DX354" s="165"/>
      <c r="DY354" s="165"/>
      <c r="DZ354" s="165"/>
      <c r="EA354" s="165"/>
      <c r="EB354" s="165"/>
      <c r="EC354" s="165"/>
      <c r="ED354" s="165"/>
      <c r="EE354" s="165"/>
      <c r="EF354" s="165"/>
      <c r="EG354" s="165"/>
      <c r="EH354" s="165"/>
      <c r="EI354" s="165"/>
      <c r="EJ354" s="165"/>
      <c r="EK354" s="165"/>
      <c r="EL354" s="165"/>
      <c r="EM354" s="165"/>
      <c r="EN354" s="165"/>
      <c r="EO354" s="165"/>
      <c r="EP354" s="165"/>
      <c r="EQ354" s="165"/>
      <c r="ER354" s="165"/>
      <c r="ES354" s="165"/>
      <c r="ET354" s="165"/>
      <c r="EU354" s="165"/>
      <c r="EV354" s="165"/>
      <c r="EW354" s="165"/>
      <c r="EX354" s="165"/>
      <c r="EY354" s="165"/>
      <c r="EZ354" s="165"/>
      <c r="FA354" s="165"/>
      <c r="FB354" s="165"/>
      <c r="FC354" s="165"/>
      <c r="FD354" s="165"/>
      <c r="FE354" s="165"/>
      <c r="FF354" s="165"/>
      <c r="FG354" s="165"/>
      <c r="FH354" s="165"/>
      <c r="FI354" s="165"/>
      <c r="FJ354" s="165"/>
      <c r="FK354" s="165"/>
      <c r="FL354" s="165"/>
      <c r="FM354" s="165"/>
      <c r="FN354" s="165"/>
      <c r="FO354" s="165"/>
      <c r="FP354" s="165"/>
      <c r="FQ354" s="165"/>
      <c r="FR354" s="165"/>
      <c r="FS354" s="165"/>
      <c r="FT354" s="165"/>
      <c r="FU354" s="165"/>
      <c r="FV354" s="165"/>
      <c r="FW354" s="165"/>
      <c r="FX354" s="165"/>
      <c r="FY354" s="165"/>
      <c r="FZ354" s="165"/>
      <c r="GA354" s="165"/>
      <c r="GB354" s="165"/>
      <c r="GC354" s="165"/>
      <c r="GD354" s="165"/>
      <c r="GE354" s="165"/>
      <c r="GF354" s="165"/>
      <c r="GG354" s="165"/>
      <c r="GH354" s="165"/>
      <c r="GI354" s="165"/>
      <c r="GJ354" s="165"/>
      <c r="GK354" s="165"/>
      <c r="GL354" s="165"/>
      <c r="GM354" s="165"/>
      <c r="GN354" s="165"/>
      <c r="GO354" s="165"/>
      <c r="GP354" s="165"/>
      <c r="GQ354" s="165"/>
      <c r="GR354" s="165"/>
      <c r="GS354" s="165"/>
      <c r="GT354" s="165"/>
      <c r="GU354" s="165"/>
      <c r="GV354" s="165"/>
      <c r="GW354" s="165"/>
      <c r="GX354" s="165"/>
      <c r="GY354" s="165"/>
      <c r="GZ354" s="165"/>
      <c r="HA354" s="165"/>
      <c r="HB354" s="165"/>
      <c r="HC354" s="165"/>
      <c r="HD354" s="165"/>
      <c r="HE354" s="165"/>
      <c r="HF354" s="165"/>
      <c r="HG354" s="165"/>
      <c r="HH354" s="165"/>
      <c r="HI354" s="165"/>
      <c r="HJ354" s="165"/>
      <c r="HK354" s="165"/>
      <c r="HL354" s="165"/>
      <c r="HM354" s="165"/>
      <c r="HN354" s="165"/>
      <c r="HO354" s="165"/>
      <c r="HP354" s="165"/>
      <c r="HQ354" s="165"/>
      <c r="HR354" s="165"/>
      <c r="HS354" s="165"/>
      <c r="HT354" s="165"/>
      <c r="HU354" s="165"/>
      <c r="HV354" s="165"/>
      <c r="HW354" s="165"/>
      <c r="HX354" s="165"/>
      <c r="HY354" s="165"/>
      <c r="HZ354" s="165"/>
      <c r="IA354" s="165"/>
      <c r="IB354" s="165"/>
      <c r="IC354" s="165"/>
      <c r="ID354" s="165"/>
      <c r="IE354" s="165"/>
      <c r="IF354" s="165"/>
      <c r="IG354" s="165"/>
      <c r="IH354" s="165"/>
      <c r="II354" s="165"/>
      <c r="IJ354" s="165"/>
      <c r="IK354" s="165"/>
      <c r="IL354" s="165"/>
      <c r="IM354" s="165"/>
      <c r="IN354" s="165"/>
      <c r="IO354" s="165"/>
      <c r="IP354" s="165"/>
      <c r="IQ354" s="165"/>
      <c r="IR354" s="165"/>
      <c r="IS354" s="165"/>
      <c r="IT354" s="165"/>
      <c r="IU354" s="165"/>
      <c r="IV354" s="165"/>
      <c r="IW354" s="165"/>
      <c r="IX354" s="165"/>
      <c r="IY354" s="165"/>
      <c r="IZ354" s="165"/>
      <c r="JA354" s="165"/>
      <c r="JB354" s="165"/>
      <c r="JC354" s="165"/>
      <c r="JD354" s="165"/>
      <c r="JE354" s="165"/>
      <c r="JF354" s="165"/>
      <c r="JG354" s="165"/>
      <c r="JH354" s="165"/>
      <c r="JI354" s="165"/>
      <c r="JJ354" s="165"/>
      <c r="JK354" s="165"/>
      <c r="JL354" s="165"/>
      <c r="JM354" s="165"/>
      <c r="JN354" s="165"/>
      <c r="JO354" s="165"/>
      <c r="JP354" s="165"/>
      <c r="JQ354" s="165"/>
      <c r="JR354" s="165"/>
      <c r="JS354" s="165"/>
      <c r="JT354" s="165"/>
      <c r="JU354" s="165"/>
      <c r="JV354" s="165"/>
      <c r="JW354" s="165"/>
      <c r="JX354" s="165"/>
      <c r="JY354" s="165"/>
      <c r="JZ354" s="165"/>
      <c r="KA354" s="165"/>
      <c r="KB354" s="165"/>
      <c r="KC354" s="165"/>
      <c r="KD354" s="165"/>
      <c r="KE354" s="165"/>
      <c r="KF354" s="165"/>
      <c r="KG354" s="165"/>
      <c r="KH354" s="165"/>
      <c r="KI354" s="165"/>
      <c r="KJ354" s="165"/>
      <c r="KK354" s="165"/>
      <c r="KL354" s="165"/>
      <c r="KM354" s="165"/>
      <c r="KN354" s="165"/>
      <c r="KO354" s="165"/>
      <c r="KP354" s="165"/>
      <c r="KQ354" s="165"/>
      <c r="KR354" s="165"/>
      <c r="KS354" s="165"/>
      <c r="KT354" s="165"/>
      <c r="KU354" s="165"/>
      <c r="KV354" s="165"/>
      <c r="KW354" s="165"/>
      <c r="KX354" s="165"/>
      <c r="KY354" s="165"/>
      <c r="KZ354" s="165"/>
      <c r="LA354" s="165"/>
      <c r="LB354" s="165"/>
      <c r="LC354" s="165"/>
      <c r="LD354" s="165"/>
      <c r="LE354" s="165"/>
      <c r="LF354" s="165"/>
      <c r="LG354" s="165"/>
      <c r="LH354" s="165"/>
      <c r="LI354" s="165"/>
      <c r="LJ354" s="165"/>
      <c r="LK354" s="165"/>
      <c r="LL354" s="165"/>
      <c r="LM354" s="165"/>
      <c r="LN354" s="165"/>
      <c r="LO354" s="165"/>
      <c r="LP354" s="165"/>
      <c r="LQ354" s="165"/>
      <c r="LR354" s="165"/>
      <c r="LS354" s="165"/>
      <c r="LT354" s="165"/>
      <c r="LU354" s="165"/>
      <c r="LV354" s="165"/>
      <c r="LW354" s="165"/>
      <c r="LX354" s="165"/>
      <c r="LY354" s="165"/>
      <c r="LZ354" s="165"/>
      <c r="MA354" s="165"/>
      <c r="MB354" s="165"/>
      <c r="MC354" s="165"/>
      <c r="MD354" s="165"/>
      <c r="ME354" s="165"/>
      <c r="MF354" s="165"/>
      <c r="MG354" s="165"/>
      <c r="MH354" s="165"/>
      <c r="MI354" s="165"/>
      <c r="MJ354" s="165"/>
      <c r="MK354" s="165"/>
      <c r="ML354" s="165"/>
      <c r="MM354" s="165"/>
      <c r="MN354" s="165"/>
      <c r="MO354" s="165"/>
      <c r="MP354" s="165"/>
      <c r="MQ354" s="165"/>
      <c r="MR354" s="165"/>
      <c r="MS354" s="165"/>
      <c r="MT354" s="165"/>
      <c r="MU354" s="165"/>
      <c r="MV354" s="165"/>
      <c r="MW354" s="165"/>
      <c r="MX354" s="165"/>
      <c r="MY354" s="165"/>
      <c r="MZ354" s="165"/>
      <c r="NA354" s="165"/>
      <c r="NB354" s="165"/>
      <c r="NC354" s="165"/>
      <c r="ND354" s="165"/>
      <c r="NE354" s="165"/>
      <c r="NF354" s="165"/>
      <c r="NG354" s="165"/>
      <c r="NH354" s="165"/>
      <c r="NI354" s="165"/>
      <c r="NJ354" s="165"/>
      <c r="NK354" s="165"/>
      <c r="NL354" s="165"/>
      <c r="NM354" s="165"/>
      <c r="NN354" s="165"/>
      <c r="NO354" s="165"/>
      <c r="NP354" s="165"/>
      <c r="NQ354" s="165"/>
      <c r="NR354" s="165"/>
      <c r="NS354" s="165"/>
      <c r="NT354" s="165"/>
      <c r="NU354" s="165"/>
      <c r="NV354" s="165"/>
      <c r="NW354" s="165"/>
      <c r="NX354" s="165"/>
      <c r="NY354" s="165"/>
      <c r="NZ354" s="165"/>
      <c r="OA354" s="165"/>
      <c r="OB354" s="165"/>
      <c r="OC354" s="165"/>
      <c r="OD354" s="165"/>
      <c r="OE354" s="165"/>
      <c r="OF354" s="165"/>
      <c r="OG354" s="165"/>
      <c r="OH354" s="165"/>
      <c r="OI354" s="165"/>
      <c r="OJ354" s="165"/>
      <c r="OK354" s="165"/>
      <c r="OL354" s="165"/>
      <c r="OM354" s="165"/>
      <c r="ON354" s="165"/>
      <c r="OO354" s="165"/>
      <c r="OP354" s="165"/>
      <c r="OQ354" s="165"/>
      <c r="OR354" s="165"/>
      <c r="OS354" s="165"/>
      <c r="OT354" s="165"/>
      <c r="OU354" s="165"/>
      <c r="OV354" s="165"/>
      <c r="OW354" s="165"/>
      <c r="OX354" s="165"/>
      <c r="OY354" s="165"/>
      <c r="OZ354" s="165"/>
      <c r="PA354" s="165"/>
      <c r="PB354" s="165"/>
      <c r="PC354" s="165"/>
      <c r="PD354" s="165"/>
      <c r="PE354" s="165"/>
      <c r="PF354" s="165"/>
      <c r="PG354" s="165"/>
      <c r="PH354" s="165"/>
      <c r="PI354" s="165"/>
      <c r="PJ354" s="165"/>
      <c r="PK354" s="165"/>
      <c r="PL354" s="165"/>
      <c r="PM354" s="165"/>
      <c r="PN354" s="165"/>
      <c r="PO354" s="165"/>
      <c r="PP354" s="165"/>
      <c r="PQ354" s="165"/>
      <c r="PR354" s="165"/>
      <c r="PS354" s="165"/>
      <c r="PT354" s="165"/>
      <c r="PU354" s="165"/>
      <c r="PV354" s="165"/>
      <c r="PW354" s="165"/>
      <c r="PX354" s="165"/>
      <c r="PY354" s="165"/>
      <c r="PZ354" s="165"/>
      <c r="QA354" s="165"/>
      <c r="QB354" s="165"/>
      <c r="QC354" s="165"/>
      <c r="QD354" s="165"/>
      <c r="QE354" s="165"/>
      <c r="QF354" s="165"/>
      <c r="QG354" s="165"/>
      <c r="QH354" s="165"/>
      <c r="QI354" s="165"/>
      <c r="QJ354" s="165"/>
      <c r="QK354" s="165"/>
      <c r="QL354" s="165"/>
      <c r="QM354" s="165"/>
      <c r="QN354" s="165"/>
      <c r="QO354" s="165"/>
      <c r="QP354" s="165"/>
      <c r="QQ354" s="165"/>
      <c r="QR354" s="165"/>
      <c r="QS354" s="165"/>
      <c r="QT354" s="165"/>
      <c r="QU354" s="165"/>
      <c r="QV354" s="165"/>
      <c r="QW354" s="165"/>
      <c r="QX354" s="165"/>
      <c r="QY354" s="165"/>
      <c r="QZ354" s="165"/>
      <c r="RA354" s="165"/>
      <c r="RB354" s="165"/>
      <c r="RC354" s="165"/>
      <c r="RD354" s="165"/>
      <c r="RE354" s="165"/>
      <c r="RF354" s="165"/>
      <c r="RG354" s="165"/>
      <c r="RH354" s="165"/>
      <c r="RI354" s="165"/>
      <c r="RJ354" s="165"/>
      <c r="RK354" s="165"/>
      <c r="RL354" s="165"/>
    </row>
    <row r="355" spans="1:480" ht="15.75" x14ac:dyDescent="0.25">
      <c r="A355" s="246" t="e">
        <f>'Тех. карты'!#REF!</f>
        <v>#REF!</v>
      </c>
      <c r="B355" s="353" t="s">
        <v>106</v>
      </c>
      <c r="C355" s="353"/>
      <c r="D355" s="11">
        <v>200</v>
      </c>
      <c r="E355" s="12"/>
      <c r="F355" s="13"/>
      <c r="G355" s="14">
        <v>6.21</v>
      </c>
      <c r="H355" s="15">
        <v>7.47</v>
      </c>
      <c r="I355" s="16">
        <v>25.09</v>
      </c>
      <c r="J355" s="17">
        <v>192</v>
      </c>
      <c r="K355" s="18">
        <v>1.95</v>
      </c>
      <c r="L355" s="30">
        <v>88</v>
      </c>
      <c r="M355" s="30">
        <v>4.0999999999999996</v>
      </c>
      <c r="N355" s="233"/>
      <c r="O355" s="233"/>
      <c r="P355" s="233"/>
      <c r="Q355" s="233"/>
      <c r="R355" s="233"/>
      <c r="S355" s="233"/>
      <c r="T355" s="233"/>
      <c r="U355" s="233"/>
      <c r="V355" s="233"/>
      <c r="W355" s="233"/>
      <c r="X355" s="233"/>
      <c r="Y355" s="233"/>
      <c r="Z355" s="165"/>
      <c r="AA355" s="165"/>
      <c r="AB355" s="165"/>
      <c r="AC355" s="165"/>
      <c r="AD355" s="165"/>
      <c r="AE355" s="165"/>
      <c r="AF355" s="165"/>
      <c r="AG355" s="165"/>
      <c r="AH355" s="165"/>
      <c r="AI355" s="165"/>
      <c r="AJ355" s="165"/>
      <c r="AK355" s="165"/>
      <c r="AL355" s="165"/>
      <c r="AM355" s="165"/>
      <c r="AN355" s="165"/>
      <c r="AO355" s="165"/>
      <c r="AP355" s="165"/>
      <c r="AQ355" s="165"/>
      <c r="AR355" s="165"/>
      <c r="AS355" s="165"/>
      <c r="AT355" s="165"/>
      <c r="AU355" s="165"/>
      <c r="AV355" s="165"/>
      <c r="AW355" s="165"/>
      <c r="AX355" s="165"/>
      <c r="AY355" s="165"/>
      <c r="AZ355" s="165"/>
      <c r="BA355" s="165"/>
      <c r="BB355" s="165"/>
      <c r="BC355" s="165"/>
      <c r="BD355" s="165"/>
      <c r="BE355" s="165"/>
      <c r="BF355" s="165"/>
      <c r="BG355" s="165"/>
      <c r="BH355" s="165"/>
      <c r="BI355" s="165"/>
      <c r="BJ355" s="165"/>
      <c r="BK355" s="165"/>
      <c r="BL355" s="165"/>
      <c r="BM355" s="165"/>
      <c r="BN355" s="165"/>
      <c r="BO355" s="165"/>
      <c r="BP355" s="165"/>
      <c r="BQ355" s="165"/>
      <c r="BR355" s="165"/>
      <c r="BS355" s="165"/>
      <c r="BT355" s="165"/>
      <c r="BU355" s="165"/>
      <c r="BV355" s="165"/>
      <c r="BW355" s="165"/>
      <c r="BX355" s="165"/>
      <c r="BY355" s="165"/>
      <c r="BZ355" s="165"/>
      <c r="CA355" s="165"/>
      <c r="CB355" s="165"/>
      <c r="CC355" s="165"/>
      <c r="CD355" s="165"/>
      <c r="CE355" s="165"/>
      <c r="CF355" s="165"/>
      <c r="CG355" s="165"/>
      <c r="CH355" s="165"/>
      <c r="CI355" s="165"/>
      <c r="CJ355" s="165"/>
      <c r="CK355" s="165"/>
      <c r="CL355" s="165"/>
      <c r="CM355" s="165"/>
      <c r="CN355" s="165"/>
      <c r="CO355" s="165"/>
      <c r="CP355" s="165"/>
      <c r="CQ355" s="165"/>
      <c r="CR355" s="165"/>
      <c r="CS355" s="165"/>
      <c r="CT355" s="165"/>
      <c r="CU355" s="165"/>
      <c r="CV355" s="165"/>
      <c r="CW355" s="165"/>
      <c r="CX355" s="165"/>
      <c r="CY355" s="165"/>
      <c r="CZ355" s="165"/>
      <c r="DA355" s="165"/>
      <c r="DB355" s="165"/>
      <c r="DC355" s="165"/>
      <c r="DD355" s="165"/>
      <c r="DE355" s="165"/>
      <c r="DF355" s="165"/>
      <c r="DG355" s="165"/>
      <c r="DH355" s="165"/>
      <c r="DI355" s="165"/>
      <c r="DJ355" s="165"/>
      <c r="DK355" s="165"/>
      <c r="DL355" s="165"/>
      <c r="DM355" s="165"/>
      <c r="DN355" s="165"/>
      <c r="DO355" s="165"/>
      <c r="DP355" s="165"/>
      <c r="DQ355" s="165"/>
      <c r="DR355" s="165"/>
      <c r="DS355" s="165"/>
      <c r="DT355" s="165"/>
      <c r="DU355" s="165"/>
      <c r="DV355" s="165"/>
      <c r="DW355" s="165"/>
      <c r="DX355" s="165"/>
      <c r="DY355" s="165"/>
      <c r="DZ355" s="165"/>
      <c r="EA355" s="165"/>
      <c r="EB355" s="165"/>
      <c r="EC355" s="165"/>
      <c r="ED355" s="165"/>
      <c r="EE355" s="165"/>
      <c r="EF355" s="165"/>
      <c r="EG355" s="165"/>
      <c r="EH355" s="165"/>
      <c r="EI355" s="165"/>
      <c r="EJ355" s="165"/>
      <c r="EK355" s="165"/>
      <c r="EL355" s="165"/>
      <c r="EM355" s="165"/>
      <c r="EN355" s="165"/>
      <c r="EO355" s="165"/>
      <c r="EP355" s="165"/>
      <c r="EQ355" s="165"/>
      <c r="ER355" s="165"/>
      <c r="ES355" s="165"/>
      <c r="ET355" s="165"/>
      <c r="EU355" s="165"/>
      <c r="EV355" s="165"/>
      <c r="EW355" s="165"/>
      <c r="EX355" s="165"/>
      <c r="EY355" s="165"/>
      <c r="EZ355" s="165"/>
      <c r="FA355" s="165"/>
      <c r="FB355" s="165"/>
      <c r="FC355" s="165"/>
      <c r="FD355" s="165"/>
      <c r="FE355" s="165"/>
      <c r="FF355" s="165"/>
      <c r="FG355" s="165"/>
      <c r="FH355" s="165"/>
      <c r="FI355" s="165"/>
      <c r="FJ355" s="165"/>
      <c r="FK355" s="165"/>
      <c r="FL355" s="165"/>
      <c r="FM355" s="165"/>
      <c r="FN355" s="165"/>
      <c r="FO355" s="165"/>
      <c r="FP355" s="165"/>
      <c r="FQ355" s="165"/>
      <c r="FR355" s="165"/>
      <c r="FS355" s="165"/>
      <c r="FT355" s="165"/>
      <c r="FU355" s="165"/>
      <c r="FV355" s="165"/>
      <c r="FW355" s="165"/>
      <c r="FX355" s="165"/>
      <c r="FY355" s="165"/>
      <c r="FZ355" s="165"/>
      <c r="GA355" s="165"/>
      <c r="GB355" s="165"/>
      <c r="GC355" s="165"/>
      <c r="GD355" s="165"/>
      <c r="GE355" s="165"/>
      <c r="GF355" s="165"/>
      <c r="GG355" s="165"/>
      <c r="GH355" s="165"/>
      <c r="GI355" s="165"/>
      <c r="GJ355" s="165"/>
      <c r="GK355" s="165"/>
      <c r="GL355" s="165"/>
      <c r="GM355" s="165"/>
      <c r="GN355" s="165"/>
      <c r="GO355" s="165"/>
      <c r="GP355" s="165"/>
      <c r="GQ355" s="165"/>
      <c r="GR355" s="165"/>
      <c r="GS355" s="165"/>
      <c r="GT355" s="165"/>
      <c r="GU355" s="165"/>
      <c r="GV355" s="165"/>
      <c r="GW355" s="165"/>
      <c r="GX355" s="165"/>
      <c r="GY355" s="165"/>
      <c r="GZ355" s="165"/>
      <c r="HA355" s="165"/>
      <c r="HB355" s="165"/>
      <c r="HC355" s="165"/>
      <c r="HD355" s="165"/>
      <c r="HE355" s="165"/>
      <c r="HF355" s="165"/>
      <c r="HG355" s="165"/>
      <c r="HH355" s="165"/>
      <c r="HI355" s="165"/>
      <c r="HJ355" s="165"/>
      <c r="HK355" s="165"/>
      <c r="HL355" s="165"/>
      <c r="HM355" s="165"/>
      <c r="HN355" s="165"/>
      <c r="HO355" s="165"/>
      <c r="HP355" s="165"/>
      <c r="HQ355" s="165"/>
      <c r="HR355" s="165"/>
      <c r="HS355" s="165"/>
      <c r="HT355" s="165"/>
      <c r="HU355" s="165"/>
      <c r="HV355" s="165"/>
      <c r="HW355" s="165"/>
      <c r="HX355" s="165"/>
      <c r="HY355" s="165"/>
      <c r="HZ355" s="165"/>
      <c r="IA355" s="165"/>
      <c r="IB355" s="165"/>
      <c r="IC355" s="165"/>
      <c r="ID355" s="165"/>
      <c r="IE355" s="165"/>
      <c r="IF355" s="165"/>
      <c r="IG355" s="165"/>
      <c r="IH355" s="165"/>
      <c r="II355" s="165"/>
      <c r="IJ355" s="165"/>
      <c r="IK355" s="165"/>
      <c r="IL355" s="165"/>
      <c r="IM355" s="165"/>
      <c r="IN355" s="165"/>
      <c r="IO355" s="165"/>
      <c r="IP355" s="165"/>
      <c r="IQ355" s="165"/>
      <c r="IR355" s="165"/>
      <c r="IS355" s="165"/>
      <c r="IT355" s="165"/>
      <c r="IU355" s="165"/>
      <c r="IV355" s="165"/>
      <c r="IW355" s="165"/>
      <c r="IX355" s="165"/>
      <c r="IY355" s="165"/>
      <c r="IZ355" s="165"/>
      <c r="JA355" s="165"/>
      <c r="JB355" s="165"/>
      <c r="JC355" s="165"/>
      <c r="JD355" s="165"/>
      <c r="JE355" s="165"/>
      <c r="JF355" s="165"/>
      <c r="JG355" s="165"/>
      <c r="JH355" s="165"/>
      <c r="JI355" s="165"/>
      <c r="JJ355" s="165"/>
      <c r="JK355" s="165"/>
      <c r="JL355" s="165"/>
      <c r="JM355" s="165"/>
      <c r="JN355" s="165"/>
      <c r="JO355" s="165"/>
      <c r="JP355" s="165"/>
      <c r="JQ355" s="165"/>
      <c r="JR355" s="165"/>
      <c r="JS355" s="165"/>
      <c r="JT355" s="165"/>
      <c r="JU355" s="165"/>
      <c r="JV355" s="165"/>
      <c r="JW355" s="165"/>
      <c r="JX355" s="165"/>
      <c r="JY355" s="165"/>
      <c r="JZ355" s="165"/>
      <c r="KA355" s="165"/>
      <c r="KB355" s="165"/>
      <c r="KC355" s="165"/>
      <c r="KD355" s="165"/>
      <c r="KE355" s="165"/>
      <c r="KF355" s="165"/>
      <c r="KG355" s="165"/>
      <c r="KH355" s="165"/>
      <c r="KI355" s="165"/>
      <c r="KJ355" s="165"/>
      <c r="KK355" s="165"/>
      <c r="KL355" s="165"/>
      <c r="KM355" s="165"/>
      <c r="KN355" s="165"/>
      <c r="KO355" s="165"/>
      <c r="KP355" s="165"/>
      <c r="KQ355" s="165"/>
      <c r="KR355" s="165"/>
      <c r="KS355" s="165"/>
      <c r="KT355" s="165"/>
      <c r="KU355" s="165"/>
      <c r="KV355" s="165"/>
      <c r="KW355" s="165"/>
      <c r="KX355" s="165"/>
      <c r="KY355" s="165"/>
      <c r="KZ355" s="165"/>
      <c r="LA355" s="165"/>
      <c r="LB355" s="165"/>
      <c r="LC355" s="165"/>
      <c r="LD355" s="165"/>
      <c r="LE355" s="165"/>
      <c r="LF355" s="165"/>
      <c r="LG355" s="165"/>
      <c r="LH355" s="165"/>
      <c r="LI355" s="165"/>
      <c r="LJ355" s="165"/>
      <c r="LK355" s="165"/>
      <c r="LL355" s="165"/>
      <c r="LM355" s="165"/>
      <c r="LN355" s="165"/>
      <c r="LO355" s="165"/>
      <c r="LP355" s="165"/>
      <c r="LQ355" s="165"/>
      <c r="LR355" s="165"/>
      <c r="LS355" s="165"/>
      <c r="LT355" s="165"/>
      <c r="LU355" s="165"/>
      <c r="LV355" s="165"/>
      <c r="LW355" s="165"/>
      <c r="LX355" s="165"/>
      <c r="LY355" s="165"/>
      <c r="LZ355" s="165"/>
      <c r="MA355" s="165"/>
      <c r="MB355" s="165"/>
      <c r="MC355" s="165"/>
      <c r="MD355" s="165"/>
      <c r="ME355" s="165"/>
      <c r="MF355" s="165"/>
      <c r="MG355" s="165"/>
      <c r="MH355" s="165"/>
      <c r="MI355" s="165"/>
      <c r="MJ355" s="165"/>
      <c r="MK355" s="165"/>
      <c r="ML355" s="165"/>
      <c r="MM355" s="165"/>
      <c r="MN355" s="165"/>
      <c r="MO355" s="165"/>
      <c r="MP355" s="165"/>
      <c r="MQ355" s="165"/>
      <c r="MR355" s="165"/>
      <c r="MS355" s="165"/>
      <c r="MT355" s="165"/>
      <c r="MU355" s="165"/>
      <c r="MV355" s="165"/>
      <c r="MW355" s="165"/>
      <c r="MX355" s="165"/>
      <c r="MY355" s="165"/>
      <c r="MZ355" s="165"/>
      <c r="NA355" s="165"/>
      <c r="NB355" s="165"/>
      <c r="NC355" s="165"/>
      <c r="ND355" s="165"/>
      <c r="NE355" s="165"/>
      <c r="NF355" s="165"/>
      <c r="NG355" s="165"/>
      <c r="NH355" s="165"/>
      <c r="NI355" s="165"/>
      <c r="NJ355" s="165"/>
      <c r="NK355" s="165"/>
      <c r="NL355" s="165"/>
      <c r="NM355" s="165"/>
      <c r="NN355" s="165"/>
      <c r="NO355" s="165"/>
      <c r="NP355" s="165"/>
      <c r="NQ355" s="165"/>
      <c r="NR355" s="165"/>
      <c r="NS355" s="165"/>
      <c r="NT355" s="165"/>
      <c r="NU355" s="165"/>
      <c r="NV355" s="165"/>
      <c r="NW355" s="165"/>
      <c r="NX355" s="165"/>
      <c r="NY355" s="165"/>
      <c r="NZ355" s="165"/>
      <c r="OA355" s="165"/>
      <c r="OB355" s="165"/>
      <c r="OC355" s="165"/>
      <c r="OD355" s="165"/>
      <c r="OE355" s="165"/>
      <c r="OF355" s="165"/>
      <c r="OG355" s="165"/>
      <c r="OH355" s="165"/>
      <c r="OI355" s="165"/>
      <c r="OJ355" s="165"/>
      <c r="OK355" s="165"/>
      <c r="OL355" s="165"/>
      <c r="OM355" s="165"/>
      <c r="ON355" s="165"/>
      <c r="OO355" s="165"/>
      <c r="OP355" s="165"/>
      <c r="OQ355" s="165"/>
      <c r="OR355" s="165"/>
      <c r="OS355" s="165"/>
      <c r="OT355" s="165"/>
      <c r="OU355" s="165"/>
      <c r="OV355" s="165"/>
      <c r="OW355" s="165"/>
      <c r="OX355" s="165"/>
      <c r="OY355" s="165"/>
      <c r="OZ355" s="165"/>
      <c r="PA355" s="165"/>
      <c r="PB355" s="165"/>
      <c r="PC355" s="165"/>
      <c r="PD355" s="165"/>
      <c r="PE355" s="165"/>
      <c r="PF355" s="165"/>
      <c r="PG355" s="165"/>
      <c r="PH355" s="165"/>
      <c r="PI355" s="165"/>
      <c r="PJ355" s="165"/>
      <c r="PK355" s="165"/>
      <c r="PL355" s="165"/>
      <c r="PM355" s="165"/>
      <c r="PN355" s="165"/>
      <c r="PO355" s="165"/>
      <c r="PP355" s="165"/>
      <c r="PQ355" s="165"/>
      <c r="PR355" s="165"/>
      <c r="PS355" s="165"/>
      <c r="PT355" s="165"/>
      <c r="PU355" s="165"/>
      <c r="PV355" s="165"/>
      <c r="PW355" s="165"/>
      <c r="PX355" s="165"/>
      <c r="PY355" s="165"/>
      <c r="PZ355" s="165"/>
      <c r="QA355" s="165"/>
      <c r="QB355" s="165"/>
      <c r="QC355" s="165"/>
      <c r="QD355" s="165"/>
      <c r="QE355" s="165"/>
      <c r="QF355" s="165"/>
      <c r="QG355" s="165"/>
      <c r="QH355" s="165"/>
      <c r="QI355" s="165"/>
      <c r="QJ355" s="165"/>
      <c r="QK355" s="165"/>
      <c r="QL355" s="165"/>
      <c r="QM355" s="165"/>
      <c r="QN355" s="165"/>
      <c r="QO355" s="165"/>
      <c r="QP355" s="165"/>
      <c r="QQ355" s="165"/>
      <c r="QR355" s="165"/>
      <c r="QS355" s="165"/>
      <c r="QT355" s="165"/>
      <c r="QU355" s="165"/>
      <c r="QV355" s="165"/>
      <c r="QW355" s="165"/>
      <c r="QX355" s="165"/>
      <c r="QY355" s="165"/>
      <c r="QZ355" s="165"/>
      <c r="RA355" s="165"/>
      <c r="RB355" s="165"/>
      <c r="RC355" s="165"/>
      <c r="RD355" s="165"/>
      <c r="RE355" s="165"/>
      <c r="RF355" s="165"/>
      <c r="RG355" s="165"/>
      <c r="RH355" s="165"/>
      <c r="RI355" s="165"/>
      <c r="RJ355" s="165"/>
      <c r="RK355" s="165"/>
      <c r="RL355" s="165"/>
    </row>
    <row r="356" spans="1:480" ht="15.75" x14ac:dyDescent="0.25">
      <c r="A356" s="32" t="e">
        <f>'Тех. карты'!#REF!</f>
        <v>#REF!</v>
      </c>
      <c r="B356" s="353" t="s">
        <v>118</v>
      </c>
      <c r="C356" s="353"/>
      <c r="D356" s="231">
        <v>50</v>
      </c>
      <c r="E356" s="12"/>
      <c r="F356" s="13"/>
      <c r="G356" s="14">
        <v>6.45</v>
      </c>
      <c r="H356" s="15">
        <v>7.27</v>
      </c>
      <c r="I356" s="16">
        <v>17.77</v>
      </c>
      <c r="J356" s="17">
        <v>162.25</v>
      </c>
      <c r="K356" s="18">
        <v>0.1</v>
      </c>
      <c r="L356" s="30">
        <v>3</v>
      </c>
      <c r="M356" s="30">
        <v>10.3</v>
      </c>
      <c r="N356" s="233"/>
      <c r="O356" s="233"/>
      <c r="P356" s="233"/>
      <c r="Q356" s="233"/>
      <c r="R356" s="233"/>
      <c r="S356" s="233"/>
      <c r="T356" s="233"/>
      <c r="U356" s="233"/>
      <c r="V356" s="233"/>
      <c r="W356" s="233"/>
      <c r="X356" s="233"/>
      <c r="Y356" s="233"/>
      <c r="Z356" s="165"/>
      <c r="AA356" s="165"/>
      <c r="AB356" s="165"/>
      <c r="AC356" s="165"/>
      <c r="AD356" s="165"/>
      <c r="AE356" s="165"/>
      <c r="AF356" s="165"/>
      <c r="AG356" s="165"/>
      <c r="AH356" s="165"/>
      <c r="AI356" s="165"/>
      <c r="AJ356" s="165"/>
      <c r="AK356" s="165"/>
      <c r="AL356" s="165"/>
      <c r="AM356" s="165"/>
      <c r="AN356" s="165"/>
      <c r="AO356" s="165"/>
      <c r="AP356" s="165"/>
      <c r="AQ356" s="165"/>
      <c r="AR356" s="165"/>
      <c r="AS356" s="165"/>
      <c r="AT356" s="165"/>
      <c r="AU356" s="165"/>
      <c r="AV356" s="165"/>
      <c r="AW356" s="165"/>
      <c r="AX356" s="165"/>
      <c r="AY356" s="165"/>
      <c r="AZ356" s="165"/>
      <c r="BA356" s="165"/>
      <c r="BB356" s="165"/>
      <c r="BC356" s="165"/>
      <c r="BD356" s="165"/>
      <c r="BE356" s="165"/>
      <c r="BF356" s="165"/>
      <c r="BG356" s="165"/>
      <c r="BH356" s="165"/>
      <c r="BI356" s="165"/>
      <c r="BJ356" s="165"/>
      <c r="BK356" s="165"/>
      <c r="BL356" s="165"/>
      <c r="BM356" s="165"/>
      <c r="BN356" s="165"/>
      <c r="BO356" s="165"/>
      <c r="BP356" s="165"/>
      <c r="BQ356" s="165"/>
      <c r="BR356" s="165"/>
      <c r="BS356" s="165"/>
      <c r="BT356" s="165"/>
      <c r="BU356" s="165"/>
      <c r="BV356" s="165"/>
      <c r="BW356" s="165"/>
      <c r="BX356" s="165"/>
      <c r="BY356" s="165"/>
      <c r="BZ356" s="165"/>
      <c r="CA356" s="165"/>
      <c r="CB356" s="165"/>
      <c r="CC356" s="165"/>
      <c r="CD356" s="165"/>
      <c r="CE356" s="165"/>
      <c r="CF356" s="165"/>
      <c r="CG356" s="165"/>
      <c r="CH356" s="165"/>
      <c r="CI356" s="165"/>
      <c r="CJ356" s="165"/>
      <c r="CK356" s="165"/>
      <c r="CL356" s="165"/>
      <c r="CM356" s="165"/>
      <c r="CN356" s="165"/>
      <c r="CO356" s="165"/>
      <c r="CP356" s="165"/>
      <c r="CQ356" s="165"/>
      <c r="CR356" s="165"/>
      <c r="CS356" s="165"/>
      <c r="CT356" s="165"/>
      <c r="CU356" s="165"/>
      <c r="CV356" s="165"/>
      <c r="CW356" s="165"/>
      <c r="CX356" s="165"/>
      <c r="CY356" s="165"/>
      <c r="CZ356" s="165"/>
      <c r="DA356" s="165"/>
      <c r="DB356" s="165"/>
      <c r="DC356" s="165"/>
      <c r="DD356" s="165"/>
      <c r="DE356" s="165"/>
      <c r="DF356" s="165"/>
      <c r="DG356" s="165"/>
      <c r="DH356" s="165"/>
      <c r="DI356" s="165"/>
      <c r="DJ356" s="165"/>
      <c r="DK356" s="165"/>
      <c r="DL356" s="165"/>
      <c r="DM356" s="165"/>
      <c r="DN356" s="165"/>
      <c r="DO356" s="165"/>
      <c r="DP356" s="165"/>
      <c r="DQ356" s="165"/>
      <c r="DR356" s="165"/>
      <c r="DS356" s="165"/>
      <c r="DT356" s="165"/>
      <c r="DU356" s="165"/>
      <c r="DV356" s="165"/>
      <c r="DW356" s="165"/>
      <c r="DX356" s="165"/>
      <c r="DY356" s="165"/>
      <c r="DZ356" s="165"/>
      <c r="EA356" s="165"/>
      <c r="EB356" s="165"/>
      <c r="EC356" s="165"/>
      <c r="ED356" s="165"/>
      <c r="EE356" s="165"/>
      <c r="EF356" s="165"/>
      <c r="EG356" s="165"/>
      <c r="EH356" s="165"/>
      <c r="EI356" s="165"/>
      <c r="EJ356" s="165"/>
      <c r="EK356" s="165"/>
      <c r="EL356" s="165"/>
      <c r="EM356" s="165"/>
      <c r="EN356" s="165"/>
      <c r="EO356" s="165"/>
      <c r="EP356" s="165"/>
      <c r="EQ356" s="165"/>
      <c r="ER356" s="165"/>
      <c r="ES356" s="165"/>
      <c r="ET356" s="165"/>
      <c r="EU356" s="165"/>
      <c r="EV356" s="165"/>
      <c r="EW356" s="165"/>
      <c r="EX356" s="165"/>
      <c r="EY356" s="165"/>
      <c r="EZ356" s="165"/>
      <c r="FA356" s="165"/>
      <c r="FB356" s="165"/>
      <c r="FC356" s="165"/>
      <c r="FD356" s="165"/>
      <c r="FE356" s="165"/>
      <c r="FF356" s="165"/>
      <c r="FG356" s="165"/>
      <c r="FH356" s="165"/>
      <c r="FI356" s="165"/>
      <c r="FJ356" s="165"/>
      <c r="FK356" s="165"/>
      <c r="FL356" s="165"/>
      <c r="FM356" s="165"/>
      <c r="FN356" s="165"/>
      <c r="FO356" s="165"/>
      <c r="FP356" s="165"/>
      <c r="FQ356" s="165"/>
      <c r="FR356" s="165"/>
      <c r="FS356" s="165"/>
      <c r="FT356" s="165"/>
      <c r="FU356" s="165"/>
      <c r="FV356" s="165"/>
      <c r="FW356" s="165"/>
      <c r="FX356" s="165"/>
      <c r="FY356" s="165"/>
      <c r="FZ356" s="165"/>
      <c r="GA356" s="165"/>
      <c r="GB356" s="165"/>
      <c r="GC356" s="165"/>
      <c r="GD356" s="165"/>
      <c r="GE356" s="165"/>
      <c r="GF356" s="165"/>
      <c r="GG356" s="165"/>
      <c r="GH356" s="165"/>
      <c r="GI356" s="165"/>
      <c r="GJ356" s="165"/>
      <c r="GK356" s="165"/>
      <c r="GL356" s="165"/>
      <c r="GM356" s="165"/>
      <c r="GN356" s="165"/>
      <c r="GO356" s="165"/>
      <c r="GP356" s="165"/>
      <c r="GQ356" s="165"/>
      <c r="GR356" s="165"/>
      <c r="GS356" s="165"/>
      <c r="GT356" s="165"/>
      <c r="GU356" s="165"/>
      <c r="GV356" s="165"/>
      <c r="GW356" s="165"/>
      <c r="GX356" s="165"/>
      <c r="GY356" s="165"/>
      <c r="GZ356" s="165"/>
      <c r="HA356" s="165"/>
      <c r="HB356" s="165"/>
      <c r="HC356" s="165"/>
      <c r="HD356" s="165"/>
      <c r="HE356" s="165"/>
      <c r="HF356" s="165"/>
      <c r="HG356" s="165"/>
      <c r="HH356" s="165"/>
      <c r="HI356" s="165"/>
      <c r="HJ356" s="165"/>
      <c r="HK356" s="165"/>
      <c r="HL356" s="165"/>
      <c r="HM356" s="165"/>
      <c r="HN356" s="165"/>
      <c r="HO356" s="165"/>
      <c r="HP356" s="165"/>
      <c r="HQ356" s="165"/>
      <c r="HR356" s="165"/>
      <c r="HS356" s="165"/>
      <c r="HT356" s="165"/>
      <c r="HU356" s="165"/>
      <c r="HV356" s="165"/>
      <c r="HW356" s="165"/>
      <c r="HX356" s="165"/>
      <c r="HY356" s="165"/>
      <c r="HZ356" s="165"/>
      <c r="IA356" s="165"/>
      <c r="IB356" s="165"/>
      <c r="IC356" s="165"/>
      <c r="ID356" s="165"/>
      <c r="IE356" s="165"/>
      <c r="IF356" s="165"/>
      <c r="IG356" s="165"/>
      <c r="IH356" s="165"/>
      <c r="II356" s="165"/>
      <c r="IJ356" s="165"/>
      <c r="IK356" s="165"/>
      <c r="IL356" s="165"/>
      <c r="IM356" s="165"/>
      <c r="IN356" s="165"/>
      <c r="IO356" s="165"/>
      <c r="IP356" s="165"/>
      <c r="IQ356" s="165"/>
      <c r="IR356" s="165"/>
      <c r="IS356" s="165"/>
      <c r="IT356" s="165"/>
      <c r="IU356" s="165"/>
      <c r="IV356" s="165"/>
      <c r="IW356" s="165"/>
      <c r="IX356" s="165"/>
      <c r="IY356" s="165"/>
      <c r="IZ356" s="165"/>
      <c r="JA356" s="165"/>
      <c r="JB356" s="165"/>
      <c r="JC356" s="165"/>
      <c r="JD356" s="165"/>
      <c r="JE356" s="165"/>
      <c r="JF356" s="165"/>
      <c r="JG356" s="165"/>
      <c r="JH356" s="165"/>
      <c r="JI356" s="165"/>
      <c r="JJ356" s="165"/>
      <c r="JK356" s="165"/>
      <c r="JL356" s="165"/>
      <c r="JM356" s="165"/>
      <c r="JN356" s="165"/>
      <c r="JO356" s="165"/>
      <c r="JP356" s="165"/>
      <c r="JQ356" s="165"/>
      <c r="JR356" s="165"/>
      <c r="JS356" s="165"/>
      <c r="JT356" s="165"/>
      <c r="JU356" s="165"/>
      <c r="JV356" s="165"/>
      <c r="JW356" s="165"/>
      <c r="JX356" s="165"/>
      <c r="JY356" s="165"/>
      <c r="JZ356" s="165"/>
      <c r="KA356" s="165"/>
      <c r="KB356" s="165"/>
      <c r="KC356" s="165"/>
      <c r="KD356" s="165"/>
      <c r="KE356" s="165"/>
      <c r="KF356" s="165"/>
      <c r="KG356" s="165"/>
      <c r="KH356" s="165"/>
      <c r="KI356" s="165"/>
      <c r="KJ356" s="165"/>
      <c r="KK356" s="165"/>
      <c r="KL356" s="165"/>
      <c r="KM356" s="165"/>
      <c r="KN356" s="165"/>
      <c r="KO356" s="165"/>
      <c r="KP356" s="165"/>
      <c r="KQ356" s="165"/>
      <c r="KR356" s="165"/>
      <c r="KS356" s="165"/>
      <c r="KT356" s="165"/>
      <c r="KU356" s="165"/>
      <c r="KV356" s="165"/>
      <c r="KW356" s="165"/>
      <c r="KX356" s="165"/>
      <c r="KY356" s="165"/>
      <c r="KZ356" s="165"/>
      <c r="LA356" s="165"/>
      <c r="LB356" s="165"/>
      <c r="LC356" s="165"/>
      <c r="LD356" s="165"/>
      <c r="LE356" s="165"/>
      <c r="LF356" s="165"/>
      <c r="LG356" s="165"/>
      <c r="LH356" s="165"/>
      <c r="LI356" s="165"/>
      <c r="LJ356" s="165"/>
      <c r="LK356" s="165"/>
      <c r="LL356" s="165"/>
      <c r="LM356" s="165"/>
      <c r="LN356" s="165"/>
      <c r="LO356" s="165"/>
      <c r="LP356" s="165"/>
      <c r="LQ356" s="165"/>
      <c r="LR356" s="165"/>
      <c r="LS356" s="165"/>
      <c r="LT356" s="165"/>
      <c r="LU356" s="165"/>
      <c r="LV356" s="165"/>
      <c r="LW356" s="165"/>
      <c r="LX356" s="165"/>
      <c r="LY356" s="165"/>
      <c r="LZ356" s="165"/>
      <c r="MA356" s="165"/>
      <c r="MB356" s="165"/>
      <c r="MC356" s="165"/>
      <c r="MD356" s="165"/>
      <c r="ME356" s="165"/>
      <c r="MF356" s="165"/>
      <c r="MG356" s="165"/>
      <c r="MH356" s="165"/>
      <c r="MI356" s="165"/>
      <c r="MJ356" s="165"/>
      <c r="MK356" s="165"/>
      <c r="ML356" s="165"/>
      <c r="MM356" s="165"/>
      <c r="MN356" s="165"/>
      <c r="MO356" s="165"/>
      <c r="MP356" s="165"/>
      <c r="MQ356" s="165"/>
      <c r="MR356" s="165"/>
      <c r="MS356" s="165"/>
      <c r="MT356" s="165"/>
      <c r="MU356" s="165"/>
      <c r="MV356" s="165"/>
      <c r="MW356" s="165"/>
      <c r="MX356" s="165"/>
      <c r="MY356" s="165"/>
      <c r="MZ356" s="165"/>
      <c r="NA356" s="165"/>
      <c r="NB356" s="165"/>
      <c r="NC356" s="165"/>
      <c r="ND356" s="165"/>
      <c r="NE356" s="165"/>
      <c r="NF356" s="165"/>
      <c r="NG356" s="165"/>
      <c r="NH356" s="165"/>
      <c r="NI356" s="165"/>
      <c r="NJ356" s="165"/>
      <c r="NK356" s="165"/>
      <c r="NL356" s="165"/>
      <c r="NM356" s="165"/>
      <c r="NN356" s="165"/>
      <c r="NO356" s="165"/>
      <c r="NP356" s="165"/>
      <c r="NQ356" s="165"/>
      <c r="NR356" s="165"/>
      <c r="NS356" s="165"/>
      <c r="NT356" s="165"/>
      <c r="NU356" s="165"/>
      <c r="NV356" s="165"/>
      <c r="NW356" s="165"/>
      <c r="NX356" s="165"/>
      <c r="NY356" s="165"/>
      <c r="NZ356" s="165"/>
      <c r="OA356" s="165"/>
      <c r="OB356" s="165"/>
      <c r="OC356" s="165"/>
      <c r="OD356" s="165"/>
      <c r="OE356" s="165"/>
      <c r="OF356" s="165"/>
      <c r="OG356" s="165"/>
      <c r="OH356" s="165"/>
      <c r="OI356" s="165"/>
      <c r="OJ356" s="165"/>
      <c r="OK356" s="165"/>
      <c r="OL356" s="165"/>
      <c r="OM356" s="165"/>
      <c r="ON356" s="165"/>
      <c r="OO356" s="165"/>
      <c r="OP356" s="165"/>
      <c r="OQ356" s="165"/>
      <c r="OR356" s="165"/>
      <c r="OS356" s="165"/>
      <c r="OT356" s="165"/>
      <c r="OU356" s="165"/>
      <c r="OV356" s="165"/>
      <c r="OW356" s="165"/>
      <c r="OX356" s="165"/>
      <c r="OY356" s="165"/>
      <c r="OZ356" s="165"/>
      <c r="PA356" s="165"/>
      <c r="PB356" s="165"/>
      <c r="PC356" s="165"/>
      <c r="PD356" s="165"/>
      <c r="PE356" s="165"/>
      <c r="PF356" s="165"/>
      <c r="PG356" s="165"/>
      <c r="PH356" s="165"/>
      <c r="PI356" s="165"/>
      <c r="PJ356" s="165"/>
      <c r="PK356" s="165"/>
      <c r="PL356" s="165"/>
      <c r="PM356" s="165"/>
      <c r="PN356" s="165"/>
      <c r="PO356" s="165"/>
      <c r="PP356" s="165"/>
      <c r="PQ356" s="165"/>
      <c r="PR356" s="165"/>
      <c r="PS356" s="165"/>
      <c r="PT356" s="165"/>
      <c r="PU356" s="165"/>
      <c r="PV356" s="165"/>
      <c r="PW356" s="165"/>
      <c r="PX356" s="165"/>
      <c r="PY356" s="165"/>
      <c r="PZ356" s="165"/>
      <c r="QA356" s="165"/>
      <c r="QB356" s="165"/>
      <c r="QC356" s="165"/>
      <c r="QD356" s="165"/>
      <c r="QE356" s="165"/>
      <c r="QF356" s="165"/>
      <c r="QG356" s="165"/>
      <c r="QH356" s="165"/>
      <c r="QI356" s="165"/>
      <c r="QJ356" s="165"/>
      <c r="QK356" s="165"/>
      <c r="QL356" s="165"/>
      <c r="QM356" s="165"/>
      <c r="QN356" s="165"/>
      <c r="QO356" s="165"/>
      <c r="QP356" s="165"/>
      <c r="QQ356" s="165"/>
      <c r="QR356" s="165"/>
      <c r="QS356" s="165"/>
      <c r="QT356" s="165"/>
      <c r="QU356" s="165"/>
      <c r="QV356" s="165"/>
      <c r="QW356" s="165"/>
      <c r="QX356" s="165"/>
      <c r="QY356" s="165"/>
      <c r="QZ356" s="165"/>
      <c r="RA356" s="165"/>
      <c r="RB356" s="165"/>
      <c r="RC356" s="165"/>
      <c r="RD356" s="165"/>
      <c r="RE356" s="165"/>
      <c r="RF356" s="165"/>
      <c r="RG356" s="165"/>
      <c r="RH356" s="165"/>
      <c r="RI356" s="165"/>
      <c r="RJ356" s="165"/>
      <c r="RK356" s="165"/>
      <c r="RL356" s="165"/>
    </row>
    <row r="357" spans="1:480" ht="15" x14ac:dyDescent="0.25">
      <c r="A357" s="138"/>
      <c r="B357" s="353" t="s">
        <v>28</v>
      </c>
      <c r="C357" s="353"/>
      <c r="D357" s="11">
        <v>180</v>
      </c>
      <c r="E357" s="11"/>
      <c r="F357" s="11"/>
      <c r="G357" s="11">
        <v>1.2</v>
      </c>
      <c r="H357" s="11">
        <v>1.3</v>
      </c>
      <c r="I357" s="11">
        <v>13</v>
      </c>
      <c r="J357" s="11">
        <v>90</v>
      </c>
      <c r="K357" s="11">
        <v>1.17</v>
      </c>
      <c r="L357" s="30">
        <v>248</v>
      </c>
      <c r="M357" s="30">
        <v>11.7</v>
      </c>
      <c r="N357" s="236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3"/>
      <c r="Z357" s="165"/>
      <c r="AA357" s="165"/>
      <c r="AB357" s="165"/>
      <c r="AC357" s="165"/>
      <c r="AD357" s="165"/>
      <c r="AE357" s="165"/>
      <c r="AF357" s="165"/>
      <c r="AG357" s="165"/>
      <c r="AH357" s="165"/>
      <c r="AI357" s="165"/>
      <c r="AJ357" s="165"/>
      <c r="AK357" s="165"/>
      <c r="AL357" s="165"/>
      <c r="AM357" s="165"/>
      <c r="AN357" s="165"/>
      <c r="AO357" s="165"/>
      <c r="AP357" s="165"/>
      <c r="AQ357" s="165"/>
      <c r="AR357" s="165"/>
      <c r="AS357" s="165"/>
      <c r="AT357" s="165"/>
      <c r="AU357" s="165"/>
      <c r="AV357" s="165"/>
      <c r="AW357" s="165"/>
      <c r="AX357" s="165"/>
      <c r="AY357" s="165"/>
      <c r="AZ357" s="165"/>
      <c r="BA357" s="165"/>
      <c r="BB357" s="165"/>
      <c r="BC357" s="165"/>
      <c r="BD357" s="165"/>
      <c r="BE357" s="165"/>
      <c r="BF357" s="165"/>
      <c r="BG357" s="165"/>
      <c r="BH357" s="165"/>
      <c r="BI357" s="165"/>
      <c r="BJ357" s="165"/>
      <c r="BK357" s="165"/>
      <c r="BL357" s="165"/>
      <c r="BM357" s="165"/>
      <c r="BN357" s="165"/>
      <c r="BO357" s="165"/>
      <c r="BP357" s="165"/>
      <c r="BQ357" s="165"/>
      <c r="BR357" s="165"/>
      <c r="BS357" s="165"/>
      <c r="BT357" s="165"/>
      <c r="BU357" s="165"/>
      <c r="BV357" s="165"/>
      <c r="BW357" s="165"/>
      <c r="BX357" s="165"/>
      <c r="BY357" s="165"/>
      <c r="BZ357" s="165"/>
      <c r="CA357" s="165"/>
      <c r="CB357" s="165"/>
      <c r="CC357" s="165"/>
      <c r="CD357" s="165"/>
      <c r="CE357" s="165"/>
      <c r="CF357" s="165"/>
      <c r="CG357" s="165"/>
      <c r="CH357" s="165"/>
      <c r="CI357" s="165"/>
      <c r="CJ357" s="165"/>
      <c r="CK357" s="165"/>
      <c r="CL357" s="165"/>
      <c r="CM357" s="165"/>
      <c r="CN357" s="165"/>
      <c r="CO357" s="165"/>
      <c r="CP357" s="165"/>
      <c r="CQ357" s="165"/>
      <c r="CR357" s="165"/>
      <c r="CS357" s="165"/>
      <c r="CT357" s="165"/>
      <c r="CU357" s="165"/>
      <c r="CV357" s="165"/>
      <c r="CW357" s="165"/>
      <c r="CX357" s="165"/>
      <c r="CY357" s="165"/>
      <c r="CZ357" s="165"/>
      <c r="DA357" s="165"/>
      <c r="DB357" s="165"/>
      <c r="DC357" s="165"/>
      <c r="DD357" s="165"/>
      <c r="DE357" s="165"/>
      <c r="DF357" s="165"/>
      <c r="DG357" s="165"/>
      <c r="DH357" s="165"/>
      <c r="DI357" s="165"/>
      <c r="DJ357" s="165"/>
      <c r="DK357" s="165"/>
      <c r="DL357" s="165"/>
      <c r="DM357" s="165"/>
      <c r="DN357" s="165"/>
      <c r="DO357" s="165"/>
      <c r="DP357" s="165"/>
      <c r="DQ357" s="165"/>
      <c r="DR357" s="165"/>
      <c r="DS357" s="165"/>
      <c r="DT357" s="165"/>
      <c r="DU357" s="165"/>
      <c r="DV357" s="165"/>
      <c r="DW357" s="165"/>
      <c r="DX357" s="165"/>
      <c r="DY357" s="165"/>
      <c r="DZ357" s="165"/>
      <c r="EA357" s="165"/>
      <c r="EB357" s="165"/>
      <c r="EC357" s="165"/>
      <c r="ED357" s="165"/>
      <c r="EE357" s="165"/>
      <c r="EF357" s="165"/>
      <c r="EG357" s="165"/>
      <c r="EH357" s="165"/>
      <c r="EI357" s="165"/>
      <c r="EJ357" s="165"/>
      <c r="EK357" s="165"/>
      <c r="EL357" s="165"/>
      <c r="EM357" s="165"/>
      <c r="EN357" s="165"/>
      <c r="EO357" s="165"/>
      <c r="EP357" s="165"/>
      <c r="EQ357" s="165"/>
      <c r="ER357" s="165"/>
      <c r="ES357" s="165"/>
      <c r="ET357" s="165"/>
      <c r="EU357" s="165"/>
      <c r="EV357" s="165"/>
      <c r="EW357" s="165"/>
      <c r="EX357" s="165"/>
      <c r="EY357" s="165"/>
      <c r="EZ357" s="165"/>
      <c r="FA357" s="165"/>
      <c r="FB357" s="165"/>
      <c r="FC357" s="165"/>
      <c r="FD357" s="165"/>
      <c r="FE357" s="165"/>
      <c r="FF357" s="165"/>
      <c r="FG357" s="165"/>
      <c r="FH357" s="165"/>
      <c r="FI357" s="165"/>
      <c r="FJ357" s="165"/>
      <c r="FK357" s="165"/>
      <c r="FL357" s="165"/>
      <c r="FM357" s="165"/>
      <c r="FN357" s="165"/>
      <c r="FO357" s="165"/>
      <c r="FP357" s="165"/>
      <c r="FQ357" s="165"/>
      <c r="FR357" s="165"/>
      <c r="FS357" s="165"/>
      <c r="FT357" s="165"/>
      <c r="FU357" s="165"/>
      <c r="FV357" s="165"/>
      <c r="FW357" s="165"/>
      <c r="FX357" s="165"/>
      <c r="FY357" s="165"/>
      <c r="FZ357" s="165"/>
      <c r="GA357" s="165"/>
      <c r="GB357" s="165"/>
      <c r="GC357" s="165"/>
      <c r="GD357" s="165"/>
      <c r="GE357" s="165"/>
      <c r="GF357" s="165"/>
      <c r="GG357" s="165"/>
      <c r="GH357" s="165"/>
      <c r="GI357" s="165"/>
      <c r="GJ357" s="165"/>
      <c r="GK357" s="165"/>
      <c r="GL357" s="165"/>
      <c r="GM357" s="165"/>
      <c r="GN357" s="165"/>
      <c r="GO357" s="165"/>
      <c r="GP357" s="165"/>
      <c r="GQ357" s="165"/>
      <c r="GR357" s="165"/>
      <c r="GS357" s="165"/>
      <c r="GT357" s="165"/>
      <c r="GU357" s="165"/>
      <c r="GV357" s="165"/>
      <c r="GW357" s="165"/>
      <c r="GX357" s="165"/>
      <c r="GY357" s="165"/>
      <c r="GZ357" s="165"/>
      <c r="HA357" s="165"/>
      <c r="HB357" s="165"/>
      <c r="HC357" s="165"/>
      <c r="HD357" s="165"/>
      <c r="HE357" s="165"/>
      <c r="HF357" s="165"/>
      <c r="HG357" s="165"/>
      <c r="HH357" s="165"/>
      <c r="HI357" s="165"/>
      <c r="HJ357" s="165"/>
      <c r="HK357" s="165"/>
      <c r="HL357" s="165"/>
      <c r="HM357" s="165"/>
      <c r="HN357" s="165"/>
      <c r="HO357" s="165"/>
      <c r="HP357" s="165"/>
      <c r="HQ357" s="165"/>
      <c r="HR357" s="165"/>
      <c r="HS357" s="165"/>
      <c r="HT357" s="165"/>
      <c r="HU357" s="165"/>
      <c r="HV357" s="165"/>
      <c r="HW357" s="165"/>
      <c r="HX357" s="165"/>
      <c r="HY357" s="165"/>
      <c r="HZ357" s="165"/>
      <c r="IA357" s="165"/>
      <c r="IB357" s="165"/>
      <c r="IC357" s="165"/>
      <c r="ID357" s="165"/>
      <c r="IE357" s="165"/>
      <c r="IF357" s="165"/>
      <c r="IG357" s="165"/>
      <c r="IH357" s="165"/>
      <c r="II357" s="165"/>
      <c r="IJ357" s="165"/>
      <c r="IK357" s="165"/>
      <c r="IL357" s="165"/>
      <c r="IM357" s="165"/>
      <c r="IN357" s="165"/>
      <c r="IO357" s="165"/>
      <c r="IP357" s="165"/>
      <c r="IQ357" s="165"/>
      <c r="IR357" s="165"/>
      <c r="IS357" s="165"/>
      <c r="IT357" s="165"/>
      <c r="IU357" s="165"/>
      <c r="IV357" s="165"/>
      <c r="IW357" s="165"/>
      <c r="IX357" s="165"/>
      <c r="IY357" s="165"/>
      <c r="IZ357" s="165"/>
      <c r="JA357" s="165"/>
      <c r="JB357" s="165"/>
      <c r="JC357" s="165"/>
      <c r="JD357" s="165"/>
      <c r="JE357" s="165"/>
      <c r="JF357" s="165"/>
      <c r="JG357" s="165"/>
      <c r="JH357" s="165"/>
      <c r="JI357" s="165"/>
      <c r="JJ357" s="165"/>
      <c r="JK357" s="165"/>
      <c r="JL357" s="165"/>
      <c r="JM357" s="165"/>
      <c r="JN357" s="165"/>
      <c r="JO357" s="165"/>
      <c r="JP357" s="165"/>
      <c r="JQ357" s="165"/>
      <c r="JR357" s="165"/>
      <c r="JS357" s="165"/>
      <c r="JT357" s="165"/>
      <c r="JU357" s="165"/>
      <c r="JV357" s="165"/>
      <c r="JW357" s="165"/>
      <c r="JX357" s="165"/>
      <c r="JY357" s="165"/>
      <c r="JZ357" s="165"/>
      <c r="KA357" s="165"/>
      <c r="KB357" s="165"/>
      <c r="KC357" s="165"/>
      <c r="KD357" s="165"/>
      <c r="KE357" s="165"/>
      <c r="KF357" s="165"/>
      <c r="KG357" s="165"/>
      <c r="KH357" s="165"/>
      <c r="KI357" s="165"/>
      <c r="KJ357" s="165"/>
      <c r="KK357" s="165"/>
      <c r="KL357" s="165"/>
      <c r="KM357" s="165"/>
      <c r="KN357" s="165"/>
      <c r="KO357" s="165"/>
      <c r="KP357" s="165"/>
      <c r="KQ357" s="165"/>
      <c r="KR357" s="165"/>
      <c r="KS357" s="165"/>
      <c r="KT357" s="165"/>
      <c r="KU357" s="165"/>
      <c r="KV357" s="165"/>
      <c r="KW357" s="165"/>
      <c r="KX357" s="165"/>
      <c r="KY357" s="165"/>
      <c r="KZ357" s="165"/>
      <c r="LA357" s="165"/>
      <c r="LB357" s="165"/>
      <c r="LC357" s="165"/>
      <c r="LD357" s="165"/>
      <c r="LE357" s="165"/>
      <c r="LF357" s="165"/>
      <c r="LG357" s="165"/>
      <c r="LH357" s="165"/>
      <c r="LI357" s="165"/>
      <c r="LJ357" s="165"/>
      <c r="LK357" s="165"/>
      <c r="LL357" s="165"/>
      <c r="LM357" s="165"/>
      <c r="LN357" s="165"/>
      <c r="LO357" s="165"/>
      <c r="LP357" s="165"/>
      <c r="LQ357" s="165"/>
      <c r="LR357" s="165"/>
      <c r="LS357" s="165"/>
      <c r="LT357" s="165"/>
      <c r="LU357" s="165"/>
      <c r="LV357" s="165"/>
      <c r="LW357" s="165"/>
      <c r="LX357" s="165"/>
      <c r="LY357" s="165"/>
      <c r="LZ357" s="165"/>
      <c r="MA357" s="165"/>
      <c r="MB357" s="165"/>
      <c r="MC357" s="165"/>
      <c r="MD357" s="165"/>
      <c r="ME357" s="165"/>
      <c r="MF357" s="165"/>
      <c r="MG357" s="165"/>
      <c r="MH357" s="165"/>
      <c r="MI357" s="165"/>
      <c r="MJ357" s="165"/>
      <c r="MK357" s="165"/>
      <c r="ML357" s="165"/>
      <c r="MM357" s="165"/>
      <c r="MN357" s="165"/>
      <c r="MO357" s="165"/>
      <c r="MP357" s="165"/>
      <c r="MQ357" s="165"/>
      <c r="MR357" s="165"/>
      <c r="MS357" s="165"/>
      <c r="MT357" s="165"/>
      <c r="MU357" s="165"/>
      <c r="MV357" s="165"/>
      <c r="MW357" s="165"/>
      <c r="MX357" s="165"/>
      <c r="MY357" s="165"/>
      <c r="MZ357" s="165"/>
      <c r="NA357" s="165"/>
      <c r="NB357" s="165"/>
      <c r="NC357" s="165"/>
      <c r="ND357" s="165"/>
      <c r="NE357" s="165"/>
      <c r="NF357" s="165"/>
      <c r="NG357" s="165"/>
      <c r="NH357" s="165"/>
      <c r="NI357" s="165"/>
      <c r="NJ357" s="165"/>
      <c r="NK357" s="165"/>
      <c r="NL357" s="165"/>
      <c r="NM357" s="165"/>
      <c r="NN357" s="165"/>
      <c r="NO357" s="165"/>
      <c r="NP357" s="165"/>
      <c r="NQ357" s="165"/>
      <c r="NR357" s="165"/>
      <c r="NS357" s="165"/>
      <c r="NT357" s="165"/>
      <c r="NU357" s="165"/>
      <c r="NV357" s="165"/>
      <c r="NW357" s="165"/>
      <c r="NX357" s="165"/>
      <c r="NY357" s="165"/>
      <c r="NZ357" s="165"/>
      <c r="OA357" s="165"/>
      <c r="OB357" s="165"/>
      <c r="OC357" s="165"/>
      <c r="OD357" s="165"/>
      <c r="OE357" s="165"/>
      <c r="OF357" s="165"/>
      <c r="OG357" s="165"/>
      <c r="OH357" s="165"/>
      <c r="OI357" s="165"/>
      <c r="OJ357" s="165"/>
      <c r="OK357" s="165"/>
      <c r="OL357" s="165"/>
      <c r="OM357" s="165"/>
      <c r="ON357" s="165"/>
      <c r="OO357" s="165"/>
      <c r="OP357" s="165"/>
      <c r="OQ357" s="165"/>
      <c r="OR357" s="165"/>
      <c r="OS357" s="165"/>
      <c r="OT357" s="165"/>
      <c r="OU357" s="165"/>
      <c r="OV357" s="165"/>
      <c r="OW357" s="165"/>
      <c r="OX357" s="165"/>
      <c r="OY357" s="165"/>
      <c r="OZ357" s="165"/>
      <c r="PA357" s="165"/>
      <c r="PB357" s="165"/>
      <c r="PC357" s="165"/>
      <c r="PD357" s="165"/>
      <c r="PE357" s="165"/>
      <c r="PF357" s="165"/>
      <c r="PG357" s="165"/>
      <c r="PH357" s="165"/>
      <c r="PI357" s="165"/>
      <c r="PJ357" s="165"/>
      <c r="PK357" s="165"/>
      <c r="PL357" s="165"/>
      <c r="PM357" s="165"/>
      <c r="PN357" s="165"/>
      <c r="PO357" s="165"/>
      <c r="PP357" s="165"/>
      <c r="PQ357" s="165"/>
      <c r="PR357" s="165"/>
      <c r="PS357" s="165"/>
      <c r="PT357" s="165"/>
      <c r="PU357" s="165"/>
      <c r="PV357" s="165"/>
      <c r="PW357" s="165"/>
      <c r="PX357" s="165"/>
      <c r="PY357" s="165"/>
      <c r="PZ357" s="165"/>
      <c r="QA357" s="165"/>
      <c r="QB357" s="165"/>
      <c r="QC357" s="165"/>
      <c r="QD357" s="165"/>
      <c r="QE357" s="165"/>
      <c r="QF357" s="165"/>
      <c r="QG357" s="165"/>
      <c r="QH357" s="165"/>
      <c r="QI357" s="165"/>
      <c r="QJ357" s="165"/>
      <c r="QK357" s="165"/>
      <c r="QL357" s="165"/>
      <c r="QM357" s="165"/>
      <c r="QN357" s="165"/>
      <c r="QO357" s="165"/>
      <c r="QP357" s="165"/>
      <c r="QQ357" s="165"/>
      <c r="QR357" s="165"/>
      <c r="QS357" s="165"/>
      <c r="QT357" s="165"/>
      <c r="QU357" s="165"/>
      <c r="QV357" s="165"/>
      <c r="QW357" s="165"/>
      <c r="QX357" s="165"/>
      <c r="QY357" s="165"/>
      <c r="QZ357" s="165"/>
      <c r="RA357" s="165"/>
      <c r="RB357" s="165"/>
      <c r="RC357" s="165"/>
      <c r="RD357" s="165"/>
      <c r="RE357" s="165"/>
      <c r="RF357" s="165"/>
      <c r="RG357" s="165"/>
      <c r="RH357" s="165"/>
      <c r="RI357" s="165"/>
      <c r="RJ357" s="165"/>
      <c r="RK357" s="165"/>
      <c r="RL357" s="165"/>
    </row>
    <row r="358" spans="1:480" ht="15.75" x14ac:dyDescent="0.25">
      <c r="A358" s="120"/>
      <c r="B358" s="348" t="s">
        <v>15</v>
      </c>
      <c r="C358" s="348"/>
      <c r="D358" s="110">
        <f>SUM(D355,D356,D357,D359)</f>
        <v>570</v>
      </c>
      <c r="E358" s="111"/>
      <c r="F358" s="112"/>
      <c r="G358" s="113">
        <f>SUM(G355,G356,G357,G359)</f>
        <v>15.76</v>
      </c>
      <c r="H358" s="114">
        <f>SUM(H355,H356,H357,H359)</f>
        <v>16.23</v>
      </c>
      <c r="I358" s="115">
        <f>SUM(I355,I356,I357,I359)</f>
        <v>62.019999999999996</v>
      </c>
      <c r="J358" s="116">
        <f>SUM(J355,J356,J357,J359)</f>
        <v>479.65</v>
      </c>
      <c r="K358" s="164">
        <f>SUM(K355,K356,K357,K359)</f>
        <v>6.02</v>
      </c>
      <c r="L358" s="118"/>
      <c r="M358" s="118"/>
      <c r="N358" s="234"/>
      <c r="O358" s="233"/>
      <c r="P358" s="233"/>
      <c r="Q358" s="233"/>
      <c r="R358" s="233"/>
      <c r="S358" s="233"/>
      <c r="T358" s="233"/>
      <c r="U358" s="233"/>
      <c r="V358" s="233"/>
      <c r="W358" s="233"/>
      <c r="X358" s="233"/>
      <c r="Y358" s="233"/>
      <c r="Z358" s="165"/>
      <c r="AA358" s="165"/>
      <c r="AB358" s="165"/>
      <c r="AC358" s="165"/>
      <c r="AD358" s="165"/>
      <c r="AE358" s="165"/>
      <c r="AF358" s="165"/>
      <c r="AG358" s="165"/>
      <c r="AH358" s="165"/>
      <c r="AI358" s="165"/>
      <c r="AJ358" s="165"/>
      <c r="AK358" s="165"/>
      <c r="AL358" s="165"/>
      <c r="AM358" s="165"/>
      <c r="AN358" s="165"/>
      <c r="AO358" s="165"/>
      <c r="AP358" s="165"/>
      <c r="AQ358" s="165"/>
      <c r="AR358" s="165"/>
      <c r="AS358" s="165"/>
      <c r="AT358" s="165"/>
      <c r="AU358" s="165"/>
      <c r="AV358" s="165"/>
      <c r="AW358" s="165"/>
      <c r="AX358" s="165"/>
      <c r="AY358" s="165"/>
      <c r="AZ358" s="165"/>
      <c r="BA358" s="165"/>
      <c r="BB358" s="165"/>
      <c r="BC358" s="165"/>
      <c r="BD358" s="165"/>
      <c r="BE358" s="165"/>
      <c r="BF358" s="165"/>
      <c r="BG358" s="165"/>
      <c r="BH358" s="165"/>
      <c r="BI358" s="165"/>
      <c r="BJ358" s="165"/>
      <c r="BK358" s="165"/>
      <c r="BL358" s="165"/>
      <c r="BM358" s="165"/>
      <c r="BN358" s="165"/>
      <c r="BO358" s="165"/>
      <c r="BP358" s="165"/>
      <c r="BQ358" s="165"/>
      <c r="BR358" s="165"/>
      <c r="BS358" s="165"/>
      <c r="BT358" s="165"/>
      <c r="BU358" s="165"/>
      <c r="BV358" s="165"/>
      <c r="BW358" s="165"/>
      <c r="BX358" s="165"/>
      <c r="BY358" s="165"/>
      <c r="BZ358" s="165"/>
      <c r="CA358" s="165"/>
      <c r="CB358" s="165"/>
      <c r="CC358" s="165"/>
      <c r="CD358" s="165"/>
      <c r="CE358" s="165"/>
      <c r="CF358" s="165"/>
      <c r="CG358" s="165"/>
      <c r="CH358" s="165"/>
      <c r="CI358" s="165"/>
      <c r="CJ358" s="165"/>
      <c r="CK358" s="165"/>
      <c r="CL358" s="165"/>
      <c r="CM358" s="165"/>
      <c r="CN358" s="165"/>
      <c r="CO358" s="165"/>
      <c r="CP358" s="165"/>
      <c r="CQ358" s="165"/>
      <c r="CR358" s="165"/>
      <c r="CS358" s="165"/>
      <c r="CT358" s="165"/>
      <c r="CU358" s="165"/>
      <c r="CV358" s="165"/>
      <c r="CW358" s="165"/>
      <c r="CX358" s="165"/>
      <c r="CY358" s="165"/>
      <c r="CZ358" s="165"/>
      <c r="DA358" s="165"/>
      <c r="DB358" s="165"/>
      <c r="DC358" s="165"/>
      <c r="DD358" s="165"/>
      <c r="DE358" s="165"/>
      <c r="DF358" s="165"/>
      <c r="DG358" s="165"/>
      <c r="DH358" s="165"/>
      <c r="DI358" s="165"/>
      <c r="DJ358" s="165"/>
      <c r="DK358" s="165"/>
      <c r="DL358" s="165"/>
      <c r="DM358" s="165"/>
      <c r="DN358" s="165"/>
      <c r="DO358" s="165"/>
      <c r="DP358" s="165"/>
      <c r="DQ358" s="165"/>
      <c r="DR358" s="165"/>
      <c r="DS358" s="165"/>
      <c r="DT358" s="165"/>
      <c r="DU358" s="165"/>
      <c r="DV358" s="165"/>
      <c r="DW358" s="165"/>
      <c r="DX358" s="165"/>
      <c r="DY358" s="165"/>
      <c r="DZ358" s="165"/>
      <c r="EA358" s="165"/>
      <c r="EB358" s="165"/>
      <c r="EC358" s="165"/>
      <c r="ED358" s="165"/>
      <c r="EE358" s="165"/>
      <c r="EF358" s="165"/>
      <c r="EG358" s="165"/>
      <c r="EH358" s="165"/>
      <c r="EI358" s="165"/>
      <c r="EJ358" s="165"/>
      <c r="EK358" s="165"/>
      <c r="EL358" s="165"/>
      <c r="EM358" s="165"/>
      <c r="EN358" s="165"/>
      <c r="EO358" s="165"/>
      <c r="EP358" s="165"/>
      <c r="EQ358" s="165"/>
      <c r="ER358" s="165"/>
      <c r="ES358" s="165"/>
      <c r="ET358" s="165"/>
      <c r="EU358" s="165"/>
      <c r="EV358" s="165"/>
      <c r="EW358" s="165"/>
      <c r="EX358" s="165"/>
      <c r="EY358" s="165"/>
      <c r="EZ358" s="165"/>
      <c r="FA358" s="165"/>
      <c r="FB358" s="165"/>
      <c r="FC358" s="165"/>
      <c r="FD358" s="165"/>
      <c r="FE358" s="165"/>
      <c r="FF358" s="165"/>
      <c r="FG358" s="165"/>
      <c r="FH358" s="165"/>
      <c r="FI358" s="165"/>
      <c r="FJ358" s="165"/>
      <c r="FK358" s="165"/>
      <c r="FL358" s="165"/>
      <c r="FM358" s="165"/>
      <c r="FN358" s="165"/>
      <c r="FO358" s="165"/>
      <c r="FP358" s="165"/>
      <c r="FQ358" s="165"/>
      <c r="FR358" s="165"/>
      <c r="FS358" s="165"/>
      <c r="FT358" s="165"/>
      <c r="FU358" s="165"/>
      <c r="FV358" s="165"/>
      <c r="FW358" s="165"/>
      <c r="FX358" s="165"/>
      <c r="FY358" s="165"/>
      <c r="FZ358" s="165"/>
      <c r="GA358" s="165"/>
      <c r="GB358" s="165"/>
      <c r="GC358" s="165"/>
      <c r="GD358" s="165"/>
      <c r="GE358" s="165"/>
      <c r="GF358" s="165"/>
      <c r="GG358" s="165"/>
      <c r="GH358" s="165"/>
      <c r="GI358" s="165"/>
      <c r="GJ358" s="165"/>
      <c r="GK358" s="165"/>
      <c r="GL358" s="165"/>
      <c r="GM358" s="165"/>
      <c r="GN358" s="165"/>
      <c r="GO358" s="165"/>
      <c r="GP358" s="165"/>
      <c r="GQ358" s="165"/>
      <c r="GR358" s="165"/>
      <c r="GS358" s="165"/>
      <c r="GT358" s="165"/>
      <c r="GU358" s="165"/>
      <c r="GV358" s="165"/>
      <c r="GW358" s="165"/>
      <c r="GX358" s="165"/>
      <c r="GY358" s="165"/>
      <c r="GZ358" s="165"/>
      <c r="HA358" s="165"/>
      <c r="HB358" s="165"/>
      <c r="HC358" s="165"/>
      <c r="HD358" s="165"/>
      <c r="HE358" s="165"/>
      <c r="HF358" s="165"/>
      <c r="HG358" s="165"/>
      <c r="HH358" s="165"/>
      <c r="HI358" s="165"/>
      <c r="HJ358" s="165"/>
      <c r="HK358" s="165"/>
      <c r="HL358" s="165"/>
      <c r="HM358" s="165"/>
      <c r="HN358" s="165"/>
      <c r="HO358" s="165"/>
      <c r="HP358" s="165"/>
      <c r="HQ358" s="165"/>
      <c r="HR358" s="165"/>
      <c r="HS358" s="165"/>
      <c r="HT358" s="165"/>
      <c r="HU358" s="165"/>
      <c r="HV358" s="165"/>
      <c r="HW358" s="165"/>
      <c r="HX358" s="165"/>
      <c r="HY358" s="165"/>
      <c r="HZ358" s="165"/>
      <c r="IA358" s="165"/>
      <c r="IB358" s="165"/>
      <c r="IC358" s="165"/>
      <c r="ID358" s="165"/>
      <c r="IE358" s="165"/>
      <c r="IF358" s="165"/>
      <c r="IG358" s="165"/>
      <c r="IH358" s="165"/>
      <c r="II358" s="165"/>
      <c r="IJ358" s="165"/>
      <c r="IK358" s="165"/>
      <c r="IL358" s="165"/>
      <c r="IM358" s="165"/>
      <c r="IN358" s="165"/>
      <c r="IO358" s="165"/>
      <c r="IP358" s="165"/>
      <c r="IQ358" s="165"/>
      <c r="IR358" s="165"/>
      <c r="IS358" s="165"/>
      <c r="IT358" s="165"/>
      <c r="IU358" s="165"/>
      <c r="IV358" s="165"/>
      <c r="IW358" s="165"/>
      <c r="IX358" s="165"/>
      <c r="IY358" s="165"/>
      <c r="IZ358" s="165"/>
      <c r="JA358" s="165"/>
      <c r="JB358" s="165"/>
      <c r="JC358" s="165"/>
      <c r="JD358" s="165"/>
      <c r="JE358" s="165"/>
      <c r="JF358" s="165"/>
      <c r="JG358" s="165"/>
      <c r="JH358" s="165"/>
      <c r="JI358" s="165"/>
      <c r="JJ358" s="165"/>
      <c r="JK358" s="165"/>
      <c r="JL358" s="165"/>
      <c r="JM358" s="165"/>
      <c r="JN358" s="165"/>
      <c r="JO358" s="165"/>
      <c r="JP358" s="165"/>
      <c r="JQ358" s="165"/>
      <c r="JR358" s="165"/>
      <c r="JS358" s="165"/>
      <c r="JT358" s="165"/>
      <c r="JU358" s="165"/>
      <c r="JV358" s="165"/>
      <c r="JW358" s="165"/>
      <c r="JX358" s="165"/>
      <c r="JY358" s="165"/>
      <c r="JZ358" s="165"/>
      <c r="KA358" s="165"/>
      <c r="KB358" s="165"/>
      <c r="KC358" s="165"/>
      <c r="KD358" s="165"/>
      <c r="KE358" s="165"/>
      <c r="KF358" s="165"/>
      <c r="KG358" s="165"/>
      <c r="KH358" s="165"/>
      <c r="KI358" s="165"/>
      <c r="KJ358" s="165"/>
      <c r="KK358" s="165"/>
      <c r="KL358" s="165"/>
      <c r="KM358" s="165"/>
      <c r="KN358" s="165"/>
      <c r="KO358" s="165"/>
      <c r="KP358" s="165"/>
      <c r="KQ358" s="165"/>
      <c r="KR358" s="165"/>
      <c r="KS358" s="165"/>
      <c r="KT358" s="165"/>
      <c r="KU358" s="165"/>
      <c r="KV358" s="165"/>
      <c r="KW358" s="165"/>
      <c r="KX358" s="165"/>
      <c r="KY358" s="165"/>
      <c r="KZ358" s="165"/>
      <c r="LA358" s="165"/>
      <c r="LB358" s="165"/>
      <c r="LC358" s="165"/>
      <c r="LD358" s="165"/>
      <c r="LE358" s="165"/>
      <c r="LF358" s="165"/>
      <c r="LG358" s="165"/>
      <c r="LH358" s="165"/>
      <c r="LI358" s="165"/>
      <c r="LJ358" s="165"/>
      <c r="LK358" s="165"/>
      <c r="LL358" s="165"/>
      <c r="LM358" s="165"/>
      <c r="LN358" s="165"/>
      <c r="LO358" s="165"/>
      <c r="LP358" s="165"/>
      <c r="LQ358" s="165"/>
      <c r="LR358" s="165"/>
      <c r="LS358" s="165"/>
      <c r="LT358" s="165"/>
      <c r="LU358" s="165"/>
      <c r="LV358" s="165"/>
      <c r="LW358" s="165"/>
      <c r="LX358" s="165"/>
      <c r="LY358" s="165"/>
      <c r="LZ358" s="165"/>
      <c r="MA358" s="165"/>
      <c r="MB358" s="165"/>
      <c r="MC358" s="165"/>
      <c r="MD358" s="165"/>
      <c r="ME358" s="165"/>
      <c r="MF358" s="165"/>
      <c r="MG358" s="165"/>
      <c r="MH358" s="165"/>
      <c r="MI358" s="165"/>
      <c r="MJ358" s="165"/>
      <c r="MK358" s="165"/>
      <c r="ML358" s="165"/>
      <c r="MM358" s="165"/>
      <c r="MN358" s="165"/>
      <c r="MO358" s="165"/>
      <c r="MP358" s="165"/>
      <c r="MQ358" s="165"/>
      <c r="MR358" s="165"/>
      <c r="MS358" s="165"/>
      <c r="MT358" s="165"/>
      <c r="MU358" s="165"/>
      <c r="MV358" s="165"/>
      <c r="MW358" s="165"/>
      <c r="MX358" s="165"/>
      <c r="MY358" s="165"/>
      <c r="MZ358" s="165"/>
      <c r="NA358" s="165"/>
      <c r="NB358" s="165"/>
      <c r="NC358" s="165"/>
      <c r="ND358" s="165"/>
      <c r="NE358" s="165"/>
      <c r="NF358" s="165"/>
      <c r="NG358" s="165"/>
      <c r="NH358" s="165"/>
      <c r="NI358" s="165"/>
      <c r="NJ358" s="165"/>
      <c r="NK358" s="165"/>
      <c r="NL358" s="165"/>
      <c r="NM358" s="165"/>
      <c r="NN358" s="165"/>
      <c r="NO358" s="165"/>
      <c r="NP358" s="165"/>
      <c r="NQ358" s="165"/>
      <c r="NR358" s="165"/>
      <c r="NS358" s="165"/>
      <c r="NT358" s="165"/>
      <c r="NU358" s="165"/>
      <c r="NV358" s="165"/>
      <c r="NW358" s="165"/>
      <c r="NX358" s="165"/>
      <c r="NY358" s="165"/>
      <c r="NZ358" s="165"/>
      <c r="OA358" s="165"/>
      <c r="OB358" s="165"/>
      <c r="OC358" s="165"/>
      <c r="OD358" s="165"/>
      <c r="OE358" s="165"/>
      <c r="OF358" s="165"/>
      <c r="OG358" s="165"/>
      <c r="OH358" s="165"/>
      <c r="OI358" s="165"/>
      <c r="OJ358" s="165"/>
      <c r="OK358" s="165"/>
      <c r="OL358" s="165"/>
      <c r="OM358" s="165"/>
      <c r="ON358" s="165"/>
      <c r="OO358" s="165"/>
      <c r="OP358" s="165"/>
      <c r="OQ358" s="165"/>
      <c r="OR358" s="165"/>
      <c r="OS358" s="165"/>
      <c r="OT358" s="165"/>
      <c r="OU358" s="165"/>
      <c r="OV358" s="165"/>
      <c r="OW358" s="165"/>
      <c r="OX358" s="165"/>
      <c r="OY358" s="165"/>
      <c r="OZ358" s="165"/>
      <c r="PA358" s="165"/>
      <c r="PB358" s="165"/>
      <c r="PC358" s="165"/>
      <c r="PD358" s="165"/>
      <c r="PE358" s="165"/>
      <c r="PF358" s="165"/>
      <c r="PG358" s="165"/>
      <c r="PH358" s="165"/>
      <c r="PI358" s="165"/>
      <c r="PJ358" s="165"/>
      <c r="PK358" s="165"/>
      <c r="PL358" s="165"/>
      <c r="PM358" s="165"/>
      <c r="PN358" s="165"/>
      <c r="PO358" s="165"/>
      <c r="PP358" s="165"/>
      <c r="PQ358" s="165"/>
      <c r="PR358" s="165"/>
      <c r="PS358" s="165"/>
      <c r="PT358" s="165"/>
      <c r="PU358" s="165"/>
      <c r="PV358" s="165"/>
      <c r="PW358" s="165"/>
      <c r="PX358" s="165"/>
      <c r="PY358" s="165"/>
      <c r="PZ358" s="165"/>
      <c r="QA358" s="165"/>
      <c r="QB358" s="165"/>
      <c r="QC358" s="165"/>
      <c r="QD358" s="165"/>
      <c r="QE358" s="165"/>
      <c r="QF358" s="165"/>
      <c r="QG358" s="165"/>
      <c r="QH358" s="165"/>
      <c r="QI358" s="165"/>
      <c r="QJ358" s="165"/>
      <c r="QK358" s="165"/>
      <c r="QL358" s="165"/>
      <c r="QM358" s="165"/>
      <c r="QN358" s="165"/>
      <c r="QO358" s="165"/>
      <c r="QP358" s="165"/>
      <c r="QQ358" s="165"/>
      <c r="QR358" s="165"/>
      <c r="QS358" s="165"/>
      <c r="QT358" s="165"/>
      <c r="QU358" s="165"/>
      <c r="QV358" s="165"/>
      <c r="QW358" s="165"/>
      <c r="QX358" s="165"/>
      <c r="QY358" s="165"/>
      <c r="QZ358" s="165"/>
      <c r="RA358" s="165"/>
      <c r="RB358" s="165"/>
      <c r="RC358" s="165"/>
      <c r="RD358" s="165"/>
      <c r="RE358" s="165"/>
      <c r="RF358" s="165"/>
      <c r="RG358" s="165"/>
      <c r="RH358" s="165"/>
      <c r="RI358" s="165"/>
      <c r="RJ358" s="165"/>
      <c r="RK358" s="165"/>
      <c r="RL358" s="165"/>
    </row>
    <row r="359" spans="1:480" s="133" customFormat="1" ht="15.75" x14ac:dyDescent="0.25">
      <c r="A359" s="138"/>
      <c r="B359" s="367" t="s">
        <v>78</v>
      </c>
      <c r="C359" s="367"/>
      <c r="D359" s="46">
        <v>140</v>
      </c>
      <c r="E359" s="47"/>
      <c r="F359" s="48"/>
      <c r="G359" s="49">
        <v>1.9</v>
      </c>
      <c r="H359" s="50">
        <v>0.19</v>
      </c>
      <c r="I359" s="51">
        <v>6.16</v>
      </c>
      <c r="J359" s="52">
        <v>35.4</v>
      </c>
      <c r="K359" s="53">
        <v>2.8</v>
      </c>
      <c r="L359" s="139" t="s">
        <v>76</v>
      </c>
      <c r="M359" s="139">
        <v>11.2</v>
      </c>
      <c r="N359" s="236"/>
      <c r="O359" s="236"/>
      <c r="P359" s="236"/>
      <c r="Q359" s="236"/>
      <c r="R359" s="236"/>
      <c r="S359" s="236"/>
      <c r="T359" s="236"/>
      <c r="U359" s="236"/>
      <c r="V359" s="236"/>
      <c r="W359" s="236"/>
      <c r="X359" s="236"/>
      <c r="Y359" s="236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F359" s="169"/>
      <c r="BG359" s="169"/>
      <c r="BH359" s="169"/>
      <c r="BI359" s="169"/>
      <c r="BJ359" s="169"/>
      <c r="BK359" s="169"/>
      <c r="BL359" s="169"/>
      <c r="BM359" s="169"/>
      <c r="BN359" s="169"/>
      <c r="BO359" s="169"/>
      <c r="BP359" s="169"/>
      <c r="BQ359" s="169"/>
      <c r="BR359" s="169"/>
      <c r="BS359" s="169"/>
      <c r="BT359" s="169"/>
      <c r="BU359" s="169"/>
      <c r="BV359" s="169"/>
      <c r="BW359" s="169"/>
      <c r="BX359" s="169"/>
      <c r="BY359" s="169"/>
      <c r="BZ359" s="169"/>
      <c r="CA359" s="169"/>
      <c r="CB359" s="169"/>
      <c r="CC359" s="169"/>
      <c r="CD359" s="169"/>
      <c r="CE359" s="169"/>
      <c r="CF359" s="169"/>
      <c r="CG359" s="169"/>
      <c r="CH359" s="169"/>
      <c r="CI359" s="169"/>
      <c r="CJ359" s="169"/>
      <c r="CK359" s="169"/>
      <c r="CL359" s="169"/>
      <c r="CM359" s="169"/>
      <c r="CN359" s="169"/>
      <c r="CO359" s="169"/>
      <c r="CP359" s="169"/>
      <c r="CQ359" s="169"/>
      <c r="CR359" s="169"/>
      <c r="CS359" s="169"/>
      <c r="CT359" s="169"/>
      <c r="CU359" s="169"/>
      <c r="CV359" s="169"/>
      <c r="CW359" s="169"/>
      <c r="CX359" s="169"/>
      <c r="CY359" s="169"/>
      <c r="CZ359" s="169"/>
      <c r="DA359" s="169"/>
      <c r="DB359" s="169"/>
      <c r="DC359" s="169"/>
      <c r="DD359" s="169"/>
      <c r="DE359" s="169"/>
      <c r="DF359" s="169"/>
      <c r="DG359" s="169"/>
      <c r="DH359" s="169"/>
      <c r="DI359" s="169"/>
      <c r="DJ359" s="169"/>
      <c r="DK359" s="169"/>
      <c r="DL359" s="169"/>
      <c r="DM359" s="169"/>
      <c r="DN359" s="169"/>
      <c r="DO359" s="169"/>
      <c r="DP359" s="169"/>
      <c r="DQ359" s="169"/>
      <c r="DR359" s="169"/>
      <c r="DS359" s="169"/>
      <c r="DT359" s="169"/>
      <c r="DU359" s="169"/>
      <c r="DV359" s="169"/>
      <c r="DW359" s="169"/>
      <c r="DX359" s="169"/>
      <c r="DY359" s="169"/>
      <c r="DZ359" s="169"/>
      <c r="EA359" s="169"/>
      <c r="EB359" s="169"/>
      <c r="EC359" s="169"/>
      <c r="ED359" s="169"/>
      <c r="EE359" s="169"/>
      <c r="EF359" s="169"/>
      <c r="EG359" s="169"/>
      <c r="EH359" s="169"/>
      <c r="EI359" s="169"/>
      <c r="EJ359" s="169"/>
      <c r="EK359" s="169"/>
      <c r="EL359" s="169"/>
      <c r="EM359" s="169"/>
      <c r="EN359" s="169"/>
      <c r="EO359" s="169"/>
      <c r="EP359" s="169"/>
      <c r="EQ359" s="169"/>
      <c r="ER359" s="169"/>
      <c r="ES359" s="169"/>
      <c r="ET359" s="169"/>
      <c r="EU359" s="169"/>
      <c r="EV359" s="169"/>
      <c r="EW359" s="169"/>
      <c r="EX359" s="169"/>
      <c r="EY359" s="169"/>
      <c r="EZ359" s="169"/>
      <c r="FA359" s="169"/>
      <c r="FB359" s="169"/>
      <c r="FC359" s="169"/>
      <c r="FD359" s="169"/>
      <c r="FE359" s="169"/>
      <c r="FF359" s="169"/>
      <c r="FG359" s="169"/>
      <c r="FH359" s="169"/>
      <c r="FI359" s="169"/>
      <c r="FJ359" s="169"/>
      <c r="FK359" s="169"/>
      <c r="FL359" s="169"/>
      <c r="FM359" s="169"/>
      <c r="FN359" s="169"/>
      <c r="FO359" s="169"/>
      <c r="FP359" s="169"/>
      <c r="FQ359" s="169"/>
      <c r="FR359" s="169"/>
      <c r="FS359" s="169"/>
      <c r="FT359" s="169"/>
      <c r="FU359" s="169"/>
      <c r="FV359" s="169"/>
      <c r="FW359" s="169"/>
      <c r="FX359" s="169"/>
      <c r="FY359" s="169"/>
      <c r="FZ359" s="169"/>
      <c r="GA359" s="169"/>
      <c r="GB359" s="169"/>
      <c r="GC359" s="169"/>
      <c r="GD359" s="169"/>
      <c r="GE359" s="169"/>
      <c r="GF359" s="169"/>
      <c r="GG359" s="169"/>
      <c r="GH359" s="169"/>
      <c r="GI359" s="169"/>
      <c r="GJ359" s="169"/>
      <c r="GK359" s="169"/>
      <c r="GL359" s="169"/>
      <c r="GM359" s="169"/>
      <c r="GN359" s="169"/>
      <c r="GO359" s="169"/>
      <c r="GP359" s="169"/>
      <c r="GQ359" s="169"/>
      <c r="GR359" s="169"/>
      <c r="GS359" s="169"/>
      <c r="GT359" s="169"/>
      <c r="GU359" s="169"/>
      <c r="GV359" s="169"/>
      <c r="GW359" s="169"/>
      <c r="GX359" s="169"/>
      <c r="GY359" s="169"/>
      <c r="GZ359" s="169"/>
      <c r="HA359" s="169"/>
      <c r="HB359" s="169"/>
      <c r="HC359" s="169"/>
      <c r="HD359" s="169"/>
      <c r="HE359" s="169"/>
      <c r="HF359" s="169"/>
      <c r="HG359" s="169"/>
      <c r="HH359" s="169"/>
      <c r="HI359" s="169"/>
      <c r="HJ359" s="169"/>
      <c r="HK359" s="169"/>
      <c r="HL359" s="169"/>
      <c r="HM359" s="169"/>
      <c r="HN359" s="169"/>
      <c r="HO359" s="169"/>
      <c r="HP359" s="169"/>
      <c r="HQ359" s="169"/>
      <c r="HR359" s="169"/>
      <c r="HS359" s="169"/>
      <c r="HT359" s="169"/>
      <c r="HU359" s="169"/>
      <c r="HV359" s="169"/>
      <c r="HW359" s="169"/>
      <c r="HX359" s="169"/>
      <c r="HY359" s="169"/>
      <c r="HZ359" s="169"/>
      <c r="IA359" s="169"/>
      <c r="IB359" s="169"/>
      <c r="IC359" s="169"/>
      <c r="ID359" s="169"/>
      <c r="IE359" s="169"/>
      <c r="IF359" s="169"/>
      <c r="IG359" s="169"/>
      <c r="IH359" s="169"/>
      <c r="II359" s="169"/>
      <c r="IJ359" s="169"/>
      <c r="IK359" s="169"/>
      <c r="IL359" s="169"/>
      <c r="IM359" s="169"/>
      <c r="IN359" s="169"/>
      <c r="IO359" s="169"/>
      <c r="IP359" s="169"/>
      <c r="IQ359" s="169"/>
      <c r="IR359" s="169"/>
      <c r="IS359" s="169"/>
      <c r="IT359" s="169"/>
      <c r="IU359" s="169"/>
      <c r="IV359" s="169"/>
      <c r="IW359" s="169"/>
      <c r="IX359" s="169"/>
      <c r="IY359" s="169"/>
      <c r="IZ359" s="169"/>
      <c r="JA359" s="169"/>
      <c r="JB359" s="169"/>
      <c r="JC359" s="169"/>
      <c r="JD359" s="169"/>
      <c r="JE359" s="169"/>
      <c r="JF359" s="169"/>
      <c r="JG359" s="169"/>
      <c r="JH359" s="169"/>
      <c r="JI359" s="169"/>
      <c r="JJ359" s="169"/>
      <c r="JK359" s="169"/>
      <c r="JL359" s="169"/>
      <c r="JM359" s="169"/>
      <c r="JN359" s="169"/>
      <c r="JO359" s="169"/>
      <c r="JP359" s="169"/>
      <c r="JQ359" s="169"/>
      <c r="JR359" s="169"/>
      <c r="JS359" s="169"/>
      <c r="JT359" s="169"/>
      <c r="JU359" s="169"/>
      <c r="JV359" s="169"/>
      <c r="JW359" s="169"/>
      <c r="JX359" s="169"/>
      <c r="JY359" s="169"/>
      <c r="JZ359" s="169"/>
      <c r="KA359" s="169"/>
      <c r="KB359" s="169"/>
      <c r="KC359" s="169"/>
      <c r="KD359" s="169"/>
      <c r="KE359" s="169"/>
      <c r="KF359" s="169"/>
      <c r="KG359" s="169"/>
      <c r="KH359" s="169"/>
      <c r="KI359" s="169"/>
      <c r="KJ359" s="169"/>
      <c r="KK359" s="169"/>
      <c r="KL359" s="169"/>
      <c r="KM359" s="169"/>
      <c r="KN359" s="169"/>
      <c r="KO359" s="169"/>
      <c r="KP359" s="169"/>
      <c r="KQ359" s="169"/>
      <c r="KR359" s="169"/>
      <c r="KS359" s="169"/>
      <c r="KT359" s="169"/>
      <c r="KU359" s="169"/>
      <c r="KV359" s="169"/>
      <c r="KW359" s="169"/>
      <c r="KX359" s="169"/>
      <c r="KY359" s="169"/>
      <c r="KZ359" s="169"/>
      <c r="LA359" s="169"/>
      <c r="LB359" s="169"/>
      <c r="LC359" s="169"/>
      <c r="LD359" s="169"/>
      <c r="LE359" s="169"/>
      <c r="LF359" s="169"/>
      <c r="LG359" s="169"/>
      <c r="LH359" s="169"/>
      <c r="LI359" s="169"/>
      <c r="LJ359" s="169"/>
      <c r="LK359" s="169"/>
      <c r="LL359" s="169"/>
      <c r="LM359" s="169"/>
      <c r="LN359" s="169"/>
      <c r="LO359" s="169"/>
      <c r="LP359" s="169"/>
      <c r="LQ359" s="169"/>
      <c r="LR359" s="169"/>
      <c r="LS359" s="169"/>
      <c r="LT359" s="169"/>
      <c r="LU359" s="169"/>
      <c r="LV359" s="169"/>
      <c r="LW359" s="169"/>
      <c r="LX359" s="169"/>
      <c r="LY359" s="169"/>
      <c r="LZ359" s="169"/>
      <c r="MA359" s="169"/>
      <c r="MB359" s="169"/>
      <c r="MC359" s="169"/>
      <c r="MD359" s="169"/>
      <c r="ME359" s="169"/>
      <c r="MF359" s="169"/>
      <c r="MG359" s="169"/>
      <c r="MH359" s="169"/>
      <c r="MI359" s="169"/>
      <c r="MJ359" s="169"/>
      <c r="MK359" s="169"/>
      <c r="ML359" s="169"/>
      <c r="MM359" s="169"/>
      <c r="MN359" s="169"/>
      <c r="MO359" s="169"/>
      <c r="MP359" s="169"/>
      <c r="MQ359" s="169"/>
      <c r="MR359" s="169"/>
      <c r="MS359" s="169"/>
      <c r="MT359" s="169"/>
      <c r="MU359" s="169"/>
      <c r="MV359" s="169"/>
      <c r="MW359" s="169"/>
      <c r="MX359" s="169"/>
      <c r="MY359" s="169"/>
      <c r="MZ359" s="169"/>
      <c r="NA359" s="169"/>
      <c r="NB359" s="169"/>
      <c r="NC359" s="169"/>
      <c r="ND359" s="169"/>
      <c r="NE359" s="169"/>
      <c r="NF359" s="169"/>
      <c r="NG359" s="169"/>
      <c r="NH359" s="169"/>
      <c r="NI359" s="169"/>
      <c r="NJ359" s="169"/>
      <c r="NK359" s="169"/>
      <c r="NL359" s="169"/>
      <c r="NM359" s="169"/>
      <c r="NN359" s="169"/>
      <c r="NO359" s="169"/>
      <c r="NP359" s="169"/>
      <c r="NQ359" s="169"/>
      <c r="NR359" s="169"/>
      <c r="NS359" s="169"/>
      <c r="NT359" s="169"/>
      <c r="NU359" s="169"/>
      <c r="NV359" s="169"/>
      <c r="NW359" s="169"/>
      <c r="NX359" s="169"/>
      <c r="NY359" s="169"/>
      <c r="NZ359" s="169"/>
      <c r="OA359" s="169"/>
      <c r="OB359" s="169"/>
      <c r="OC359" s="169"/>
      <c r="OD359" s="169"/>
      <c r="OE359" s="169"/>
      <c r="OF359" s="169"/>
      <c r="OG359" s="169"/>
      <c r="OH359" s="169"/>
      <c r="OI359" s="169"/>
      <c r="OJ359" s="169"/>
      <c r="OK359" s="169"/>
      <c r="OL359" s="169"/>
      <c r="OM359" s="169"/>
      <c r="ON359" s="169"/>
      <c r="OO359" s="169"/>
      <c r="OP359" s="169"/>
      <c r="OQ359" s="169"/>
      <c r="OR359" s="169"/>
      <c r="OS359" s="169"/>
      <c r="OT359" s="169"/>
      <c r="OU359" s="169"/>
      <c r="OV359" s="169"/>
      <c r="OW359" s="169"/>
      <c r="OX359" s="169"/>
      <c r="OY359" s="169"/>
      <c r="OZ359" s="169"/>
      <c r="PA359" s="169"/>
      <c r="PB359" s="169"/>
      <c r="PC359" s="169"/>
      <c r="PD359" s="169"/>
      <c r="PE359" s="169"/>
      <c r="PF359" s="169"/>
      <c r="PG359" s="169"/>
      <c r="PH359" s="169"/>
      <c r="PI359" s="169"/>
      <c r="PJ359" s="169"/>
      <c r="PK359" s="169"/>
      <c r="PL359" s="169"/>
      <c r="PM359" s="169"/>
      <c r="PN359" s="169"/>
      <c r="PO359" s="169"/>
      <c r="PP359" s="169"/>
      <c r="PQ359" s="169"/>
      <c r="PR359" s="169"/>
      <c r="PS359" s="169"/>
      <c r="PT359" s="169"/>
      <c r="PU359" s="169"/>
      <c r="PV359" s="169"/>
      <c r="PW359" s="169"/>
      <c r="PX359" s="169"/>
      <c r="PY359" s="169"/>
      <c r="PZ359" s="169"/>
      <c r="QA359" s="169"/>
      <c r="QB359" s="169"/>
      <c r="QC359" s="169"/>
      <c r="QD359" s="169"/>
      <c r="QE359" s="169"/>
      <c r="QF359" s="169"/>
      <c r="QG359" s="169"/>
      <c r="QH359" s="169"/>
      <c r="QI359" s="169"/>
      <c r="QJ359" s="169"/>
      <c r="QK359" s="169"/>
      <c r="QL359" s="169"/>
      <c r="QM359" s="169"/>
      <c r="QN359" s="169"/>
      <c r="QO359" s="169"/>
      <c r="QP359" s="169"/>
      <c r="QQ359" s="169"/>
      <c r="QR359" s="169"/>
      <c r="QS359" s="169"/>
      <c r="QT359" s="169"/>
      <c r="QU359" s="169"/>
      <c r="QV359" s="169"/>
      <c r="QW359" s="169"/>
      <c r="QX359" s="169"/>
      <c r="QY359" s="169"/>
      <c r="QZ359" s="169"/>
      <c r="RA359" s="169"/>
      <c r="RB359" s="169"/>
      <c r="RC359" s="169"/>
      <c r="RD359" s="169"/>
      <c r="RE359" s="169"/>
      <c r="RF359" s="169"/>
      <c r="RG359" s="169"/>
      <c r="RH359" s="169"/>
      <c r="RI359" s="169"/>
      <c r="RJ359" s="169"/>
      <c r="RK359" s="169"/>
      <c r="RL359" s="169"/>
    </row>
    <row r="360" spans="1:480" s="132" customFormat="1" ht="15.75" x14ac:dyDescent="0.25">
      <c r="A360" s="246" t="e">
        <f>'Тех. карты'!#REF!</f>
        <v>#REF!</v>
      </c>
      <c r="B360" s="356" t="s">
        <v>16</v>
      </c>
      <c r="C360" s="357"/>
      <c r="D360" s="357"/>
      <c r="E360" s="357"/>
      <c r="F360" s="357"/>
      <c r="G360" s="357"/>
      <c r="H360" s="357"/>
      <c r="I360" s="357"/>
      <c r="J360" s="357"/>
      <c r="K360" s="357"/>
      <c r="L360" s="358"/>
      <c r="M360" s="253"/>
      <c r="N360" s="233"/>
      <c r="O360" s="235"/>
      <c r="P360" s="235"/>
      <c r="Q360" s="235"/>
      <c r="R360" s="235"/>
      <c r="S360" s="235"/>
      <c r="T360" s="235"/>
      <c r="U360" s="235"/>
      <c r="V360" s="235"/>
      <c r="W360" s="235"/>
      <c r="X360" s="235"/>
      <c r="Y360" s="235"/>
      <c r="Z360" s="224"/>
      <c r="AA360" s="224"/>
      <c r="AB360" s="224"/>
      <c r="AC360" s="224"/>
      <c r="AD360" s="224"/>
      <c r="AE360" s="224"/>
      <c r="AF360" s="224"/>
      <c r="AG360" s="224"/>
      <c r="AH360" s="224"/>
      <c r="AI360" s="224"/>
      <c r="AJ360" s="224"/>
      <c r="AK360" s="224"/>
      <c r="AL360" s="224"/>
      <c r="AM360" s="224"/>
      <c r="AN360" s="224"/>
      <c r="AO360" s="224"/>
      <c r="AP360" s="224"/>
      <c r="AQ360" s="224"/>
      <c r="AR360" s="224"/>
      <c r="AS360" s="224"/>
      <c r="AT360" s="224"/>
      <c r="AU360" s="224"/>
      <c r="AV360" s="224"/>
      <c r="AW360" s="224"/>
      <c r="AX360" s="224"/>
      <c r="AY360" s="224"/>
      <c r="AZ360" s="224"/>
      <c r="BA360" s="224"/>
      <c r="BB360" s="224"/>
      <c r="BC360" s="224"/>
      <c r="BD360" s="224"/>
      <c r="BE360" s="224"/>
      <c r="BF360" s="224"/>
      <c r="BG360" s="224"/>
      <c r="BH360" s="224"/>
      <c r="BI360" s="224"/>
      <c r="BJ360" s="224"/>
      <c r="BK360" s="224"/>
      <c r="BL360" s="224"/>
      <c r="BM360" s="224"/>
      <c r="BN360" s="224"/>
      <c r="BO360" s="224"/>
      <c r="BP360" s="224"/>
      <c r="BQ360" s="224"/>
      <c r="BR360" s="224"/>
      <c r="BS360" s="224"/>
      <c r="BT360" s="224"/>
      <c r="BU360" s="224"/>
      <c r="BV360" s="224"/>
      <c r="BW360" s="224"/>
      <c r="BX360" s="224"/>
      <c r="BY360" s="224"/>
      <c r="BZ360" s="224"/>
      <c r="CA360" s="224"/>
      <c r="CB360" s="224"/>
      <c r="CC360" s="224"/>
      <c r="CD360" s="224"/>
      <c r="CE360" s="224"/>
      <c r="CF360" s="224"/>
      <c r="CG360" s="224"/>
      <c r="CH360" s="224"/>
      <c r="CI360" s="224"/>
      <c r="CJ360" s="224"/>
      <c r="CK360" s="224"/>
      <c r="CL360" s="224"/>
      <c r="CM360" s="224"/>
      <c r="CN360" s="224"/>
      <c r="CO360" s="224"/>
      <c r="CP360" s="224"/>
      <c r="CQ360" s="224"/>
      <c r="CR360" s="224"/>
      <c r="CS360" s="224"/>
      <c r="CT360" s="224"/>
      <c r="CU360" s="224"/>
      <c r="CV360" s="224"/>
      <c r="CW360" s="224"/>
      <c r="CX360" s="224"/>
      <c r="CY360" s="224"/>
      <c r="CZ360" s="224"/>
      <c r="DA360" s="224"/>
      <c r="DB360" s="224"/>
      <c r="DC360" s="224"/>
      <c r="DD360" s="224"/>
      <c r="DE360" s="224"/>
      <c r="DF360" s="224"/>
      <c r="DG360" s="224"/>
      <c r="DH360" s="224"/>
      <c r="DI360" s="224"/>
      <c r="DJ360" s="224"/>
      <c r="DK360" s="224"/>
      <c r="DL360" s="224"/>
      <c r="DM360" s="224"/>
      <c r="DN360" s="224"/>
      <c r="DO360" s="224"/>
      <c r="DP360" s="224"/>
      <c r="DQ360" s="224"/>
      <c r="DR360" s="224"/>
      <c r="DS360" s="224"/>
      <c r="DT360" s="224"/>
      <c r="DU360" s="224"/>
      <c r="DV360" s="224"/>
      <c r="DW360" s="224"/>
      <c r="DX360" s="224"/>
      <c r="DY360" s="224"/>
      <c r="DZ360" s="224"/>
      <c r="EA360" s="224"/>
      <c r="EB360" s="224"/>
      <c r="EC360" s="224"/>
      <c r="ED360" s="224"/>
      <c r="EE360" s="224"/>
      <c r="EF360" s="224"/>
      <c r="EG360" s="224"/>
      <c r="EH360" s="224"/>
      <c r="EI360" s="224"/>
      <c r="EJ360" s="224"/>
      <c r="EK360" s="224"/>
      <c r="EL360" s="224"/>
      <c r="EM360" s="224"/>
      <c r="EN360" s="224"/>
      <c r="EO360" s="224"/>
      <c r="EP360" s="224"/>
      <c r="EQ360" s="224"/>
      <c r="ER360" s="224"/>
      <c r="ES360" s="224"/>
      <c r="ET360" s="224"/>
      <c r="EU360" s="224"/>
      <c r="EV360" s="224"/>
      <c r="EW360" s="224"/>
      <c r="EX360" s="224"/>
      <c r="EY360" s="224"/>
      <c r="EZ360" s="224"/>
      <c r="FA360" s="224"/>
      <c r="FB360" s="224"/>
      <c r="FC360" s="224"/>
      <c r="FD360" s="224"/>
      <c r="FE360" s="224"/>
      <c r="FF360" s="224"/>
      <c r="FG360" s="224"/>
      <c r="FH360" s="224"/>
      <c r="FI360" s="224"/>
      <c r="FJ360" s="224"/>
      <c r="FK360" s="224"/>
      <c r="FL360" s="224"/>
      <c r="FM360" s="224"/>
      <c r="FN360" s="224"/>
      <c r="FO360" s="224"/>
      <c r="FP360" s="224"/>
      <c r="FQ360" s="224"/>
      <c r="FR360" s="224"/>
      <c r="FS360" s="224"/>
      <c r="FT360" s="224"/>
      <c r="FU360" s="224"/>
      <c r="FV360" s="224"/>
      <c r="FW360" s="224"/>
      <c r="FX360" s="224"/>
      <c r="FY360" s="224"/>
      <c r="FZ360" s="224"/>
      <c r="GA360" s="224"/>
      <c r="GB360" s="224"/>
      <c r="GC360" s="224"/>
      <c r="GD360" s="224"/>
      <c r="GE360" s="224"/>
      <c r="GF360" s="224"/>
      <c r="GG360" s="224"/>
      <c r="GH360" s="224"/>
      <c r="GI360" s="224"/>
      <c r="GJ360" s="224"/>
      <c r="GK360" s="224"/>
      <c r="GL360" s="224"/>
      <c r="GM360" s="224"/>
      <c r="GN360" s="224"/>
      <c r="GO360" s="224"/>
      <c r="GP360" s="224"/>
      <c r="GQ360" s="224"/>
      <c r="GR360" s="224"/>
      <c r="GS360" s="224"/>
      <c r="GT360" s="224"/>
      <c r="GU360" s="224"/>
      <c r="GV360" s="224"/>
      <c r="GW360" s="224"/>
      <c r="GX360" s="224"/>
      <c r="GY360" s="224"/>
      <c r="GZ360" s="224"/>
      <c r="HA360" s="224"/>
      <c r="HB360" s="224"/>
      <c r="HC360" s="224"/>
      <c r="HD360" s="224"/>
      <c r="HE360" s="224"/>
      <c r="HF360" s="224"/>
      <c r="HG360" s="224"/>
      <c r="HH360" s="224"/>
      <c r="HI360" s="224"/>
      <c r="HJ360" s="224"/>
      <c r="HK360" s="224"/>
      <c r="HL360" s="224"/>
      <c r="HM360" s="224"/>
      <c r="HN360" s="224"/>
      <c r="HO360" s="224"/>
      <c r="HP360" s="224"/>
      <c r="HQ360" s="224"/>
      <c r="HR360" s="224"/>
      <c r="HS360" s="224"/>
      <c r="HT360" s="224"/>
      <c r="HU360" s="224"/>
      <c r="HV360" s="224"/>
      <c r="HW360" s="224"/>
      <c r="HX360" s="224"/>
      <c r="HY360" s="224"/>
      <c r="HZ360" s="224"/>
      <c r="IA360" s="224"/>
      <c r="IB360" s="224"/>
      <c r="IC360" s="224"/>
      <c r="ID360" s="224"/>
      <c r="IE360" s="224"/>
      <c r="IF360" s="224"/>
      <c r="IG360" s="224"/>
      <c r="IH360" s="224"/>
      <c r="II360" s="224"/>
      <c r="IJ360" s="224"/>
      <c r="IK360" s="224"/>
      <c r="IL360" s="224"/>
      <c r="IM360" s="224"/>
      <c r="IN360" s="224"/>
      <c r="IO360" s="224"/>
      <c r="IP360" s="224"/>
      <c r="IQ360" s="224"/>
      <c r="IR360" s="224"/>
      <c r="IS360" s="224"/>
      <c r="IT360" s="224"/>
      <c r="IU360" s="224"/>
      <c r="IV360" s="224"/>
      <c r="IW360" s="224"/>
      <c r="IX360" s="224"/>
      <c r="IY360" s="224"/>
      <c r="IZ360" s="224"/>
      <c r="JA360" s="224"/>
      <c r="JB360" s="224"/>
      <c r="JC360" s="224"/>
      <c r="JD360" s="224"/>
      <c r="JE360" s="224"/>
      <c r="JF360" s="224"/>
      <c r="JG360" s="224"/>
      <c r="JH360" s="224"/>
      <c r="JI360" s="224"/>
      <c r="JJ360" s="224"/>
      <c r="JK360" s="224"/>
      <c r="JL360" s="224"/>
      <c r="JM360" s="224"/>
      <c r="JN360" s="224"/>
      <c r="JO360" s="224"/>
      <c r="JP360" s="224"/>
      <c r="JQ360" s="224"/>
      <c r="JR360" s="224"/>
      <c r="JS360" s="224"/>
      <c r="JT360" s="224"/>
      <c r="JU360" s="224"/>
      <c r="JV360" s="224"/>
      <c r="JW360" s="224"/>
      <c r="JX360" s="224"/>
      <c r="JY360" s="224"/>
      <c r="JZ360" s="224"/>
      <c r="KA360" s="224"/>
      <c r="KB360" s="224"/>
      <c r="KC360" s="224"/>
      <c r="KD360" s="224"/>
      <c r="KE360" s="224"/>
      <c r="KF360" s="224"/>
      <c r="KG360" s="224"/>
      <c r="KH360" s="224"/>
      <c r="KI360" s="224"/>
      <c r="KJ360" s="224"/>
      <c r="KK360" s="224"/>
      <c r="KL360" s="224"/>
      <c r="KM360" s="224"/>
      <c r="KN360" s="224"/>
      <c r="KO360" s="224"/>
      <c r="KP360" s="224"/>
      <c r="KQ360" s="224"/>
      <c r="KR360" s="224"/>
      <c r="KS360" s="224"/>
      <c r="KT360" s="224"/>
      <c r="KU360" s="224"/>
      <c r="KV360" s="224"/>
      <c r="KW360" s="224"/>
      <c r="KX360" s="224"/>
      <c r="KY360" s="224"/>
      <c r="KZ360" s="224"/>
      <c r="LA360" s="224"/>
      <c r="LB360" s="224"/>
      <c r="LC360" s="224"/>
      <c r="LD360" s="224"/>
      <c r="LE360" s="224"/>
      <c r="LF360" s="224"/>
      <c r="LG360" s="224"/>
      <c r="LH360" s="224"/>
      <c r="LI360" s="224"/>
      <c r="LJ360" s="224"/>
      <c r="LK360" s="224"/>
      <c r="LL360" s="224"/>
      <c r="LM360" s="224"/>
      <c r="LN360" s="224"/>
      <c r="LO360" s="224"/>
      <c r="LP360" s="224"/>
      <c r="LQ360" s="224"/>
      <c r="LR360" s="224"/>
      <c r="LS360" s="224"/>
      <c r="LT360" s="224"/>
      <c r="LU360" s="224"/>
      <c r="LV360" s="224"/>
      <c r="LW360" s="224"/>
      <c r="LX360" s="224"/>
      <c r="LY360" s="224"/>
      <c r="LZ360" s="224"/>
      <c r="MA360" s="224"/>
      <c r="MB360" s="224"/>
      <c r="MC360" s="224"/>
      <c r="MD360" s="224"/>
      <c r="ME360" s="224"/>
      <c r="MF360" s="224"/>
      <c r="MG360" s="224"/>
      <c r="MH360" s="224"/>
      <c r="MI360" s="224"/>
      <c r="MJ360" s="224"/>
      <c r="MK360" s="224"/>
      <c r="ML360" s="224"/>
      <c r="MM360" s="224"/>
      <c r="MN360" s="224"/>
      <c r="MO360" s="224"/>
      <c r="MP360" s="224"/>
      <c r="MQ360" s="224"/>
      <c r="MR360" s="224"/>
      <c r="MS360" s="224"/>
      <c r="MT360" s="224"/>
      <c r="MU360" s="224"/>
      <c r="MV360" s="224"/>
      <c r="MW360" s="224"/>
      <c r="MX360" s="224"/>
      <c r="MY360" s="224"/>
      <c r="MZ360" s="224"/>
      <c r="NA360" s="224"/>
      <c r="NB360" s="224"/>
      <c r="NC360" s="224"/>
      <c r="ND360" s="224"/>
      <c r="NE360" s="224"/>
      <c r="NF360" s="224"/>
      <c r="NG360" s="224"/>
      <c r="NH360" s="224"/>
      <c r="NI360" s="224"/>
      <c r="NJ360" s="224"/>
      <c r="NK360" s="224"/>
      <c r="NL360" s="224"/>
      <c r="NM360" s="224"/>
      <c r="NN360" s="224"/>
      <c r="NO360" s="224"/>
      <c r="NP360" s="224"/>
      <c r="NQ360" s="224"/>
      <c r="NR360" s="224"/>
      <c r="NS360" s="224"/>
      <c r="NT360" s="224"/>
      <c r="NU360" s="224"/>
      <c r="NV360" s="224"/>
      <c r="NW360" s="224"/>
      <c r="NX360" s="224"/>
      <c r="NY360" s="224"/>
      <c r="NZ360" s="224"/>
      <c r="OA360" s="224"/>
      <c r="OB360" s="224"/>
      <c r="OC360" s="224"/>
      <c r="OD360" s="224"/>
      <c r="OE360" s="224"/>
      <c r="OF360" s="224"/>
      <c r="OG360" s="224"/>
      <c r="OH360" s="224"/>
      <c r="OI360" s="224"/>
      <c r="OJ360" s="224"/>
      <c r="OK360" s="224"/>
      <c r="OL360" s="224"/>
      <c r="OM360" s="224"/>
      <c r="ON360" s="224"/>
      <c r="OO360" s="224"/>
      <c r="OP360" s="224"/>
      <c r="OQ360" s="224"/>
      <c r="OR360" s="224"/>
      <c r="OS360" s="224"/>
      <c r="OT360" s="224"/>
      <c r="OU360" s="224"/>
      <c r="OV360" s="224"/>
      <c r="OW360" s="224"/>
      <c r="OX360" s="224"/>
      <c r="OY360" s="224"/>
      <c r="OZ360" s="224"/>
      <c r="PA360" s="224"/>
      <c r="PB360" s="224"/>
      <c r="PC360" s="224"/>
      <c r="PD360" s="224"/>
      <c r="PE360" s="224"/>
      <c r="PF360" s="224"/>
      <c r="PG360" s="224"/>
      <c r="PH360" s="224"/>
      <c r="PI360" s="224"/>
      <c r="PJ360" s="224"/>
      <c r="PK360" s="224"/>
      <c r="PL360" s="224"/>
      <c r="PM360" s="224"/>
      <c r="PN360" s="224"/>
      <c r="PO360" s="224"/>
      <c r="PP360" s="224"/>
      <c r="PQ360" s="224"/>
      <c r="PR360" s="224"/>
      <c r="PS360" s="224"/>
      <c r="PT360" s="224"/>
      <c r="PU360" s="224"/>
      <c r="PV360" s="224"/>
      <c r="PW360" s="224"/>
      <c r="PX360" s="224"/>
      <c r="PY360" s="224"/>
      <c r="PZ360" s="224"/>
      <c r="QA360" s="224"/>
      <c r="QB360" s="224"/>
      <c r="QC360" s="224"/>
      <c r="QD360" s="224"/>
      <c r="QE360" s="224"/>
      <c r="QF360" s="224"/>
      <c r="QG360" s="224"/>
      <c r="QH360" s="224"/>
      <c r="QI360" s="224"/>
      <c r="QJ360" s="224"/>
      <c r="QK360" s="224"/>
      <c r="QL360" s="224"/>
      <c r="QM360" s="224"/>
      <c r="QN360" s="224"/>
      <c r="QO360" s="224"/>
      <c r="QP360" s="224"/>
      <c r="QQ360" s="224"/>
      <c r="QR360" s="224"/>
      <c r="QS360" s="224"/>
      <c r="QT360" s="224"/>
      <c r="QU360" s="224"/>
      <c r="QV360" s="224"/>
      <c r="QW360" s="224"/>
      <c r="QX360" s="224"/>
      <c r="QY360" s="224"/>
      <c r="QZ360" s="224"/>
      <c r="RA360" s="224"/>
      <c r="RB360" s="224"/>
      <c r="RC360" s="224"/>
      <c r="RD360" s="224"/>
      <c r="RE360" s="224"/>
      <c r="RF360" s="224"/>
      <c r="RG360" s="224"/>
      <c r="RH360" s="224"/>
      <c r="RI360" s="224"/>
      <c r="RJ360" s="224"/>
      <c r="RK360" s="224"/>
      <c r="RL360" s="224"/>
    </row>
    <row r="361" spans="1:480" ht="15.75" x14ac:dyDescent="0.25">
      <c r="A361" s="138"/>
      <c r="B361" s="353" t="s">
        <v>127</v>
      </c>
      <c r="C361" s="353"/>
      <c r="D361" s="11">
        <v>200</v>
      </c>
      <c r="E361" s="12"/>
      <c r="F361" s="13"/>
      <c r="G361" s="14">
        <v>2.7</v>
      </c>
      <c r="H361" s="15">
        <v>5.01</v>
      </c>
      <c r="I361" s="16">
        <v>19.04</v>
      </c>
      <c r="J361" s="17">
        <v>132.21</v>
      </c>
      <c r="K361" s="18">
        <v>7.92</v>
      </c>
      <c r="L361" s="30">
        <v>38</v>
      </c>
      <c r="M361" s="30">
        <v>2.6</v>
      </c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  <c r="X361" s="233"/>
      <c r="Y361" s="233"/>
      <c r="Z361" s="165"/>
      <c r="AA361" s="165"/>
      <c r="AB361" s="165"/>
      <c r="AC361" s="165"/>
      <c r="AD361" s="165"/>
      <c r="AE361" s="165"/>
      <c r="AF361" s="165"/>
      <c r="AG361" s="165"/>
      <c r="AH361" s="165"/>
      <c r="AI361" s="165"/>
      <c r="AJ361" s="165"/>
      <c r="AK361" s="165"/>
      <c r="AL361" s="165"/>
      <c r="AM361" s="165"/>
      <c r="AN361" s="165"/>
      <c r="AO361" s="165"/>
      <c r="AP361" s="165"/>
      <c r="AQ361" s="165"/>
      <c r="AR361" s="165"/>
      <c r="AS361" s="165"/>
      <c r="AT361" s="165"/>
      <c r="AU361" s="165"/>
      <c r="AV361" s="165"/>
      <c r="AW361" s="165"/>
      <c r="AX361" s="165"/>
      <c r="AY361" s="165"/>
      <c r="AZ361" s="165"/>
      <c r="BA361" s="165"/>
      <c r="BB361" s="165"/>
      <c r="BC361" s="165"/>
      <c r="BD361" s="165"/>
      <c r="BE361" s="165"/>
      <c r="BF361" s="165"/>
      <c r="BG361" s="165"/>
      <c r="BH361" s="165"/>
      <c r="BI361" s="165"/>
      <c r="BJ361" s="165"/>
      <c r="BK361" s="165"/>
      <c r="BL361" s="165"/>
      <c r="BM361" s="165"/>
      <c r="BN361" s="165"/>
      <c r="BO361" s="165"/>
      <c r="BP361" s="165"/>
      <c r="BQ361" s="165"/>
      <c r="BR361" s="165"/>
      <c r="BS361" s="165"/>
      <c r="BT361" s="165"/>
      <c r="BU361" s="165"/>
      <c r="BV361" s="165"/>
      <c r="BW361" s="165"/>
      <c r="BX361" s="165"/>
      <c r="BY361" s="165"/>
      <c r="BZ361" s="165"/>
      <c r="CA361" s="165"/>
      <c r="CB361" s="165"/>
      <c r="CC361" s="165"/>
      <c r="CD361" s="165"/>
      <c r="CE361" s="165"/>
      <c r="CF361" s="165"/>
      <c r="CG361" s="165"/>
      <c r="CH361" s="165"/>
      <c r="CI361" s="165"/>
      <c r="CJ361" s="165"/>
      <c r="CK361" s="165"/>
      <c r="CL361" s="165"/>
      <c r="CM361" s="165"/>
      <c r="CN361" s="165"/>
      <c r="CO361" s="165"/>
      <c r="CP361" s="165"/>
      <c r="CQ361" s="165"/>
      <c r="CR361" s="165"/>
      <c r="CS361" s="165"/>
      <c r="CT361" s="165"/>
      <c r="CU361" s="165"/>
      <c r="CV361" s="165"/>
      <c r="CW361" s="165"/>
      <c r="CX361" s="165"/>
      <c r="CY361" s="165"/>
      <c r="CZ361" s="165"/>
      <c r="DA361" s="165"/>
      <c r="DB361" s="165"/>
      <c r="DC361" s="165"/>
      <c r="DD361" s="165"/>
      <c r="DE361" s="165"/>
      <c r="DF361" s="165"/>
      <c r="DG361" s="165"/>
      <c r="DH361" s="165"/>
      <c r="DI361" s="165"/>
      <c r="DJ361" s="165"/>
      <c r="DK361" s="165"/>
      <c r="DL361" s="165"/>
      <c r="DM361" s="165"/>
      <c r="DN361" s="165"/>
      <c r="DO361" s="165"/>
      <c r="DP361" s="165"/>
      <c r="DQ361" s="165"/>
      <c r="DR361" s="165"/>
      <c r="DS361" s="165"/>
      <c r="DT361" s="165"/>
      <c r="DU361" s="165"/>
      <c r="DV361" s="165"/>
      <c r="DW361" s="165"/>
      <c r="DX361" s="165"/>
      <c r="DY361" s="165"/>
      <c r="DZ361" s="165"/>
      <c r="EA361" s="165"/>
      <c r="EB361" s="165"/>
      <c r="EC361" s="165"/>
      <c r="ED361" s="165"/>
      <c r="EE361" s="165"/>
      <c r="EF361" s="165"/>
      <c r="EG361" s="165"/>
      <c r="EH361" s="165"/>
      <c r="EI361" s="165"/>
      <c r="EJ361" s="165"/>
      <c r="EK361" s="165"/>
      <c r="EL361" s="165"/>
      <c r="EM361" s="165"/>
      <c r="EN361" s="165"/>
      <c r="EO361" s="165"/>
      <c r="EP361" s="165"/>
      <c r="EQ361" s="165"/>
      <c r="ER361" s="165"/>
      <c r="ES361" s="165"/>
      <c r="ET361" s="165"/>
      <c r="EU361" s="165"/>
      <c r="EV361" s="165"/>
      <c r="EW361" s="165"/>
      <c r="EX361" s="165"/>
      <c r="EY361" s="165"/>
      <c r="EZ361" s="165"/>
      <c r="FA361" s="165"/>
      <c r="FB361" s="165"/>
      <c r="FC361" s="165"/>
      <c r="FD361" s="165"/>
      <c r="FE361" s="165"/>
      <c r="FF361" s="165"/>
      <c r="FG361" s="165"/>
      <c r="FH361" s="165"/>
      <c r="FI361" s="165"/>
      <c r="FJ361" s="165"/>
      <c r="FK361" s="165"/>
      <c r="FL361" s="165"/>
      <c r="FM361" s="165"/>
      <c r="FN361" s="165"/>
      <c r="FO361" s="165"/>
      <c r="FP361" s="165"/>
      <c r="FQ361" s="165"/>
      <c r="FR361" s="165"/>
      <c r="FS361" s="165"/>
      <c r="FT361" s="165"/>
      <c r="FU361" s="165"/>
      <c r="FV361" s="165"/>
      <c r="FW361" s="165"/>
      <c r="FX361" s="165"/>
      <c r="FY361" s="165"/>
      <c r="FZ361" s="165"/>
      <c r="GA361" s="165"/>
      <c r="GB361" s="165"/>
      <c r="GC361" s="165"/>
      <c r="GD361" s="165"/>
      <c r="GE361" s="165"/>
      <c r="GF361" s="165"/>
      <c r="GG361" s="165"/>
      <c r="GH361" s="165"/>
      <c r="GI361" s="165"/>
      <c r="GJ361" s="165"/>
      <c r="GK361" s="165"/>
      <c r="GL361" s="165"/>
      <c r="GM361" s="165"/>
      <c r="GN361" s="165"/>
      <c r="GO361" s="165"/>
      <c r="GP361" s="165"/>
      <c r="GQ361" s="165"/>
      <c r="GR361" s="165"/>
      <c r="GS361" s="165"/>
      <c r="GT361" s="165"/>
      <c r="GU361" s="165"/>
      <c r="GV361" s="165"/>
      <c r="GW361" s="165"/>
      <c r="GX361" s="165"/>
      <c r="GY361" s="165"/>
      <c r="GZ361" s="165"/>
      <c r="HA361" s="165"/>
      <c r="HB361" s="165"/>
      <c r="HC361" s="165"/>
      <c r="HD361" s="165"/>
      <c r="HE361" s="165"/>
      <c r="HF361" s="165"/>
      <c r="HG361" s="165"/>
      <c r="HH361" s="165"/>
      <c r="HI361" s="165"/>
      <c r="HJ361" s="165"/>
      <c r="HK361" s="165"/>
      <c r="HL361" s="165"/>
      <c r="HM361" s="165"/>
      <c r="HN361" s="165"/>
      <c r="HO361" s="165"/>
      <c r="HP361" s="165"/>
      <c r="HQ361" s="165"/>
      <c r="HR361" s="165"/>
      <c r="HS361" s="165"/>
      <c r="HT361" s="165"/>
      <c r="HU361" s="165"/>
      <c r="HV361" s="165"/>
      <c r="HW361" s="165"/>
      <c r="HX361" s="165"/>
      <c r="HY361" s="165"/>
      <c r="HZ361" s="165"/>
      <c r="IA361" s="165"/>
      <c r="IB361" s="165"/>
      <c r="IC361" s="165"/>
      <c r="ID361" s="165"/>
      <c r="IE361" s="165"/>
      <c r="IF361" s="165"/>
      <c r="IG361" s="165"/>
      <c r="IH361" s="165"/>
      <c r="II361" s="165"/>
      <c r="IJ361" s="165"/>
      <c r="IK361" s="165"/>
      <c r="IL361" s="165"/>
      <c r="IM361" s="165"/>
      <c r="IN361" s="165"/>
      <c r="IO361" s="165"/>
      <c r="IP361" s="165"/>
      <c r="IQ361" s="165"/>
      <c r="IR361" s="165"/>
      <c r="IS361" s="165"/>
      <c r="IT361" s="165"/>
      <c r="IU361" s="165"/>
      <c r="IV361" s="165"/>
      <c r="IW361" s="165"/>
      <c r="IX361" s="165"/>
      <c r="IY361" s="165"/>
      <c r="IZ361" s="165"/>
      <c r="JA361" s="165"/>
      <c r="JB361" s="165"/>
      <c r="JC361" s="165"/>
      <c r="JD361" s="165"/>
      <c r="JE361" s="165"/>
      <c r="JF361" s="165"/>
      <c r="JG361" s="165"/>
      <c r="JH361" s="165"/>
      <c r="JI361" s="165"/>
      <c r="JJ361" s="165"/>
      <c r="JK361" s="165"/>
      <c r="JL361" s="165"/>
      <c r="JM361" s="165"/>
      <c r="JN361" s="165"/>
      <c r="JO361" s="165"/>
      <c r="JP361" s="165"/>
      <c r="JQ361" s="165"/>
      <c r="JR361" s="165"/>
      <c r="JS361" s="165"/>
      <c r="JT361" s="165"/>
      <c r="JU361" s="165"/>
      <c r="JV361" s="165"/>
      <c r="JW361" s="165"/>
      <c r="JX361" s="165"/>
      <c r="JY361" s="165"/>
      <c r="JZ361" s="165"/>
      <c r="KA361" s="165"/>
      <c r="KB361" s="165"/>
      <c r="KC361" s="165"/>
      <c r="KD361" s="165"/>
      <c r="KE361" s="165"/>
      <c r="KF361" s="165"/>
      <c r="KG361" s="165"/>
      <c r="KH361" s="165"/>
      <c r="KI361" s="165"/>
      <c r="KJ361" s="165"/>
      <c r="KK361" s="165"/>
      <c r="KL361" s="165"/>
      <c r="KM361" s="165"/>
      <c r="KN361" s="165"/>
      <c r="KO361" s="165"/>
      <c r="KP361" s="165"/>
      <c r="KQ361" s="165"/>
      <c r="KR361" s="165"/>
      <c r="KS361" s="165"/>
      <c r="KT361" s="165"/>
      <c r="KU361" s="165"/>
      <c r="KV361" s="165"/>
      <c r="KW361" s="165"/>
      <c r="KX361" s="165"/>
      <c r="KY361" s="165"/>
      <c r="KZ361" s="165"/>
      <c r="LA361" s="165"/>
      <c r="LB361" s="165"/>
      <c r="LC361" s="165"/>
      <c r="LD361" s="165"/>
      <c r="LE361" s="165"/>
      <c r="LF361" s="165"/>
      <c r="LG361" s="165"/>
      <c r="LH361" s="165"/>
      <c r="LI361" s="165"/>
      <c r="LJ361" s="165"/>
      <c r="LK361" s="165"/>
      <c r="LL361" s="165"/>
      <c r="LM361" s="165"/>
      <c r="LN361" s="165"/>
      <c r="LO361" s="165"/>
      <c r="LP361" s="165"/>
      <c r="LQ361" s="165"/>
      <c r="LR361" s="165"/>
      <c r="LS361" s="165"/>
      <c r="LT361" s="165"/>
      <c r="LU361" s="165"/>
      <c r="LV361" s="165"/>
      <c r="LW361" s="165"/>
      <c r="LX361" s="165"/>
      <c r="LY361" s="165"/>
      <c r="LZ361" s="165"/>
      <c r="MA361" s="165"/>
      <c r="MB361" s="165"/>
      <c r="MC361" s="165"/>
      <c r="MD361" s="165"/>
      <c r="ME361" s="165"/>
      <c r="MF361" s="165"/>
      <c r="MG361" s="165"/>
      <c r="MH361" s="165"/>
      <c r="MI361" s="165"/>
      <c r="MJ361" s="165"/>
      <c r="MK361" s="165"/>
      <c r="ML361" s="165"/>
      <c r="MM361" s="165"/>
      <c r="MN361" s="165"/>
      <c r="MO361" s="165"/>
      <c r="MP361" s="165"/>
      <c r="MQ361" s="165"/>
      <c r="MR361" s="165"/>
      <c r="MS361" s="165"/>
      <c r="MT361" s="165"/>
      <c r="MU361" s="165"/>
      <c r="MV361" s="165"/>
      <c r="MW361" s="165"/>
      <c r="MX361" s="165"/>
      <c r="MY361" s="165"/>
      <c r="MZ361" s="165"/>
      <c r="NA361" s="165"/>
      <c r="NB361" s="165"/>
      <c r="NC361" s="165"/>
      <c r="ND361" s="165"/>
      <c r="NE361" s="165"/>
      <c r="NF361" s="165"/>
      <c r="NG361" s="165"/>
      <c r="NH361" s="165"/>
      <c r="NI361" s="165"/>
      <c r="NJ361" s="165"/>
      <c r="NK361" s="165"/>
      <c r="NL361" s="165"/>
      <c r="NM361" s="165"/>
      <c r="NN361" s="165"/>
      <c r="NO361" s="165"/>
      <c r="NP361" s="165"/>
      <c r="NQ361" s="165"/>
      <c r="NR361" s="165"/>
      <c r="NS361" s="165"/>
      <c r="NT361" s="165"/>
      <c r="NU361" s="165"/>
      <c r="NV361" s="165"/>
      <c r="NW361" s="165"/>
      <c r="NX361" s="165"/>
      <c r="NY361" s="165"/>
      <c r="NZ361" s="165"/>
      <c r="OA361" s="165"/>
      <c r="OB361" s="165"/>
      <c r="OC361" s="165"/>
      <c r="OD361" s="165"/>
      <c r="OE361" s="165"/>
      <c r="OF361" s="165"/>
      <c r="OG361" s="165"/>
      <c r="OH361" s="165"/>
      <c r="OI361" s="165"/>
      <c r="OJ361" s="165"/>
      <c r="OK361" s="165"/>
      <c r="OL361" s="165"/>
      <c r="OM361" s="165"/>
      <c r="ON361" s="165"/>
      <c r="OO361" s="165"/>
      <c r="OP361" s="165"/>
      <c r="OQ361" s="165"/>
      <c r="OR361" s="165"/>
      <c r="OS361" s="165"/>
      <c r="OT361" s="165"/>
      <c r="OU361" s="165"/>
      <c r="OV361" s="165"/>
      <c r="OW361" s="165"/>
      <c r="OX361" s="165"/>
      <c r="OY361" s="165"/>
      <c r="OZ361" s="165"/>
      <c r="PA361" s="165"/>
      <c r="PB361" s="165"/>
      <c r="PC361" s="165"/>
      <c r="PD361" s="165"/>
      <c r="PE361" s="165"/>
      <c r="PF361" s="165"/>
      <c r="PG361" s="165"/>
      <c r="PH361" s="165"/>
      <c r="PI361" s="165"/>
      <c r="PJ361" s="165"/>
      <c r="PK361" s="165"/>
      <c r="PL361" s="165"/>
      <c r="PM361" s="165"/>
      <c r="PN361" s="165"/>
      <c r="PO361" s="165"/>
      <c r="PP361" s="165"/>
      <c r="PQ361" s="165"/>
      <c r="PR361" s="165"/>
      <c r="PS361" s="165"/>
      <c r="PT361" s="165"/>
      <c r="PU361" s="165"/>
      <c r="PV361" s="165"/>
      <c r="PW361" s="165"/>
      <c r="PX361" s="165"/>
      <c r="PY361" s="165"/>
      <c r="PZ361" s="165"/>
      <c r="QA361" s="165"/>
      <c r="QB361" s="165"/>
      <c r="QC361" s="165"/>
      <c r="QD361" s="165"/>
      <c r="QE361" s="165"/>
      <c r="QF361" s="165"/>
      <c r="QG361" s="165"/>
      <c r="QH361" s="165"/>
      <c r="QI361" s="165"/>
      <c r="QJ361" s="165"/>
      <c r="QK361" s="165"/>
      <c r="QL361" s="165"/>
      <c r="QM361" s="165"/>
      <c r="QN361" s="165"/>
      <c r="QO361" s="165"/>
      <c r="QP361" s="165"/>
      <c r="QQ361" s="165"/>
      <c r="QR361" s="165"/>
      <c r="QS361" s="165"/>
      <c r="QT361" s="165"/>
      <c r="QU361" s="165"/>
      <c r="QV361" s="165"/>
      <c r="QW361" s="165"/>
      <c r="QX361" s="165"/>
      <c r="QY361" s="165"/>
      <c r="QZ361" s="165"/>
      <c r="RA361" s="165"/>
      <c r="RB361" s="165"/>
      <c r="RC361" s="165"/>
      <c r="RD361" s="165"/>
      <c r="RE361" s="165"/>
      <c r="RF361" s="165"/>
      <c r="RG361" s="165"/>
      <c r="RH361" s="165"/>
      <c r="RI361" s="165"/>
      <c r="RJ361" s="165"/>
      <c r="RK361" s="165"/>
      <c r="RL361" s="165"/>
    </row>
    <row r="362" spans="1:480" ht="15" x14ac:dyDescent="0.25">
      <c r="A362" s="246"/>
      <c r="B362" s="354" t="s">
        <v>128</v>
      </c>
      <c r="C362" s="355"/>
      <c r="D362" s="11">
        <v>220</v>
      </c>
      <c r="E362" s="12"/>
      <c r="F362" s="13"/>
      <c r="G362" s="14">
        <v>5.75</v>
      </c>
      <c r="H362" s="15">
        <v>4.45</v>
      </c>
      <c r="I362" s="16">
        <v>4.1900000000000004</v>
      </c>
      <c r="J362" s="17">
        <v>79.63</v>
      </c>
      <c r="K362" s="18">
        <v>8.7200000000000006</v>
      </c>
      <c r="L362" s="30">
        <v>151</v>
      </c>
      <c r="M362" s="30">
        <v>211</v>
      </c>
      <c r="N362" s="233"/>
      <c r="O362" s="233"/>
      <c r="P362" s="233"/>
      <c r="Q362" s="233"/>
      <c r="R362" s="233"/>
      <c r="S362" s="233"/>
      <c r="T362" s="233"/>
      <c r="U362" s="233"/>
      <c r="V362" s="233"/>
      <c r="W362" s="233"/>
      <c r="X362" s="233"/>
      <c r="Y362" s="233"/>
      <c r="Z362" s="165"/>
      <c r="AA362" s="165"/>
      <c r="AB362" s="165"/>
      <c r="AC362" s="165"/>
      <c r="AD362" s="165"/>
      <c r="AE362" s="165"/>
      <c r="AF362" s="165"/>
      <c r="AG362" s="165"/>
      <c r="AH362" s="165"/>
      <c r="AI362" s="165"/>
      <c r="AJ362" s="165"/>
      <c r="AK362" s="165"/>
      <c r="AL362" s="165"/>
      <c r="AM362" s="165"/>
      <c r="AN362" s="165"/>
      <c r="AO362" s="165"/>
      <c r="AP362" s="165"/>
      <c r="AQ362" s="165"/>
      <c r="AR362" s="165"/>
      <c r="AS362" s="165"/>
      <c r="AT362" s="165"/>
      <c r="AU362" s="165"/>
      <c r="AV362" s="165"/>
      <c r="AW362" s="165"/>
      <c r="AX362" s="165"/>
      <c r="AY362" s="165"/>
      <c r="AZ362" s="165"/>
      <c r="BA362" s="165"/>
      <c r="BB362" s="165"/>
      <c r="BC362" s="165"/>
      <c r="BD362" s="165"/>
      <c r="BE362" s="165"/>
      <c r="BF362" s="165"/>
      <c r="BG362" s="165"/>
      <c r="BH362" s="165"/>
      <c r="BI362" s="165"/>
      <c r="BJ362" s="165"/>
      <c r="BK362" s="165"/>
      <c r="BL362" s="165"/>
      <c r="BM362" s="165"/>
      <c r="BN362" s="165"/>
      <c r="BO362" s="165"/>
      <c r="BP362" s="165"/>
      <c r="BQ362" s="165"/>
      <c r="BR362" s="165"/>
      <c r="BS362" s="165"/>
      <c r="BT362" s="165"/>
      <c r="BU362" s="165"/>
      <c r="BV362" s="165"/>
      <c r="BW362" s="165"/>
      <c r="BX362" s="165"/>
      <c r="BY362" s="165"/>
      <c r="BZ362" s="165"/>
      <c r="CA362" s="165"/>
      <c r="CB362" s="165"/>
      <c r="CC362" s="165"/>
      <c r="CD362" s="165"/>
      <c r="CE362" s="165"/>
      <c r="CF362" s="165"/>
      <c r="CG362" s="165"/>
      <c r="CH362" s="165"/>
      <c r="CI362" s="165"/>
      <c r="CJ362" s="165"/>
      <c r="CK362" s="165"/>
      <c r="CL362" s="165"/>
      <c r="CM362" s="165"/>
      <c r="CN362" s="165"/>
      <c r="CO362" s="165"/>
      <c r="CP362" s="165"/>
      <c r="CQ362" s="165"/>
      <c r="CR362" s="165"/>
      <c r="CS362" s="165"/>
      <c r="CT362" s="165"/>
      <c r="CU362" s="165"/>
      <c r="CV362" s="165"/>
      <c r="CW362" s="165"/>
      <c r="CX362" s="165"/>
      <c r="CY362" s="165"/>
      <c r="CZ362" s="165"/>
      <c r="DA362" s="165"/>
      <c r="DB362" s="165"/>
      <c r="DC362" s="165"/>
      <c r="DD362" s="165"/>
      <c r="DE362" s="165"/>
      <c r="DF362" s="165"/>
      <c r="DG362" s="165"/>
      <c r="DH362" s="165"/>
      <c r="DI362" s="165"/>
      <c r="DJ362" s="165"/>
      <c r="DK362" s="165"/>
      <c r="DL362" s="165"/>
      <c r="DM362" s="165"/>
      <c r="DN362" s="165"/>
      <c r="DO362" s="165"/>
      <c r="DP362" s="165"/>
      <c r="DQ362" s="165"/>
      <c r="DR362" s="165"/>
      <c r="DS362" s="165"/>
      <c r="DT362" s="165"/>
      <c r="DU362" s="165"/>
      <c r="DV362" s="165"/>
      <c r="DW362" s="165"/>
      <c r="DX362" s="165"/>
      <c r="DY362" s="165"/>
      <c r="DZ362" s="165"/>
      <c r="EA362" s="165"/>
      <c r="EB362" s="165"/>
      <c r="EC362" s="165"/>
      <c r="ED362" s="165"/>
      <c r="EE362" s="165"/>
      <c r="EF362" s="165"/>
      <c r="EG362" s="165"/>
      <c r="EH362" s="165"/>
      <c r="EI362" s="165"/>
      <c r="EJ362" s="165"/>
      <c r="EK362" s="165"/>
      <c r="EL362" s="165"/>
      <c r="EM362" s="165"/>
      <c r="EN362" s="165"/>
      <c r="EO362" s="165"/>
      <c r="EP362" s="165"/>
      <c r="EQ362" s="165"/>
      <c r="ER362" s="165"/>
      <c r="ES362" s="165"/>
      <c r="ET362" s="165"/>
      <c r="EU362" s="165"/>
      <c r="EV362" s="165"/>
      <c r="EW362" s="165"/>
      <c r="EX362" s="165"/>
      <c r="EY362" s="165"/>
      <c r="EZ362" s="165"/>
      <c r="FA362" s="165"/>
      <c r="FB362" s="165"/>
      <c r="FC362" s="165"/>
      <c r="FD362" s="165"/>
      <c r="FE362" s="165"/>
      <c r="FF362" s="165"/>
      <c r="FG362" s="165"/>
      <c r="FH362" s="165"/>
      <c r="FI362" s="165"/>
      <c r="FJ362" s="165"/>
      <c r="FK362" s="165"/>
      <c r="FL362" s="165"/>
      <c r="FM362" s="165"/>
      <c r="FN362" s="165"/>
      <c r="FO362" s="165"/>
      <c r="FP362" s="165"/>
      <c r="FQ362" s="165"/>
      <c r="FR362" s="165"/>
      <c r="FS362" s="165"/>
      <c r="FT362" s="165"/>
      <c r="FU362" s="165"/>
      <c r="FV362" s="165"/>
      <c r="FW362" s="165"/>
      <c r="FX362" s="165"/>
      <c r="FY362" s="165"/>
      <c r="FZ362" s="165"/>
      <c r="GA362" s="165"/>
      <c r="GB362" s="165"/>
      <c r="GC362" s="165"/>
      <c r="GD362" s="165"/>
      <c r="GE362" s="165"/>
      <c r="GF362" s="165"/>
      <c r="GG362" s="165"/>
      <c r="GH362" s="165"/>
      <c r="GI362" s="165"/>
      <c r="GJ362" s="165"/>
      <c r="GK362" s="165"/>
      <c r="GL362" s="165"/>
      <c r="GM362" s="165"/>
      <c r="GN362" s="165"/>
      <c r="GO362" s="165"/>
      <c r="GP362" s="165"/>
      <c r="GQ362" s="165"/>
      <c r="GR362" s="165"/>
      <c r="GS362" s="165"/>
      <c r="GT362" s="165"/>
      <c r="GU362" s="165"/>
      <c r="GV362" s="165"/>
      <c r="GW362" s="165"/>
      <c r="GX362" s="165"/>
      <c r="GY362" s="165"/>
      <c r="GZ362" s="165"/>
      <c r="HA362" s="165"/>
      <c r="HB362" s="165"/>
      <c r="HC362" s="165"/>
      <c r="HD362" s="165"/>
      <c r="HE362" s="165"/>
      <c r="HF362" s="165"/>
      <c r="HG362" s="165"/>
      <c r="HH362" s="165"/>
      <c r="HI362" s="165"/>
      <c r="HJ362" s="165"/>
      <c r="HK362" s="165"/>
      <c r="HL362" s="165"/>
      <c r="HM362" s="165"/>
      <c r="HN362" s="165"/>
      <c r="HO362" s="165"/>
      <c r="HP362" s="165"/>
      <c r="HQ362" s="165"/>
      <c r="HR362" s="165"/>
      <c r="HS362" s="165"/>
      <c r="HT362" s="165"/>
      <c r="HU362" s="165"/>
      <c r="HV362" s="165"/>
      <c r="HW362" s="165"/>
      <c r="HX362" s="165"/>
      <c r="HY362" s="165"/>
      <c r="HZ362" s="165"/>
      <c r="IA362" s="165"/>
      <c r="IB362" s="165"/>
      <c r="IC362" s="165"/>
      <c r="ID362" s="165"/>
      <c r="IE362" s="165"/>
      <c r="IF362" s="165"/>
      <c r="IG362" s="165"/>
      <c r="IH362" s="165"/>
      <c r="II362" s="165"/>
      <c r="IJ362" s="165"/>
      <c r="IK362" s="165"/>
      <c r="IL362" s="165"/>
      <c r="IM362" s="165"/>
      <c r="IN362" s="165"/>
      <c r="IO362" s="165"/>
      <c r="IP362" s="165"/>
      <c r="IQ362" s="165"/>
      <c r="IR362" s="165"/>
      <c r="IS362" s="165"/>
      <c r="IT362" s="165"/>
      <c r="IU362" s="165"/>
      <c r="IV362" s="165"/>
      <c r="IW362" s="165"/>
      <c r="IX362" s="165"/>
      <c r="IY362" s="165"/>
      <c r="IZ362" s="165"/>
      <c r="JA362" s="165"/>
      <c r="JB362" s="165"/>
      <c r="JC362" s="165"/>
      <c r="JD362" s="165"/>
      <c r="JE362" s="165"/>
      <c r="JF362" s="165"/>
      <c r="JG362" s="165"/>
      <c r="JH362" s="165"/>
      <c r="JI362" s="165"/>
      <c r="JJ362" s="165"/>
      <c r="JK362" s="165"/>
      <c r="JL362" s="165"/>
      <c r="JM362" s="165"/>
      <c r="JN362" s="165"/>
      <c r="JO362" s="165"/>
      <c r="JP362" s="165"/>
      <c r="JQ362" s="165"/>
      <c r="JR362" s="165"/>
      <c r="JS362" s="165"/>
      <c r="JT362" s="165"/>
      <c r="JU362" s="165"/>
      <c r="JV362" s="165"/>
      <c r="JW362" s="165"/>
      <c r="JX362" s="165"/>
      <c r="JY362" s="165"/>
      <c r="JZ362" s="165"/>
      <c r="KA362" s="165"/>
      <c r="KB362" s="165"/>
      <c r="KC362" s="165"/>
      <c r="KD362" s="165"/>
      <c r="KE362" s="165"/>
      <c r="KF362" s="165"/>
      <c r="KG362" s="165"/>
      <c r="KH362" s="165"/>
      <c r="KI362" s="165"/>
      <c r="KJ362" s="165"/>
      <c r="KK362" s="165"/>
      <c r="KL362" s="165"/>
      <c r="KM362" s="165"/>
      <c r="KN362" s="165"/>
      <c r="KO362" s="165"/>
      <c r="KP362" s="165"/>
      <c r="KQ362" s="165"/>
      <c r="KR362" s="165"/>
      <c r="KS362" s="165"/>
      <c r="KT362" s="165"/>
      <c r="KU362" s="165"/>
      <c r="KV362" s="165"/>
      <c r="KW362" s="165"/>
      <c r="KX362" s="165"/>
      <c r="KY362" s="165"/>
      <c r="KZ362" s="165"/>
      <c r="LA362" s="165"/>
      <c r="LB362" s="165"/>
      <c r="LC362" s="165"/>
      <c r="LD362" s="165"/>
      <c r="LE362" s="165"/>
      <c r="LF362" s="165"/>
      <c r="LG362" s="165"/>
      <c r="LH362" s="165"/>
      <c r="LI362" s="165"/>
      <c r="LJ362" s="165"/>
      <c r="LK362" s="165"/>
      <c r="LL362" s="165"/>
      <c r="LM362" s="165"/>
      <c r="LN362" s="165"/>
      <c r="LO362" s="165"/>
      <c r="LP362" s="165"/>
      <c r="LQ362" s="165"/>
      <c r="LR362" s="165"/>
      <c r="LS362" s="165"/>
      <c r="LT362" s="165"/>
      <c r="LU362" s="165"/>
      <c r="LV362" s="165"/>
      <c r="LW362" s="165"/>
      <c r="LX362" s="165"/>
      <c r="LY362" s="165"/>
      <c r="LZ362" s="165"/>
      <c r="MA362" s="165"/>
      <c r="MB362" s="165"/>
      <c r="MC362" s="165"/>
      <c r="MD362" s="165"/>
      <c r="ME362" s="165"/>
      <c r="MF362" s="165"/>
      <c r="MG362" s="165"/>
      <c r="MH362" s="165"/>
      <c r="MI362" s="165"/>
      <c r="MJ362" s="165"/>
      <c r="MK362" s="165"/>
      <c r="ML362" s="165"/>
      <c r="MM362" s="165"/>
      <c r="MN362" s="165"/>
      <c r="MO362" s="165"/>
      <c r="MP362" s="165"/>
      <c r="MQ362" s="165"/>
      <c r="MR362" s="165"/>
      <c r="MS362" s="165"/>
      <c r="MT362" s="165"/>
      <c r="MU362" s="165"/>
      <c r="MV362" s="165"/>
      <c r="MW362" s="165"/>
      <c r="MX362" s="165"/>
      <c r="MY362" s="165"/>
      <c r="MZ362" s="165"/>
      <c r="NA362" s="165"/>
      <c r="NB362" s="165"/>
      <c r="NC362" s="165"/>
      <c r="ND362" s="165"/>
      <c r="NE362" s="165"/>
      <c r="NF362" s="165"/>
      <c r="NG362" s="165"/>
      <c r="NH362" s="165"/>
      <c r="NI362" s="165"/>
      <c r="NJ362" s="165"/>
      <c r="NK362" s="165"/>
      <c r="NL362" s="165"/>
      <c r="NM362" s="165"/>
      <c r="NN362" s="165"/>
      <c r="NO362" s="165"/>
      <c r="NP362" s="165"/>
      <c r="NQ362" s="165"/>
      <c r="NR362" s="165"/>
      <c r="NS362" s="165"/>
      <c r="NT362" s="165"/>
      <c r="NU362" s="165"/>
      <c r="NV362" s="165"/>
      <c r="NW362" s="165"/>
      <c r="NX362" s="165"/>
      <c r="NY362" s="165"/>
      <c r="NZ362" s="165"/>
      <c r="OA362" s="165"/>
      <c r="OB362" s="165"/>
      <c r="OC362" s="165"/>
      <c r="OD362" s="165"/>
      <c r="OE362" s="165"/>
      <c r="OF362" s="165"/>
      <c r="OG362" s="165"/>
      <c r="OH362" s="165"/>
      <c r="OI362" s="165"/>
      <c r="OJ362" s="165"/>
      <c r="OK362" s="165"/>
      <c r="OL362" s="165"/>
      <c r="OM362" s="165"/>
      <c r="ON362" s="165"/>
      <c r="OO362" s="165"/>
      <c r="OP362" s="165"/>
      <c r="OQ362" s="165"/>
      <c r="OR362" s="165"/>
      <c r="OS362" s="165"/>
      <c r="OT362" s="165"/>
      <c r="OU362" s="165"/>
      <c r="OV362" s="165"/>
      <c r="OW362" s="165"/>
      <c r="OX362" s="165"/>
      <c r="OY362" s="165"/>
      <c r="OZ362" s="165"/>
      <c r="PA362" s="165"/>
      <c r="PB362" s="165"/>
      <c r="PC362" s="165"/>
      <c r="PD362" s="165"/>
      <c r="PE362" s="165"/>
      <c r="PF362" s="165"/>
      <c r="PG362" s="165"/>
      <c r="PH362" s="165"/>
      <c r="PI362" s="165"/>
      <c r="PJ362" s="165"/>
      <c r="PK362" s="165"/>
      <c r="PL362" s="165"/>
      <c r="PM362" s="165"/>
      <c r="PN362" s="165"/>
      <c r="PO362" s="165"/>
      <c r="PP362" s="165"/>
      <c r="PQ362" s="165"/>
      <c r="PR362" s="165"/>
      <c r="PS362" s="165"/>
      <c r="PT362" s="165"/>
      <c r="PU362" s="165"/>
      <c r="PV362" s="165"/>
      <c r="PW362" s="165"/>
      <c r="PX362" s="165"/>
      <c r="PY362" s="165"/>
      <c r="PZ362" s="165"/>
      <c r="QA362" s="165"/>
      <c r="QB362" s="165"/>
      <c r="QC362" s="165"/>
      <c r="QD362" s="165"/>
      <c r="QE362" s="165"/>
      <c r="QF362" s="165"/>
      <c r="QG362" s="165"/>
      <c r="QH362" s="165"/>
      <c r="QI362" s="165"/>
      <c r="QJ362" s="165"/>
      <c r="QK362" s="165"/>
      <c r="QL362" s="165"/>
      <c r="QM362" s="165"/>
      <c r="QN362" s="165"/>
      <c r="QO362" s="165"/>
      <c r="QP362" s="165"/>
      <c r="QQ362" s="165"/>
      <c r="QR362" s="165"/>
      <c r="QS362" s="165"/>
      <c r="QT362" s="165"/>
      <c r="QU362" s="165"/>
      <c r="QV362" s="165"/>
      <c r="QW362" s="165"/>
      <c r="QX362" s="165"/>
      <c r="QY362" s="165"/>
      <c r="QZ362" s="165"/>
      <c r="RA362" s="165"/>
      <c r="RB362" s="165"/>
      <c r="RC362" s="165"/>
      <c r="RD362" s="165"/>
      <c r="RE362" s="165"/>
      <c r="RF362" s="165"/>
      <c r="RG362" s="165"/>
      <c r="RH362" s="165"/>
      <c r="RI362" s="165"/>
      <c r="RJ362" s="165"/>
      <c r="RK362" s="165"/>
      <c r="RL362" s="165"/>
    </row>
    <row r="363" spans="1:480" ht="15" x14ac:dyDescent="0.25">
      <c r="A363" s="246"/>
      <c r="B363" s="354" t="s">
        <v>23</v>
      </c>
      <c r="C363" s="355"/>
      <c r="D363" s="11">
        <v>30</v>
      </c>
      <c r="E363" s="12"/>
      <c r="F363" s="13"/>
      <c r="G363" s="14">
        <v>2.0099999999999998</v>
      </c>
      <c r="H363" s="15">
        <v>0.21</v>
      </c>
      <c r="I363" s="16">
        <v>15.09</v>
      </c>
      <c r="J363" s="17">
        <v>72</v>
      </c>
      <c r="K363" s="18">
        <v>0</v>
      </c>
      <c r="L363" s="30">
        <v>1</v>
      </c>
      <c r="M363" s="30">
        <v>10.1</v>
      </c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3"/>
      <c r="Y363" s="233"/>
      <c r="Z363" s="165"/>
      <c r="AA363" s="165"/>
      <c r="AB363" s="165"/>
      <c r="AC363" s="165"/>
      <c r="AD363" s="165"/>
      <c r="AE363" s="165"/>
      <c r="AF363" s="165"/>
      <c r="AG363" s="165"/>
      <c r="AH363" s="165"/>
      <c r="AI363" s="165"/>
      <c r="AJ363" s="165"/>
      <c r="AK363" s="165"/>
      <c r="AL363" s="165"/>
      <c r="AM363" s="165"/>
      <c r="AN363" s="165"/>
      <c r="AO363" s="165"/>
      <c r="AP363" s="165"/>
      <c r="AQ363" s="165"/>
      <c r="AR363" s="165"/>
      <c r="AS363" s="165"/>
      <c r="AT363" s="165"/>
      <c r="AU363" s="165"/>
      <c r="AV363" s="165"/>
      <c r="AW363" s="165"/>
      <c r="AX363" s="165"/>
      <c r="AY363" s="165"/>
      <c r="AZ363" s="165"/>
      <c r="BA363" s="165"/>
      <c r="BB363" s="165"/>
      <c r="BC363" s="165"/>
      <c r="BD363" s="165"/>
      <c r="BE363" s="165"/>
      <c r="BF363" s="165"/>
      <c r="BG363" s="165"/>
      <c r="BH363" s="165"/>
      <c r="BI363" s="165"/>
      <c r="BJ363" s="165"/>
      <c r="BK363" s="165"/>
      <c r="BL363" s="165"/>
      <c r="BM363" s="165"/>
      <c r="BN363" s="165"/>
      <c r="BO363" s="165"/>
      <c r="BP363" s="165"/>
      <c r="BQ363" s="165"/>
      <c r="BR363" s="165"/>
      <c r="BS363" s="165"/>
      <c r="BT363" s="165"/>
      <c r="BU363" s="165"/>
      <c r="BV363" s="165"/>
      <c r="BW363" s="165"/>
      <c r="BX363" s="165"/>
      <c r="BY363" s="165"/>
      <c r="BZ363" s="165"/>
      <c r="CA363" s="165"/>
      <c r="CB363" s="165"/>
      <c r="CC363" s="165"/>
      <c r="CD363" s="165"/>
      <c r="CE363" s="165"/>
      <c r="CF363" s="165"/>
      <c r="CG363" s="165"/>
      <c r="CH363" s="165"/>
      <c r="CI363" s="165"/>
      <c r="CJ363" s="165"/>
      <c r="CK363" s="165"/>
      <c r="CL363" s="165"/>
      <c r="CM363" s="165"/>
      <c r="CN363" s="165"/>
      <c r="CO363" s="165"/>
      <c r="CP363" s="165"/>
      <c r="CQ363" s="165"/>
      <c r="CR363" s="165"/>
      <c r="CS363" s="165"/>
      <c r="CT363" s="165"/>
      <c r="CU363" s="165"/>
      <c r="CV363" s="165"/>
      <c r="CW363" s="165"/>
      <c r="CX363" s="165"/>
      <c r="CY363" s="165"/>
      <c r="CZ363" s="165"/>
      <c r="DA363" s="165"/>
      <c r="DB363" s="165"/>
      <c r="DC363" s="165"/>
      <c r="DD363" s="165"/>
      <c r="DE363" s="165"/>
      <c r="DF363" s="165"/>
      <c r="DG363" s="165"/>
      <c r="DH363" s="165"/>
      <c r="DI363" s="165"/>
      <c r="DJ363" s="165"/>
      <c r="DK363" s="165"/>
      <c r="DL363" s="165"/>
      <c r="DM363" s="165"/>
      <c r="DN363" s="165"/>
      <c r="DO363" s="165"/>
      <c r="DP363" s="165"/>
      <c r="DQ363" s="165"/>
      <c r="DR363" s="165"/>
      <c r="DS363" s="165"/>
      <c r="DT363" s="165"/>
      <c r="DU363" s="165"/>
      <c r="DV363" s="165"/>
      <c r="DW363" s="165"/>
      <c r="DX363" s="165"/>
      <c r="DY363" s="165"/>
      <c r="DZ363" s="165"/>
      <c r="EA363" s="165"/>
      <c r="EB363" s="165"/>
      <c r="EC363" s="165"/>
      <c r="ED363" s="165"/>
      <c r="EE363" s="165"/>
      <c r="EF363" s="165"/>
      <c r="EG363" s="165"/>
      <c r="EH363" s="165"/>
      <c r="EI363" s="165"/>
      <c r="EJ363" s="165"/>
      <c r="EK363" s="165"/>
      <c r="EL363" s="165"/>
      <c r="EM363" s="165"/>
      <c r="EN363" s="165"/>
      <c r="EO363" s="165"/>
      <c r="EP363" s="165"/>
      <c r="EQ363" s="165"/>
      <c r="ER363" s="165"/>
      <c r="ES363" s="165"/>
      <c r="ET363" s="165"/>
      <c r="EU363" s="165"/>
      <c r="EV363" s="165"/>
      <c r="EW363" s="165"/>
      <c r="EX363" s="165"/>
      <c r="EY363" s="165"/>
      <c r="EZ363" s="165"/>
      <c r="FA363" s="165"/>
      <c r="FB363" s="165"/>
      <c r="FC363" s="165"/>
      <c r="FD363" s="165"/>
      <c r="FE363" s="165"/>
      <c r="FF363" s="165"/>
      <c r="FG363" s="165"/>
      <c r="FH363" s="165"/>
      <c r="FI363" s="165"/>
      <c r="FJ363" s="165"/>
      <c r="FK363" s="165"/>
      <c r="FL363" s="165"/>
      <c r="FM363" s="165"/>
      <c r="FN363" s="165"/>
      <c r="FO363" s="165"/>
      <c r="FP363" s="165"/>
      <c r="FQ363" s="165"/>
      <c r="FR363" s="165"/>
      <c r="FS363" s="165"/>
      <c r="FT363" s="165"/>
      <c r="FU363" s="165"/>
      <c r="FV363" s="165"/>
      <c r="FW363" s="165"/>
      <c r="FX363" s="165"/>
      <c r="FY363" s="165"/>
      <c r="FZ363" s="165"/>
      <c r="GA363" s="165"/>
      <c r="GB363" s="165"/>
      <c r="GC363" s="165"/>
      <c r="GD363" s="165"/>
      <c r="GE363" s="165"/>
      <c r="GF363" s="165"/>
      <c r="GG363" s="165"/>
      <c r="GH363" s="165"/>
      <c r="GI363" s="165"/>
      <c r="GJ363" s="165"/>
      <c r="GK363" s="165"/>
      <c r="GL363" s="165"/>
      <c r="GM363" s="165"/>
      <c r="GN363" s="165"/>
      <c r="GO363" s="165"/>
      <c r="GP363" s="165"/>
      <c r="GQ363" s="165"/>
      <c r="GR363" s="165"/>
      <c r="GS363" s="165"/>
      <c r="GT363" s="165"/>
      <c r="GU363" s="165"/>
      <c r="GV363" s="165"/>
      <c r="GW363" s="165"/>
      <c r="GX363" s="165"/>
      <c r="GY363" s="165"/>
      <c r="GZ363" s="165"/>
      <c r="HA363" s="165"/>
      <c r="HB363" s="165"/>
      <c r="HC363" s="165"/>
      <c r="HD363" s="165"/>
      <c r="HE363" s="165"/>
      <c r="HF363" s="165"/>
      <c r="HG363" s="165"/>
      <c r="HH363" s="165"/>
      <c r="HI363" s="165"/>
      <c r="HJ363" s="165"/>
      <c r="HK363" s="165"/>
      <c r="HL363" s="165"/>
      <c r="HM363" s="165"/>
      <c r="HN363" s="165"/>
      <c r="HO363" s="165"/>
      <c r="HP363" s="165"/>
      <c r="HQ363" s="165"/>
      <c r="HR363" s="165"/>
      <c r="HS363" s="165"/>
      <c r="HT363" s="165"/>
      <c r="HU363" s="165"/>
      <c r="HV363" s="165"/>
      <c r="HW363" s="165"/>
      <c r="HX363" s="165"/>
      <c r="HY363" s="165"/>
      <c r="HZ363" s="165"/>
      <c r="IA363" s="165"/>
      <c r="IB363" s="165"/>
      <c r="IC363" s="165"/>
      <c r="ID363" s="165"/>
      <c r="IE363" s="165"/>
      <c r="IF363" s="165"/>
      <c r="IG363" s="165"/>
      <c r="IH363" s="165"/>
      <c r="II363" s="165"/>
      <c r="IJ363" s="165"/>
      <c r="IK363" s="165"/>
      <c r="IL363" s="165"/>
      <c r="IM363" s="165"/>
      <c r="IN363" s="165"/>
      <c r="IO363" s="165"/>
      <c r="IP363" s="165"/>
      <c r="IQ363" s="165"/>
      <c r="IR363" s="165"/>
      <c r="IS363" s="165"/>
      <c r="IT363" s="165"/>
      <c r="IU363" s="165"/>
      <c r="IV363" s="165"/>
      <c r="IW363" s="165"/>
      <c r="IX363" s="165"/>
      <c r="IY363" s="165"/>
      <c r="IZ363" s="165"/>
      <c r="JA363" s="165"/>
      <c r="JB363" s="165"/>
      <c r="JC363" s="165"/>
      <c r="JD363" s="165"/>
      <c r="JE363" s="165"/>
      <c r="JF363" s="165"/>
      <c r="JG363" s="165"/>
      <c r="JH363" s="165"/>
      <c r="JI363" s="165"/>
      <c r="JJ363" s="165"/>
      <c r="JK363" s="165"/>
      <c r="JL363" s="165"/>
      <c r="JM363" s="165"/>
      <c r="JN363" s="165"/>
      <c r="JO363" s="165"/>
      <c r="JP363" s="165"/>
      <c r="JQ363" s="165"/>
      <c r="JR363" s="165"/>
      <c r="JS363" s="165"/>
      <c r="JT363" s="165"/>
      <c r="JU363" s="165"/>
      <c r="JV363" s="165"/>
      <c r="JW363" s="165"/>
      <c r="JX363" s="165"/>
      <c r="JY363" s="165"/>
      <c r="JZ363" s="165"/>
      <c r="KA363" s="165"/>
      <c r="KB363" s="165"/>
      <c r="KC363" s="165"/>
      <c r="KD363" s="165"/>
      <c r="KE363" s="165"/>
      <c r="KF363" s="165"/>
      <c r="KG363" s="165"/>
      <c r="KH363" s="165"/>
      <c r="KI363" s="165"/>
      <c r="KJ363" s="165"/>
      <c r="KK363" s="165"/>
      <c r="KL363" s="165"/>
      <c r="KM363" s="165"/>
      <c r="KN363" s="165"/>
      <c r="KO363" s="165"/>
      <c r="KP363" s="165"/>
      <c r="KQ363" s="165"/>
      <c r="KR363" s="165"/>
      <c r="KS363" s="165"/>
      <c r="KT363" s="165"/>
      <c r="KU363" s="165"/>
      <c r="KV363" s="165"/>
      <c r="KW363" s="165"/>
      <c r="KX363" s="165"/>
      <c r="KY363" s="165"/>
      <c r="KZ363" s="165"/>
      <c r="LA363" s="165"/>
      <c r="LB363" s="165"/>
      <c r="LC363" s="165"/>
      <c r="LD363" s="165"/>
      <c r="LE363" s="165"/>
      <c r="LF363" s="165"/>
      <c r="LG363" s="165"/>
      <c r="LH363" s="165"/>
      <c r="LI363" s="165"/>
      <c r="LJ363" s="165"/>
      <c r="LK363" s="165"/>
      <c r="LL363" s="165"/>
      <c r="LM363" s="165"/>
      <c r="LN363" s="165"/>
      <c r="LO363" s="165"/>
      <c r="LP363" s="165"/>
      <c r="LQ363" s="165"/>
      <c r="LR363" s="165"/>
      <c r="LS363" s="165"/>
      <c r="LT363" s="165"/>
      <c r="LU363" s="165"/>
      <c r="LV363" s="165"/>
      <c r="LW363" s="165"/>
      <c r="LX363" s="165"/>
      <c r="LY363" s="165"/>
      <c r="LZ363" s="165"/>
      <c r="MA363" s="165"/>
      <c r="MB363" s="165"/>
      <c r="MC363" s="165"/>
      <c r="MD363" s="165"/>
      <c r="ME363" s="165"/>
      <c r="MF363" s="165"/>
      <c r="MG363" s="165"/>
      <c r="MH363" s="165"/>
      <c r="MI363" s="165"/>
      <c r="MJ363" s="165"/>
      <c r="MK363" s="165"/>
      <c r="ML363" s="165"/>
      <c r="MM363" s="165"/>
      <c r="MN363" s="165"/>
      <c r="MO363" s="165"/>
      <c r="MP363" s="165"/>
      <c r="MQ363" s="165"/>
      <c r="MR363" s="165"/>
      <c r="MS363" s="165"/>
      <c r="MT363" s="165"/>
      <c r="MU363" s="165"/>
      <c r="MV363" s="165"/>
      <c r="MW363" s="165"/>
      <c r="MX363" s="165"/>
      <c r="MY363" s="165"/>
      <c r="MZ363" s="165"/>
      <c r="NA363" s="165"/>
      <c r="NB363" s="165"/>
      <c r="NC363" s="165"/>
      <c r="ND363" s="165"/>
      <c r="NE363" s="165"/>
      <c r="NF363" s="165"/>
      <c r="NG363" s="165"/>
      <c r="NH363" s="165"/>
      <c r="NI363" s="165"/>
      <c r="NJ363" s="165"/>
      <c r="NK363" s="165"/>
      <c r="NL363" s="165"/>
      <c r="NM363" s="165"/>
      <c r="NN363" s="165"/>
      <c r="NO363" s="165"/>
      <c r="NP363" s="165"/>
      <c r="NQ363" s="165"/>
      <c r="NR363" s="165"/>
      <c r="NS363" s="165"/>
      <c r="NT363" s="165"/>
      <c r="NU363" s="165"/>
      <c r="NV363" s="165"/>
      <c r="NW363" s="165"/>
      <c r="NX363" s="165"/>
      <c r="NY363" s="165"/>
      <c r="NZ363" s="165"/>
      <c r="OA363" s="165"/>
      <c r="OB363" s="165"/>
      <c r="OC363" s="165"/>
      <c r="OD363" s="165"/>
      <c r="OE363" s="165"/>
      <c r="OF363" s="165"/>
      <c r="OG363" s="165"/>
      <c r="OH363" s="165"/>
      <c r="OI363" s="165"/>
      <c r="OJ363" s="165"/>
      <c r="OK363" s="165"/>
      <c r="OL363" s="165"/>
      <c r="OM363" s="165"/>
      <c r="ON363" s="165"/>
      <c r="OO363" s="165"/>
      <c r="OP363" s="165"/>
      <c r="OQ363" s="165"/>
      <c r="OR363" s="165"/>
      <c r="OS363" s="165"/>
      <c r="OT363" s="165"/>
      <c r="OU363" s="165"/>
      <c r="OV363" s="165"/>
      <c r="OW363" s="165"/>
      <c r="OX363" s="165"/>
      <c r="OY363" s="165"/>
      <c r="OZ363" s="165"/>
      <c r="PA363" s="165"/>
      <c r="PB363" s="165"/>
      <c r="PC363" s="165"/>
      <c r="PD363" s="165"/>
      <c r="PE363" s="165"/>
      <c r="PF363" s="165"/>
      <c r="PG363" s="165"/>
      <c r="PH363" s="165"/>
      <c r="PI363" s="165"/>
      <c r="PJ363" s="165"/>
      <c r="PK363" s="165"/>
      <c r="PL363" s="165"/>
      <c r="PM363" s="165"/>
      <c r="PN363" s="165"/>
      <c r="PO363" s="165"/>
      <c r="PP363" s="165"/>
      <c r="PQ363" s="165"/>
      <c r="PR363" s="165"/>
      <c r="PS363" s="165"/>
      <c r="PT363" s="165"/>
      <c r="PU363" s="165"/>
      <c r="PV363" s="165"/>
      <c r="PW363" s="165"/>
      <c r="PX363" s="165"/>
      <c r="PY363" s="165"/>
      <c r="PZ363" s="165"/>
      <c r="QA363" s="165"/>
      <c r="QB363" s="165"/>
      <c r="QC363" s="165"/>
      <c r="QD363" s="165"/>
      <c r="QE363" s="165"/>
      <c r="QF363" s="165"/>
      <c r="QG363" s="165"/>
      <c r="QH363" s="165"/>
      <c r="QI363" s="165"/>
      <c r="QJ363" s="165"/>
      <c r="QK363" s="165"/>
      <c r="QL363" s="165"/>
      <c r="QM363" s="165"/>
      <c r="QN363" s="165"/>
      <c r="QO363" s="165"/>
      <c r="QP363" s="165"/>
      <c r="QQ363" s="165"/>
      <c r="QR363" s="165"/>
      <c r="QS363" s="165"/>
      <c r="QT363" s="165"/>
      <c r="QU363" s="165"/>
      <c r="QV363" s="165"/>
      <c r="QW363" s="165"/>
      <c r="QX363" s="165"/>
      <c r="QY363" s="165"/>
      <c r="QZ363" s="165"/>
      <c r="RA363" s="165"/>
      <c r="RB363" s="165"/>
      <c r="RC363" s="165"/>
      <c r="RD363" s="165"/>
      <c r="RE363" s="165"/>
      <c r="RF363" s="165"/>
      <c r="RG363" s="165"/>
      <c r="RH363" s="165"/>
      <c r="RI363" s="165"/>
      <c r="RJ363" s="165"/>
      <c r="RK363" s="165"/>
      <c r="RL363" s="165"/>
    </row>
    <row r="364" spans="1:480" ht="15" x14ac:dyDescent="0.25">
      <c r="A364" s="246" t="e">
        <f>'Тех. карты'!#REF!</f>
        <v>#REF!</v>
      </c>
      <c r="B364" s="353" t="s">
        <v>17</v>
      </c>
      <c r="C364" s="353"/>
      <c r="D364" s="11">
        <v>50</v>
      </c>
      <c r="E364" s="12"/>
      <c r="F364" s="13"/>
      <c r="G364" s="14">
        <v>2.5</v>
      </c>
      <c r="H364" s="15">
        <v>0.5</v>
      </c>
      <c r="I364" s="16">
        <v>21.25</v>
      </c>
      <c r="J364" s="17">
        <v>102</v>
      </c>
      <c r="K364" s="18">
        <v>0</v>
      </c>
      <c r="L364" s="30">
        <v>1</v>
      </c>
      <c r="M364" s="30">
        <v>10.1</v>
      </c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  <c r="X364" s="233"/>
      <c r="Y364" s="233"/>
      <c r="Z364" s="165"/>
      <c r="AA364" s="165"/>
      <c r="AB364" s="165"/>
      <c r="AC364" s="165"/>
      <c r="AD364" s="165"/>
      <c r="AE364" s="165"/>
      <c r="AF364" s="165"/>
      <c r="AG364" s="165"/>
      <c r="AH364" s="165"/>
      <c r="AI364" s="165"/>
      <c r="AJ364" s="165"/>
      <c r="AK364" s="165"/>
      <c r="AL364" s="165"/>
      <c r="AM364" s="165"/>
      <c r="AN364" s="165"/>
      <c r="AO364" s="165"/>
      <c r="AP364" s="165"/>
      <c r="AQ364" s="165"/>
      <c r="AR364" s="165"/>
      <c r="AS364" s="165"/>
      <c r="AT364" s="165"/>
      <c r="AU364" s="165"/>
      <c r="AV364" s="165"/>
      <c r="AW364" s="165"/>
      <c r="AX364" s="165"/>
      <c r="AY364" s="165"/>
      <c r="AZ364" s="165"/>
      <c r="BA364" s="165"/>
      <c r="BB364" s="165"/>
      <c r="BC364" s="165"/>
      <c r="BD364" s="165"/>
      <c r="BE364" s="165"/>
      <c r="BF364" s="165"/>
      <c r="BG364" s="165"/>
      <c r="BH364" s="165"/>
      <c r="BI364" s="165"/>
      <c r="BJ364" s="165"/>
      <c r="BK364" s="165"/>
      <c r="BL364" s="165"/>
      <c r="BM364" s="165"/>
      <c r="BN364" s="165"/>
      <c r="BO364" s="165"/>
      <c r="BP364" s="165"/>
      <c r="BQ364" s="165"/>
      <c r="BR364" s="165"/>
      <c r="BS364" s="165"/>
      <c r="BT364" s="165"/>
      <c r="BU364" s="165"/>
      <c r="BV364" s="165"/>
      <c r="BW364" s="165"/>
      <c r="BX364" s="165"/>
      <c r="BY364" s="165"/>
      <c r="BZ364" s="165"/>
      <c r="CA364" s="165"/>
      <c r="CB364" s="165"/>
      <c r="CC364" s="165"/>
      <c r="CD364" s="165"/>
      <c r="CE364" s="165"/>
      <c r="CF364" s="165"/>
      <c r="CG364" s="165"/>
      <c r="CH364" s="165"/>
      <c r="CI364" s="165"/>
      <c r="CJ364" s="165"/>
      <c r="CK364" s="165"/>
      <c r="CL364" s="165"/>
      <c r="CM364" s="165"/>
      <c r="CN364" s="165"/>
      <c r="CO364" s="165"/>
      <c r="CP364" s="165"/>
      <c r="CQ364" s="165"/>
      <c r="CR364" s="165"/>
      <c r="CS364" s="165"/>
      <c r="CT364" s="165"/>
      <c r="CU364" s="165"/>
      <c r="CV364" s="165"/>
      <c r="CW364" s="165"/>
      <c r="CX364" s="165"/>
      <c r="CY364" s="165"/>
      <c r="CZ364" s="165"/>
      <c r="DA364" s="165"/>
      <c r="DB364" s="165"/>
      <c r="DC364" s="165"/>
      <c r="DD364" s="165"/>
      <c r="DE364" s="165"/>
      <c r="DF364" s="165"/>
      <c r="DG364" s="165"/>
      <c r="DH364" s="165"/>
      <c r="DI364" s="165"/>
      <c r="DJ364" s="165"/>
      <c r="DK364" s="165"/>
      <c r="DL364" s="165"/>
      <c r="DM364" s="165"/>
      <c r="DN364" s="165"/>
      <c r="DO364" s="165"/>
      <c r="DP364" s="165"/>
      <c r="DQ364" s="165"/>
      <c r="DR364" s="165"/>
      <c r="DS364" s="165"/>
      <c r="DT364" s="165"/>
      <c r="DU364" s="165"/>
      <c r="DV364" s="165"/>
      <c r="DW364" s="165"/>
      <c r="DX364" s="165"/>
      <c r="DY364" s="165"/>
      <c r="DZ364" s="165"/>
      <c r="EA364" s="165"/>
      <c r="EB364" s="165"/>
      <c r="EC364" s="165"/>
      <c r="ED364" s="165"/>
      <c r="EE364" s="165"/>
      <c r="EF364" s="165"/>
      <c r="EG364" s="165"/>
      <c r="EH364" s="165"/>
      <c r="EI364" s="165"/>
      <c r="EJ364" s="165"/>
      <c r="EK364" s="165"/>
      <c r="EL364" s="165"/>
      <c r="EM364" s="165"/>
      <c r="EN364" s="165"/>
      <c r="EO364" s="165"/>
      <c r="EP364" s="165"/>
      <c r="EQ364" s="165"/>
      <c r="ER364" s="165"/>
      <c r="ES364" s="165"/>
      <c r="ET364" s="165"/>
      <c r="EU364" s="165"/>
      <c r="EV364" s="165"/>
      <c r="EW364" s="165"/>
      <c r="EX364" s="165"/>
      <c r="EY364" s="165"/>
      <c r="EZ364" s="165"/>
      <c r="FA364" s="165"/>
      <c r="FB364" s="165"/>
      <c r="FC364" s="165"/>
      <c r="FD364" s="165"/>
      <c r="FE364" s="165"/>
      <c r="FF364" s="165"/>
      <c r="FG364" s="165"/>
      <c r="FH364" s="165"/>
      <c r="FI364" s="165"/>
      <c r="FJ364" s="165"/>
      <c r="FK364" s="165"/>
      <c r="FL364" s="165"/>
      <c r="FM364" s="165"/>
      <c r="FN364" s="165"/>
      <c r="FO364" s="165"/>
      <c r="FP364" s="165"/>
      <c r="FQ364" s="165"/>
      <c r="FR364" s="165"/>
      <c r="FS364" s="165"/>
      <c r="FT364" s="165"/>
      <c r="FU364" s="165"/>
      <c r="FV364" s="165"/>
      <c r="FW364" s="165"/>
      <c r="FX364" s="165"/>
      <c r="FY364" s="165"/>
      <c r="FZ364" s="165"/>
      <c r="GA364" s="165"/>
      <c r="GB364" s="165"/>
      <c r="GC364" s="165"/>
      <c r="GD364" s="165"/>
      <c r="GE364" s="165"/>
      <c r="GF364" s="165"/>
      <c r="GG364" s="165"/>
      <c r="GH364" s="165"/>
      <c r="GI364" s="165"/>
      <c r="GJ364" s="165"/>
      <c r="GK364" s="165"/>
      <c r="GL364" s="165"/>
      <c r="GM364" s="165"/>
      <c r="GN364" s="165"/>
      <c r="GO364" s="165"/>
      <c r="GP364" s="165"/>
      <c r="GQ364" s="165"/>
      <c r="GR364" s="165"/>
      <c r="GS364" s="165"/>
      <c r="GT364" s="165"/>
      <c r="GU364" s="165"/>
      <c r="GV364" s="165"/>
      <c r="GW364" s="165"/>
      <c r="GX364" s="165"/>
      <c r="GY364" s="165"/>
      <c r="GZ364" s="165"/>
      <c r="HA364" s="165"/>
      <c r="HB364" s="165"/>
      <c r="HC364" s="165"/>
      <c r="HD364" s="165"/>
      <c r="HE364" s="165"/>
      <c r="HF364" s="165"/>
      <c r="HG364" s="165"/>
      <c r="HH364" s="165"/>
      <c r="HI364" s="165"/>
      <c r="HJ364" s="165"/>
      <c r="HK364" s="165"/>
      <c r="HL364" s="165"/>
      <c r="HM364" s="165"/>
      <c r="HN364" s="165"/>
      <c r="HO364" s="165"/>
      <c r="HP364" s="165"/>
      <c r="HQ364" s="165"/>
      <c r="HR364" s="165"/>
      <c r="HS364" s="165"/>
      <c r="HT364" s="165"/>
      <c r="HU364" s="165"/>
      <c r="HV364" s="165"/>
      <c r="HW364" s="165"/>
      <c r="HX364" s="165"/>
      <c r="HY364" s="165"/>
      <c r="HZ364" s="165"/>
      <c r="IA364" s="165"/>
      <c r="IB364" s="165"/>
      <c r="IC364" s="165"/>
      <c r="ID364" s="165"/>
      <c r="IE364" s="165"/>
      <c r="IF364" s="165"/>
      <c r="IG364" s="165"/>
      <c r="IH364" s="165"/>
      <c r="II364" s="165"/>
      <c r="IJ364" s="165"/>
      <c r="IK364" s="165"/>
      <c r="IL364" s="165"/>
      <c r="IM364" s="165"/>
      <c r="IN364" s="165"/>
      <c r="IO364" s="165"/>
      <c r="IP364" s="165"/>
      <c r="IQ364" s="165"/>
      <c r="IR364" s="165"/>
      <c r="IS364" s="165"/>
      <c r="IT364" s="165"/>
      <c r="IU364" s="165"/>
      <c r="IV364" s="165"/>
      <c r="IW364" s="165"/>
      <c r="IX364" s="165"/>
      <c r="IY364" s="165"/>
      <c r="IZ364" s="165"/>
      <c r="JA364" s="165"/>
      <c r="JB364" s="165"/>
      <c r="JC364" s="165"/>
      <c r="JD364" s="165"/>
      <c r="JE364" s="165"/>
      <c r="JF364" s="165"/>
      <c r="JG364" s="165"/>
      <c r="JH364" s="165"/>
      <c r="JI364" s="165"/>
      <c r="JJ364" s="165"/>
      <c r="JK364" s="165"/>
      <c r="JL364" s="165"/>
      <c r="JM364" s="165"/>
      <c r="JN364" s="165"/>
      <c r="JO364" s="165"/>
      <c r="JP364" s="165"/>
      <c r="JQ364" s="165"/>
      <c r="JR364" s="165"/>
      <c r="JS364" s="165"/>
      <c r="JT364" s="165"/>
      <c r="JU364" s="165"/>
      <c r="JV364" s="165"/>
      <c r="JW364" s="165"/>
      <c r="JX364" s="165"/>
      <c r="JY364" s="165"/>
      <c r="JZ364" s="165"/>
      <c r="KA364" s="165"/>
      <c r="KB364" s="165"/>
      <c r="KC364" s="165"/>
      <c r="KD364" s="165"/>
      <c r="KE364" s="165"/>
      <c r="KF364" s="165"/>
      <c r="KG364" s="165"/>
      <c r="KH364" s="165"/>
      <c r="KI364" s="165"/>
      <c r="KJ364" s="165"/>
      <c r="KK364" s="165"/>
      <c r="KL364" s="165"/>
      <c r="KM364" s="165"/>
      <c r="KN364" s="165"/>
      <c r="KO364" s="165"/>
      <c r="KP364" s="165"/>
      <c r="KQ364" s="165"/>
      <c r="KR364" s="165"/>
      <c r="KS364" s="165"/>
      <c r="KT364" s="165"/>
      <c r="KU364" s="165"/>
      <c r="KV364" s="165"/>
      <c r="KW364" s="165"/>
      <c r="KX364" s="165"/>
      <c r="KY364" s="165"/>
      <c r="KZ364" s="165"/>
      <c r="LA364" s="165"/>
      <c r="LB364" s="165"/>
      <c r="LC364" s="165"/>
      <c r="LD364" s="165"/>
      <c r="LE364" s="165"/>
      <c r="LF364" s="165"/>
      <c r="LG364" s="165"/>
      <c r="LH364" s="165"/>
      <c r="LI364" s="165"/>
      <c r="LJ364" s="165"/>
      <c r="LK364" s="165"/>
      <c r="LL364" s="165"/>
      <c r="LM364" s="165"/>
      <c r="LN364" s="165"/>
      <c r="LO364" s="165"/>
      <c r="LP364" s="165"/>
      <c r="LQ364" s="165"/>
      <c r="LR364" s="165"/>
      <c r="LS364" s="165"/>
      <c r="LT364" s="165"/>
      <c r="LU364" s="165"/>
      <c r="LV364" s="165"/>
      <c r="LW364" s="165"/>
      <c r="LX364" s="165"/>
      <c r="LY364" s="165"/>
      <c r="LZ364" s="165"/>
      <c r="MA364" s="165"/>
      <c r="MB364" s="165"/>
      <c r="MC364" s="165"/>
      <c r="MD364" s="165"/>
      <c r="ME364" s="165"/>
      <c r="MF364" s="165"/>
      <c r="MG364" s="165"/>
      <c r="MH364" s="165"/>
      <c r="MI364" s="165"/>
      <c r="MJ364" s="165"/>
      <c r="MK364" s="165"/>
      <c r="ML364" s="165"/>
      <c r="MM364" s="165"/>
      <c r="MN364" s="165"/>
      <c r="MO364" s="165"/>
      <c r="MP364" s="165"/>
      <c r="MQ364" s="165"/>
      <c r="MR364" s="165"/>
      <c r="MS364" s="165"/>
      <c r="MT364" s="165"/>
      <c r="MU364" s="165"/>
      <c r="MV364" s="165"/>
      <c r="MW364" s="165"/>
      <c r="MX364" s="165"/>
      <c r="MY364" s="165"/>
      <c r="MZ364" s="165"/>
      <c r="NA364" s="165"/>
      <c r="NB364" s="165"/>
      <c r="NC364" s="165"/>
      <c r="ND364" s="165"/>
      <c r="NE364" s="165"/>
      <c r="NF364" s="165"/>
      <c r="NG364" s="165"/>
      <c r="NH364" s="165"/>
      <c r="NI364" s="165"/>
      <c r="NJ364" s="165"/>
      <c r="NK364" s="165"/>
      <c r="NL364" s="165"/>
      <c r="NM364" s="165"/>
      <c r="NN364" s="165"/>
      <c r="NO364" s="165"/>
      <c r="NP364" s="165"/>
      <c r="NQ364" s="165"/>
      <c r="NR364" s="165"/>
      <c r="NS364" s="165"/>
      <c r="NT364" s="165"/>
      <c r="NU364" s="165"/>
      <c r="NV364" s="165"/>
      <c r="NW364" s="165"/>
      <c r="NX364" s="165"/>
      <c r="NY364" s="165"/>
      <c r="NZ364" s="165"/>
      <c r="OA364" s="165"/>
      <c r="OB364" s="165"/>
      <c r="OC364" s="165"/>
      <c r="OD364" s="165"/>
      <c r="OE364" s="165"/>
      <c r="OF364" s="165"/>
      <c r="OG364" s="165"/>
      <c r="OH364" s="165"/>
      <c r="OI364" s="165"/>
      <c r="OJ364" s="165"/>
      <c r="OK364" s="165"/>
      <c r="OL364" s="165"/>
      <c r="OM364" s="165"/>
      <c r="ON364" s="165"/>
      <c r="OO364" s="165"/>
      <c r="OP364" s="165"/>
      <c r="OQ364" s="165"/>
      <c r="OR364" s="165"/>
      <c r="OS364" s="165"/>
      <c r="OT364" s="165"/>
      <c r="OU364" s="165"/>
      <c r="OV364" s="165"/>
      <c r="OW364" s="165"/>
      <c r="OX364" s="165"/>
      <c r="OY364" s="165"/>
      <c r="OZ364" s="165"/>
      <c r="PA364" s="165"/>
      <c r="PB364" s="165"/>
      <c r="PC364" s="165"/>
      <c r="PD364" s="165"/>
      <c r="PE364" s="165"/>
      <c r="PF364" s="165"/>
      <c r="PG364" s="165"/>
      <c r="PH364" s="165"/>
      <c r="PI364" s="165"/>
      <c r="PJ364" s="165"/>
      <c r="PK364" s="165"/>
      <c r="PL364" s="165"/>
      <c r="PM364" s="165"/>
      <c r="PN364" s="165"/>
      <c r="PO364" s="165"/>
      <c r="PP364" s="165"/>
      <c r="PQ364" s="165"/>
      <c r="PR364" s="165"/>
      <c r="PS364" s="165"/>
      <c r="PT364" s="165"/>
      <c r="PU364" s="165"/>
      <c r="PV364" s="165"/>
      <c r="PW364" s="165"/>
      <c r="PX364" s="165"/>
      <c r="PY364" s="165"/>
      <c r="PZ364" s="165"/>
      <c r="QA364" s="165"/>
      <c r="QB364" s="165"/>
      <c r="QC364" s="165"/>
      <c r="QD364" s="165"/>
      <c r="QE364" s="165"/>
      <c r="QF364" s="165"/>
      <c r="QG364" s="165"/>
      <c r="QH364" s="165"/>
      <c r="QI364" s="165"/>
      <c r="QJ364" s="165"/>
      <c r="QK364" s="165"/>
      <c r="QL364" s="165"/>
      <c r="QM364" s="165"/>
      <c r="QN364" s="165"/>
      <c r="QO364" s="165"/>
      <c r="QP364" s="165"/>
      <c r="QQ364" s="165"/>
      <c r="QR364" s="165"/>
      <c r="QS364" s="165"/>
      <c r="QT364" s="165"/>
      <c r="QU364" s="165"/>
      <c r="QV364" s="165"/>
      <c r="QW364" s="165"/>
      <c r="QX364" s="165"/>
      <c r="QY364" s="165"/>
      <c r="QZ364" s="165"/>
      <c r="RA364" s="165"/>
      <c r="RB364" s="165"/>
      <c r="RC364" s="165"/>
      <c r="RD364" s="165"/>
      <c r="RE364" s="165"/>
      <c r="RF364" s="165"/>
      <c r="RG364" s="165"/>
      <c r="RH364" s="165"/>
      <c r="RI364" s="165"/>
      <c r="RJ364" s="165"/>
      <c r="RK364" s="165"/>
      <c r="RL364" s="165"/>
    </row>
    <row r="365" spans="1:480" ht="15" x14ac:dyDescent="0.25">
      <c r="A365" s="138"/>
      <c r="B365" s="353" t="s">
        <v>62</v>
      </c>
      <c r="C365" s="353"/>
      <c r="D365" s="11">
        <v>200</v>
      </c>
      <c r="E365" s="11">
        <v>0</v>
      </c>
      <c r="F365" s="11">
        <v>0</v>
      </c>
      <c r="G365" s="11">
        <v>0</v>
      </c>
      <c r="H365" s="11">
        <v>0</v>
      </c>
      <c r="I365" s="11">
        <v>18</v>
      </c>
      <c r="J365" s="11">
        <v>60</v>
      </c>
      <c r="K365" s="11">
        <v>0</v>
      </c>
      <c r="L365" s="30">
        <v>233</v>
      </c>
      <c r="M365" s="30">
        <v>11.1</v>
      </c>
      <c r="N365" s="236"/>
      <c r="O365" s="233"/>
      <c r="P365" s="233"/>
      <c r="Q365" s="233"/>
      <c r="R365" s="233"/>
      <c r="S365" s="233"/>
      <c r="T365" s="233"/>
      <c r="U365" s="233"/>
      <c r="V365" s="233"/>
      <c r="W365" s="233"/>
      <c r="X365" s="233"/>
      <c r="Y365" s="233"/>
      <c r="Z365" s="165"/>
      <c r="AA365" s="165"/>
      <c r="AB365" s="165"/>
      <c r="AC365" s="165"/>
      <c r="AD365" s="165"/>
      <c r="AE365" s="165"/>
      <c r="AF365" s="165"/>
      <c r="AG365" s="165"/>
      <c r="AH365" s="165"/>
      <c r="AI365" s="165"/>
      <c r="AJ365" s="165"/>
      <c r="AK365" s="165"/>
      <c r="AL365" s="165"/>
      <c r="AM365" s="165"/>
      <c r="AN365" s="165"/>
      <c r="AO365" s="165"/>
      <c r="AP365" s="165"/>
      <c r="AQ365" s="165"/>
      <c r="AR365" s="165"/>
      <c r="AS365" s="165"/>
      <c r="AT365" s="165"/>
      <c r="AU365" s="165"/>
      <c r="AV365" s="165"/>
      <c r="AW365" s="165"/>
      <c r="AX365" s="165"/>
      <c r="AY365" s="165"/>
      <c r="AZ365" s="165"/>
      <c r="BA365" s="165"/>
      <c r="BB365" s="165"/>
      <c r="BC365" s="165"/>
      <c r="BD365" s="165"/>
      <c r="BE365" s="165"/>
      <c r="BF365" s="165"/>
      <c r="BG365" s="165"/>
      <c r="BH365" s="165"/>
      <c r="BI365" s="165"/>
      <c r="BJ365" s="165"/>
      <c r="BK365" s="165"/>
      <c r="BL365" s="165"/>
      <c r="BM365" s="165"/>
      <c r="BN365" s="165"/>
      <c r="BO365" s="165"/>
      <c r="BP365" s="165"/>
      <c r="BQ365" s="165"/>
      <c r="BR365" s="165"/>
      <c r="BS365" s="165"/>
      <c r="BT365" s="165"/>
      <c r="BU365" s="165"/>
      <c r="BV365" s="165"/>
      <c r="BW365" s="165"/>
      <c r="BX365" s="165"/>
      <c r="BY365" s="165"/>
      <c r="BZ365" s="165"/>
      <c r="CA365" s="165"/>
      <c r="CB365" s="165"/>
      <c r="CC365" s="165"/>
      <c r="CD365" s="165"/>
      <c r="CE365" s="165"/>
      <c r="CF365" s="165"/>
      <c r="CG365" s="165"/>
      <c r="CH365" s="165"/>
      <c r="CI365" s="165"/>
      <c r="CJ365" s="165"/>
      <c r="CK365" s="165"/>
      <c r="CL365" s="165"/>
      <c r="CM365" s="165"/>
      <c r="CN365" s="165"/>
      <c r="CO365" s="165"/>
      <c r="CP365" s="165"/>
      <c r="CQ365" s="165"/>
      <c r="CR365" s="165"/>
      <c r="CS365" s="165"/>
      <c r="CT365" s="165"/>
      <c r="CU365" s="165"/>
      <c r="CV365" s="165"/>
      <c r="CW365" s="165"/>
      <c r="CX365" s="165"/>
      <c r="CY365" s="165"/>
      <c r="CZ365" s="165"/>
      <c r="DA365" s="165"/>
      <c r="DB365" s="165"/>
      <c r="DC365" s="165"/>
      <c r="DD365" s="165"/>
      <c r="DE365" s="165"/>
      <c r="DF365" s="165"/>
      <c r="DG365" s="165"/>
      <c r="DH365" s="165"/>
      <c r="DI365" s="165"/>
      <c r="DJ365" s="165"/>
      <c r="DK365" s="165"/>
      <c r="DL365" s="165"/>
      <c r="DM365" s="165"/>
      <c r="DN365" s="165"/>
      <c r="DO365" s="165"/>
      <c r="DP365" s="165"/>
      <c r="DQ365" s="165"/>
      <c r="DR365" s="165"/>
      <c r="DS365" s="165"/>
      <c r="DT365" s="165"/>
      <c r="DU365" s="165"/>
      <c r="DV365" s="165"/>
      <c r="DW365" s="165"/>
      <c r="DX365" s="165"/>
      <c r="DY365" s="165"/>
      <c r="DZ365" s="165"/>
      <c r="EA365" s="165"/>
      <c r="EB365" s="165"/>
      <c r="EC365" s="165"/>
      <c r="ED365" s="165"/>
      <c r="EE365" s="165"/>
      <c r="EF365" s="165"/>
      <c r="EG365" s="165"/>
      <c r="EH365" s="165"/>
      <c r="EI365" s="165"/>
      <c r="EJ365" s="165"/>
      <c r="EK365" s="165"/>
      <c r="EL365" s="165"/>
      <c r="EM365" s="165"/>
      <c r="EN365" s="165"/>
      <c r="EO365" s="165"/>
      <c r="EP365" s="165"/>
      <c r="EQ365" s="165"/>
      <c r="ER365" s="165"/>
      <c r="ES365" s="165"/>
      <c r="ET365" s="165"/>
      <c r="EU365" s="165"/>
      <c r="EV365" s="165"/>
      <c r="EW365" s="165"/>
      <c r="EX365" s="165"/>
      <c r="EY365" s="165"/>
      <c r="EZ365" s="165"/>
      <c r="FA365" s="165"/>
      <c r="FB365" s="165"/>
      <c r="FC365" s="165"/>
      <c r="FD365" s="165"/>
      <c r="FE365" s="165"/>
      <c r="FF365" s="165"/>
      <c r="FG365" s="165"/>
      <c r="FH365" s="165"/>
      <c r="FI365" s="165"/>
      <c r="FJ365" s="165"/>
      <c r="FK365" s="165"/>
      <c r="FL365" s="165"/>
      <c r="FM365" s="165"/>
      <c r="FN365" s="165"/>
      <c r="FO365" s="165"/>
      <c r="FP365" s="165"/>
      <c r="FQ365" s="165"/>
      <c r="FR365" s="165"/>
      <c r="FS365" s="165"/>
      <c r="FT365" s="165"/>
      <c r="FU365" s="165"/>
      <c r="FV365" s="165"/>
      <c r="FW365" s="165"/>
      <c r="FX365" s="165"/>
      <c r="FY365" s="165"/>
      <c r="FZ365" s="165"/>
      <c r="GA365" s="165"/>
      <c r="GB365" s="165"/>
      <c r="GC365" s="165"/>
      <c r="GD365" s="165"/>
      <c r="GE365" s="165"/>
      <c r="GF365" s="165"/>
      <c r="GG365" s="165"/>
      <c r="GH365" s="165"/>
      <c r="GI365" s="165"/>
      <c r="GJ365" s="165"/>
      <c r="GK365" s="165"/>
      <c r="GL365" s="165"/>
      <c r="GM365" s="165"/>
      <c r="GN365" s="165"/>
      <c r="GO365" s="165"/>
      <c r="GP365" s="165"/>
      <c r="GQ365" s="165"/>
      <c r="GR365" s="165"/>
      <c r="GS365" s="165"/>
      <c r="GT365" s="165"/>
      <c r="GU365" s="165"/>
      <c r="GV365" s="165"/>
      <c r="GW365" s="165"/>
      <c r="GX365" s="165"/>
      <c r="GY365" s="165"/>
      <c r="GZ365" s="165"/>
      <c r="HA365" s="165"/>
      <c r="HB365" s="165"/>
      <c r="HC365" s="165"/>
      <c r="HD365" s="165"/>
      <c r="HE365" s="165"/>
      <c r="HF365" s="165"/>
      <c r="HG365" s="165"/>
      <c r="HH365" s="165"/>
      <c r="HI365" s="165"/>
      <c r="HJ365" s="165"/>
      <c r="HK365" s="165"/>
      <c r="HL365" s="165"/>
      <c r="HM365" s="165"/>
      <c r="HN365" s="165"/>
      <c r="HO365" s="165"/>
      <c r="HP365" s="165"/>
      <c r="HQ365" s="165"/>
      <c r="HR365" s="165"/>
      <c r="HS365" s="165"/>
      <c r="HT365" s="165"/>
      <c r="HU365" s="165"/>
      <c r="HV365" s="165"/>
      <c r="HW365" s="165"/>
      <c r="HX365" s="165"/>
      <c r="HY365" s="165"/>
      <c r="HZ365" s="165"/>
      <c r="IA365" s="165"/>
      <c r="IB365" s="165"/>
      <c r="IC365" s="165"/>
      <c r="ID365" s="165"/>
      <c r="IE365" s="165"/>
      <c r="IF365" s="165"/>
      <c r="IG365" s="165"/>
      <c r="IH365" s="165"/>
      <c r="II365" s="165"/>
      <c r="IJ365" s="165"/>
      <c r="IK365" s="165"/>
      <c r="IL365" s="165"/>
      <c r="IM365" s="165"/>
      <c r="IN365" s="165"/>
      <c r="IO365" s="165"/>
      <c r="IP365" s="165"/>
      <c r="IQ365" s="165"/>
      <c r="IR365" s="165"/>
      <c r="IS365" s="165"/>
      <c r="IT365" s="165"/>
      <c r="IU365" s="165"/>
      <c r="IV365" s="165"/>
      <c r="IW365" s="165"/>
      <c r="IX365" s="165"/>
      <c r="IY365" s="165"/>
      <c r="IZ365" s="165"/>
      <c r="JA365" s="165"/>
      <c r="JB365" s="165"/>
      <c r="JC365" s="165"/>
      <c r="JD365" s="165"/>
      <c r="JE365" s="165"/>
      <c r="JF365" s="165"/>
      <c r="JG365" s="165"/>
      <c r="JH365" s="165"/>
      <c r="JI365" s="165"/>
      <c r="JJ365" s="165"/>
      <c r="JK365" s="165"/>
      <c r="JL365" s="165"/>
      <c r="JM365" s="165"/>
      <c r="JN365" s="165"/>
      <c r="JO365" s="165"/>
      <c r="JP365" s="165"/>
      <c r="JQ365" s="165"/>
      <c r="JR365" s="165"/>
      <c r="JS365" s="165"/>
      <c r="JT365" s="165"/>
      <c r="JU365" s="165"/>
      <c r="JV365" s="165"/>
      <c r="JW365" s="165"/>
      <c r="JX365" s="165"/>
      <c r="JY365" s="165"/>
      <c r="JZ365" s="165"/>
      <c r="KA365" s="165"/>
      <c r="KB365" s="165"/>
      <c r="KC365" s="165"/>
      <c r="KD365" s="165"/>
      <c r="KE365" s="165"/>
      <c r="KF365" s="165"/>
      <c r="KG365" s="165"/>
      <c r="KH365" s="165"/>
      <c r="KI365" s="165"/>
      <c r="KJ365" s="165"/>
      <c r="KK365" s="165"/>
      <c r="KL365" s="165"/>
      <c r="KM365" s="165"/>
      <c r="KN365" s="165"/>
      <c r="KO365" s="165"/>
      <c r="KP365" s="165"/>
      <c r="KQ365" s="165"/>
      <c r="KR365" s="165"/>
      <c r="KS365" s="165"/>
      <c r="KT365" s="165"/>
      <c r="KU365" s="165"/>
      <c r="KV365" s="165"/>
      <c r="KW365" s="165"/>
      <c r="KX365" s="165"/>
      <c r="KY365" s="165"/>
      <c r="KZ365" s="165"/>
      <c r="LA365" s="165"/>
      <c r="LB365" s="165"/>
      <c r="LC365" s="165"/>
      <c r="LD365" s="165"/>
      <c r="LE365" s="165"/>
      <c r="LF365" s="165"/>
      <c r="LG365" s="165"/>
      <c r="LH365" s="165"/>
      <c r="LI365" s="165"/>
      <c r="LJ365" s="165"/>
      <c r="LK365" s="165"/>
      <c r="LL365" s="165"/>
      <c r="LM365" s="165"/>
      <c r="LN365" s="165"/>
      <c r="LO365" s="165"/>
      <c r="LP365" s="165"/>
      <c r="LQ365" s="165"/>
      <c r="LR365" s="165"/>
      <c r="LS365" s="165"/>
      <c r="LT365" s="165"/>
      <c r="LU365" s="165"/>
      <c r="LV365" s="165"/>
      <c r="LW365" s="165"/>
      <c r="LX365" s="165"/>
      <c r="LY365" s="165"/>
      <c r="LZ365" s="165"/>
      <c r="MA365" s="165"/>
      <c r="MB365" s="165"/>
      <c r="MC365" s="165"/>
      <c r="MD365" s="165"/>
      <c r="ME365" s="165"/>
      <c r="MF365" s="165"/>
      <c r="MG365" s="165"/>
      <c r="MH365" s="165"/>
      <c r="MI365" s="165"/>
      <c r="MJ365" s="165"/>
      <c r="MK365" s="165"/>
      <c r="ML365" s="165"/>
      <c r="MM365" s="165"/>
      <c r="MN365" s="165"/>
      <c r="MO365" s="165"/>
      <c r="MP365" s="165"/>
      <c r="MQ365" s="165"/>
      <c r="MR365" s="165"/>
      <c r="MS365" s="165"/>
      <c r="MT365" s="165"/>
      <c r="MU365" s="165"/>
      <c r="MV365" s="165"/>
      <c r="MW365" s="165"/>
      <c r="MX365" s="165"/>
      <c r="MY365" s="165"/>
      <c r="MZ365" s="165"/>
      <c r="NA365" s="165"/>
      <c r="NB365" s="165"/>
      <c r="NC365" s="165"/>
      <c r="ND365" s="165"/>
      <c r="NE365" s="165"/>
      <c r="NF365" s="165"/>
      <c r="NG365" s="165"/>
      <c r="NH365" s="165"/>
      <c r="NI365" s="165"/>
      <c r="NJ365" s="165"/>
      <c r="NK365" s="165"/>
      <c r="NL365" s="165"/>
      <c r="NM365" s="165"/>
      <c r="NN365" s="165"/>
      <c r="NO365" s="165"/>
      <c r="NP365" s="165"/>
      <c r="NQ365" s="165"/>
      <c r="NR365" s="165"/>
      <c r="NS365" s="165"/>
      <c r="NT365" s="165"/>
      <c r="NU365" s="165"/>
      <c r="NV365" s="165"/>
      <c r="NW365" s="165"/>
      <c r="NX365" s="165"/>
      <c r="NY365" s="165"/>
      <c r="NZ365" s="165"/>
      <c r="OA365" s="165"/>
      <c r="OB365" s="165"/>
      <c r="OC365" s="165"/>
      <c r="OD365" s="165"/>
      <c r="OE365" s="165"/>
      <c r="OF365" s="165"/>
      <c r="OG365" s="165"/>
      <c r="OH365" s="165"/>
      <c r="OI365" s="165"/>
      <c r="OJ365" s="165"/>
      <c r="OK365" s="165"/>
      <c r="OL365" s="165"/>
      <c r="OM365" s="165"/>
      <c r="ON365" s="165"/>
      <c r="OO365" s="165"/>
      <c r="OP365" s="165"/>
      <c r="OQ365" s="165"/>
      <c r="OR365" s="165"/>
      <c r="OS365" s="165"/>
      <c r="OT365" s="165"/>
      <c r="OU365" s="165"/>
      <c r="OV365" s="165"/>
      <c r="OW365" s="165"/>
      <c r="OX365" s="165"/>
      <c r="OY365" s="165"/>
      <c r="OZ365" s="165"/>
      <c r="PA365" s="165"/>
      <c r="PB365" s="165"/>
      <c r="PC365" s="165"/>
      <c r="PD365" s="165"/>
      <c r="PE365" s="165"/>
      <c r="PF365" s="165"/>
      <c r="PG365" s="165"/>
      <c r="PH365" s="165"/>
      <c r="PI365" s="165"/>
      <c r="PJ365" s="165"/>
      <c r="PK365" s="165"/>
      <c r="PL365" s="165"/>
      <c r="PM365" s="165"/>
      <c r="PN365" s="165"/>
      <c r="PO365" s="165"/>
      <c r="PP365" s="165"/>
      <c r="PQ365" s="165"/>
      <c r="PR365" s="165"/>
      <c r="PS365" s="165"/>
      <c r="PT365" s="165"/>
      <c r="PU365" s="165"/>
      <c r="PV365" s="165"/>
      <c r="PW365" s="165"/>
      <c r="PX365" s="165"/>
      <c r="PY365" s="165"/>
      <c r="PZ365" s="165"/>
      <c r="QA365" s="165"/>
      <c r="QB365" s="165"/>
      <c r="QC365" s="165"/>
      <c r="QD365" s="165"/>
      <c r="QE365" s="165"/>
      <c r="QF365" s="165"/>
      <c r="QG365" s="165"/>
      <c r="QH365" s="165"/>
      <c r="QI365" s="165"/>
      <c r="QJ365" s="165"/>
      <c r="QK365" s="165"/>
      <c r="QL365" s="165"/>
      <c r="QM365" s="165"/>
      <c r="QN365" s="165"/>
      <c r="QO365" s="165"/>
      <c r="QP365" s="165"/>
      <c r="QQ365" s="165"/>
      <c r="QR365" s="165"/>
      <c r="QS365" s="165"/>
      <c r="QT365" s="165"/>
      <c r="QU365" s="165"/>
      <c r="QV365" s="165"/>
      <c r="QW365" s="165"/>
      <c r="QX365" s="165"/>
      <c r="QY365" s="165"/>
      <c r="QZ365" s="165"/>
      <c r="RA365" s="165"/>
      <c r="RB365" s="165"/>
      <c r="RC365" s="165"/>
      <c r="RD365" s="165"/>
      <c r="RE365" s="165"/>
      <c r="RF365" s="165"/>
      <c r="RG365" s="165"/>
      <c r="RH365" s="165"/>
      <c r="RI365" s="165"/>
      <c r="RJ365" s="165"/>
      <c r="RK365" s="165"/>
      <c r="RL365" s="165"/>
    </row>
    <row r="366" spans="1:480" s="133" customFormat="1" ht="15.75" x14ac:dyDescent="0.25">
      <c r="A366" s="131"/>
      <c r="B366" s="401" t="s">
        <v>19</v>
      </c>
      <c r="C366" s="401"/>
      <c r="D366" s="122">
        <f>SUM(D361,D362,D363,D364,D365)</f>
        <v>700</v>
      </c>
      <c r="E366" s="123"/>
      <c r="F366" s="124"/>
      <c r="G366" s="125">
        <f>SUM(G361,G362,G363,G364,G365)</f>
        <v>12.959999999999999</v>
      </c>
      <c r="H366" s="126">
        <f>SUM(H361,H362,H363,H364,H365)</f>
        <v>10.170000000000002</v>
      </c>
      <c r="I366" s="127">
        <f>SUM(I361,I362,I363,I364,I365)</f>
        <v>77.569999999999993</v>
      </c>
      <c r="J366" s="128">
        <f>SUM(J361,J362,J363,J364,J365)</f>
        <v>445.84000000000003</v>
      </c>
      <c r="K366" s="129">
        <f>SUM(K361,K362,K363,K364,K365)</f>
        <v>16.64</v>
      </c>
      <c r="L366" s="130"/>
      <c r="M366" s="130"/>
      <c r="N366" s="235"/>
      <c r="O366" s="236"/>
      <c r="P366" s="236"/>
      <c r="Q366" s="236"/>
      <c r="R366" s="236"/>
      <c r="S366" s="236"/>
      <c r="T366" s="236"/>
      <c r="U366" s="236"/>
      <c r="V366" s="236"/>
      <c r="W366" s="236"/>
      <c r="X366" s="236"/>
      <c r="Y366" s="236"/>
      <c r="Z366" s="169"/>
      <c r="AA366" s="169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F366" s="169"/>
      <c r="BG366" s="169"/>
      <c r="BH366" s="169"/>
      <c r="BI366" s="169"/>
      <c r="BJ366" s="169"/>
      <c r="BK366" s="169"/>
      <c r="BL366" s="169"/>
      <c r="BM366" s="169"/>
      <c r="BN366" s="169"/>
      <c r="BO366" s="169"/>
      <c r="BP366" s="169"/>
      <c r="BQ366" s="169"/>
      <c r="BR366" s="169"/>
      <c r="BS366" s="169"/>
      <c r="BT366" s="169"/>
      <c r="BU366" s="169"/>
      <c r="BV366" s="169"/>
      <c r="BW366" s="169"/>
      <c r="BX366" s="169"/>
      <c r="BY366" s="169"/>
      <c r="BZ366" s="169"/>
      <c r="CA366" s="169"/>
      <c r="CB366" s="169"/>
      <c r="CC366" s="169"/>
      <c r="CD366" s="169"/>
      <c r="CE366" s="169"/>
      <c r="CF366" s="169"/>
      <c r="CG366" s="169"/>
      <c r="CH366" s="169"/>
      <c r="CI366" s="169"/>
      <c r="CJ366" s="169"/>
      <c r="CK366" s="169"/>
      <c r="CL366" s="169"/>
      <c r="CM366" s="169"/>
      <c r="CN366" s="169"/>
      <c r="CO366" s="169"/>
      <c r="CP366" s="169"/>
      <c r="CQ366" s="169"/>
      <c r="CR366" s="169"/>
      <c r="CS366" s="169"/>
      <c r="CT366" s="169"/>
      <c r="CU366" s="169"/>
      <c r="CV366" s="169"/>
      <c r="CW366" s="169"/>
      <c r="CX366" s="169"/>
      <c r="CY366" s="169"/>
      <c r="CZ366" s="169"/>
      <c r="DA366" s="169"/>
      <c r="DB366" s="169"/>
      <c r="DC366" s="169"/>
      <c r="DD366" s="169"/>
      <c r="DE366" s="169"/>
      <c r="DF366" s="169"/>
      <c r="DG366" s="169"/>
      <c r="DH366" s="169"/>
      <c r="DI366" s="169"/>
      <c r="DJ366" s="169"/>
      <c r="DK366" s="169"/>
      <c r="DL366" s="169"/>
      <c r="DM366" s="169"/>
      <c r="DN366" s="169"/>
      <c r="DO366" s="169"/>
      <c r="DP366" s="169"/>
      <c r="DQ366" s="169"/>
      <c r="DR366" s="169"/>
      <c r="DS366" s="169"/>
      <c r="DT366" s="169"/>
      <c r="DU366" s="169"/>
      <c r="DV366" s="169"/>
      <c r="DW366" s="169"/>
      <c r="DX366" s="169"/>
      <c r="DY366" s="169"/>
      <c r="DZ366" s="169"/>
      <c r="EA366" s="169"/>
      <c r="EB366" s="169"/>
      <c r="EC366" s="169"/>
      <c r="ED366" s="169"/>
      <c r="EE366" s="169"/>
      <c r="EF366" s="169"/>
      <c r="EG366" s="169"/>
      <c r="EH366" s="169"/>
      <c r="EI366" s="169"/>
      <c r="EJ366" s="169"/>
      <c r="EK366" s="169"/>
      <c r="EL366" s="169"/>
      <c r="EM366" s="169"/>
      <c r="EN366" s="169"/>
      <c r="EO366" s="169"/>
      <c r="EP366" s="169"/>
      <c r="EQ366" s="169"/>
      <c r="ER366" s="169"/>
      <c r="ES366" s="169"/>
      <c r="ET366" s="169"/>
      <c r="EU366" s="169"/>
      <c r="EV366" s="169"/>
      <c r="EW366" s="169"/>
      <c r="EX366" s="169"/>
      <c r="EY366" s="169"/>
      <c r="EZ366" s="169"/>
      <c r="FA366" s="169"/>
      <c r="FB366" s="169"/>
      <c r="FC366" s="169"/>
      <c r="FD366" s="169"/>
      <c r="FE366" s="169"/>
      <c r="FF366" s="169"/>
      <c r="FG366" s="169"/>
      <c r="FH366" s="169"/>
      <c r="FI366" s="169"/>
      <c r="FJ366" s="169"/>
      <c r="FK366" s="169"/>
      <c r="FL366" s="169"/>
      <c r="FM366" s="169"/>
      <c r="FN366" s="169"/>
      <c r="FO366" s="169"/>
      <c r="FP366" s="169"/>
      <c r="FQ366" s="169"/>
      <c r="FR366" s="169"/>
      <c r="FS366" s="169"/>
      <c r="FT366" s="169"/>
      <c r="FU366" s="169"/>
      <c r="FV366" s="169"/>
      <c r="FW366" s="169"/>
      <c r="FX366" s="169"/>
      <c r="FY366" s="169"/>
      <c r="FZ366" s="169"/>
      <c r="GA366" s="169"/>
      <c r="GB366" s="169"/>
      <c r="GC366" s="169"/>
      <c r="GD366" s="169"/>
      <c r="GE366" s="169"/>
      <c r="GF366" s="169"/>
      <c r="GG366" s="169"/>
      <c r="GH366" s="169"/>
      <c r="GI366" s="169"/>
      <c r="GJ366" s="169"/>
      <c r="GK366" s="169"/>
      <c r="GL366" s="169"/>
      <c r="GM366" s="169"/>
      <c r="GN366" s="169"/>
      <c r="GO366" s="169"/>
      <c r="GP366" s="169"/>
      <c r="GQ366" s="169"/>
      <c r="GR366" s="169"/>
      <c r="GS366" s="169"/>
      <c r="GT366" s="169"/>
      <c r="GU366" s="169"/>
      <c r="GV366" s="169"/>
      <c r="GW366" s="169"/>
      <c r="GX366" s="169"/>
      <c r="GY366" s="169"/>
      <c r="GZ366" s="169"/>
      <c r="HA366" s="169"/>
      <c r="HB366" s="169"/>
      <c r="HC366" s="169"/>
      <c r="HD366" s="169"/>
      <c r="HE366" s="169"/>
      <c r="HF366" s="169"/>
      <c r="HG366" s="169"/>
      <c r="HH366" s="169"/>
      <c r="HI366" s="169"/>
      <c r="HJ366" s="169"/>
      <c r="HK366" s="169"/>
      <c r="HL366" s="169"/>
      <c r="HM366" s="169"/>
      <c r="HN366" s="169"/>
      <c r="HO366" s="169"/>
      <c r="HP366" s="169"/>
      <c r="HQ366" s="169"/>
      <c r="HR366" s="169"/>
      <c r="HS366" s="169"/>
      <c r="HT366" s="169"/>
      <c r="HU366" s="169"/>
      <c r="HV366" s="169"/>
      <c r="HW366" s="169"/>
      <c r="HX366" s="169"/>
      <c r="HY366" s="169"/>
      <c r="HZ366" s="169"/>
      <c r="IA366" s="169"/>
      <c r="IB366" s="169"/>
      <c r="IC366" s="169"/>
      <c r="ID366" s="169"/>
      <c r="IE366" s="169"/>
      <c r="IF366" s="169"/>
      <c r="IG366" s="169"/>
      <c r="IH366" s="169"/>
      <c r="II366" s="169"/>
      <c r="IJ366" s="169"/>
      <c r="IK366" s="169"/>
      <c r="IL366" s="169"/>
      <c r="IM366" s="169"/>
      <c r="IN366" s="169"/>
      <c r="IO366" s="169"/>
      <c r="IP366" s="169"/>
      <c r="IQ366" s="169"/>
      <c r="IR366" s="169"/>
      <c r="IS366" s="169"/>
      <c r="IT366" s="169"/>
      <c r="IU366" s="169"/>
      <c r="IV366" s="169"/>
      <c r="IW366" s="169"/>
      <c r="IX366" s="169"/>
      <c r="IY366" s="169"/>
      <c r="IZ366" s="169"/>
      <c r="JA366" s="169"/>
      <c r="JB366" s="169"/>
      <c r="JC366" s="169"/>
      <c r="JD366" s="169"/>
      <c r="JE366" s="169"/>
      <c r="JF366" s="169"/>
      <c r="JG366" s="169"/>
      <c r="JH366" s="169"/>
      <c r="JI366" s="169"/>
      <c r="JJ366" s="169"/>
      <c r="JK366" s="169"/>
      <c r="JL366" s="169"/>
      <c r="JM366" s="169"/>
      <c r="JN366" s="169"/>
      <c r="JO366" s="169"/>
      <c r="JP366" s="169"/>
      <c r="JQ366" s="169"/>
      <c r="JR366" s="169"/>
      <c r="JS366" s="169"/>
      <c r="JT366" s="169"/>
      <c r="JU366" s="169"/>
      <c r="JV366" s="169"/>
      <c r="JW366" s="169"/>
      <c r="JX366" s="169"/>
      <c r="JY366" s="169"/>
      <c r="JZ366" s="169"/>
      <c r="KA366" s="169"/>
      <c r="KB366" s="169"/>
      <c r="KC366" s="169"/>
      <c r="KD366" s="169"/>
      <c r="KE366" s="169"/>
      <c r="KF366" s="169"/>
      <c r="KG366" s="169"/>
      <c r="KH366" s="169"/>
      <c r="KI366" s="169"/>
      <c r="KJ366" s="169"/>
      <c r="KK366" s="169"/>
      <c r="KL366" s="169"/>
      <c r="KM366" s="169"/>
      <c r="KN366" s="169"/>
      <c r="KO366" s="169"/>
      <c r="KP366" s="169"/>
      <c r="KQ366" s="169"/>
      <c r="KR366" s="169"/>
      <c r="KS366" s="169"/>
      <c r="KT366" s="169"/>
      <c r="KU366" s="169"/>
      <c r="KV366" s="169"/>
      <c r="KW366" s="169"/>
      <c r="KX366" s="169"/>
      <c r="KY366" s="169"/>
      <c r="KZ366" s="169"/>
      <c r="LA366" s="169"/>
      <c r="LB366" s="169"/>
      <c r="LC366" s="169"/>
      <c r="LD366" s="169"/>
      <c r="LE366" s="169"/>
      <c r="LF366" s="169"/>
      <c r="LG366" s="169"/>
      <c r="LH366" s="169"/>
      <c r="LI366" s="169"/>
      <c r="LJ366" s="169"/>
      <c r="LK366" s="169"/>
      <c r="LL366" s="169"/>
      <c r="LM366" s="169"/>
      <c r="LN366" s="169"/>
      <c r="LO366" s="169"/>
      <c r="LP366" s="169"/>
      <c r="LQ366" s="169"/>
      <c r="LR366" s="169"/>
      <c r="LS366" s="169"/>
      <c r="LT366" s="169"/>
      <c r="LU366" s="169"/>
      <c r="LV366" s="169"/>
      <c r="LW366" s="169"/>
      <c r="LX366" s="169"/>
      <c r="LY366" s="169"/>
      <c r="LZ366" s="169"/>
      <c r="MA366" s="169"/>
      <c r="MB366" s="169"/>
      <c r="MC366" s="169"/>
      <c r="MD366" s="169"/>
      <c r="ME366" s="169"/>
      <c r="MF366" s="169"/>
      <c r="MG366" s="169"/>
      <c r="MH366" s="169"/>
      <c r="MI366" s="169"/>
      <c r="MJ366" s="169"/>
      <c r="MK366" s="169"/>
      <c r="ML366" s="169"/>
      <c r="MM366" s="169"/>
      <c r="MN366" s="169"/>
      <c r="MO366" s="169"/>
      <c r="MP366" s="169"/>
      <c r="MQ366" s="169"/>
      <c r="MR366" s="169"/>
      <c r="MS366" s="169"/>
      <c r="MT366" s="169"/>
      <c r="MU366" s="169"/>
      <c r="MV366" s="169"/>
      <c r="MW366" s="169"/>
      <c r="MX366" s="169"/>
      <c r="MY366" s="169"/>
      <c r="MZ366" s="169"/>
      <c r="NA366" s="169"/>
      <c r="NB366" s="169"/>
      <c r="NC366" s="169"/>
      <c r="ND366" s="169"/>
      <c r="NE366" s="169"/>
      <c r="NF366" s="169"/>
      <c r="NG366" s="169"/>
      <c r="NH366" s="169"/>
      <c r="NI366" s="169"/>
      <c r="NJ366" s="169"/>
      <c r="NK366" s="169"/>
      <c r="NL366" s="169"/>
      <c r="NM366" s="169"/>
      <c r="NN366" s="169"/>
      <c r="NO366" s="169"/>
      <c r="NP366" s="169"/>
      <c r="NQ366" s="169"/>
      <c r="NR366" s="169"/>
      <c r="NS366" s="169"/>
      <c r="NT366" s="169"/>
      <c r="NU366" s="169"/>
      <c r="NV366" s="169"/>
      <c r="NW366" s="169"/>
      <c r="NX366" s="169"/>
      <c r="NY366" s="169"/>
      <c r="NZ366" s="169"/>
      <c r="OA366" s="169"/>
      <c r="OB366" s="169"/>
      <c r="OC366" s="169"/>
      <c r="OD366" s="169"/>
      <c r="OE366" s="169"/>
      <c r="OF366" s="169"/>
      <c r="OG366" s="169"/>
      <c r="OH366" s="169"/>
      <c r="OI366" s="169"/>
      <c r="OJ366" s="169"/>
      <c r="OK366" s="169"/>
      <c r="OL366" s="169"/>
      <c r="OM366" s="169"/>
      <c r="ON366" s="169"/>
      <c r="OO366" s="169"/>
      <c r="OP366" s="169"/>
      <c r="OQ366" s="169"/>
      <c r="OR366" s="169"/>
      <c r="OS366" s="169"/>
      <c r="OT366" s="169"/>
      <c r="OU366" s="169"/>
      <c r="OV366" s="169"/>
      <c r="OW366" s="169"/>
      <c r="OX366" s="169"/>
      <c r="OY366" s="169"/>
      <c r="OZ366" s="169"/>
      <c r="PA366" s="169"/>
      <c r="PB366" s="169"/>
      <c r="PC366" s="169"/>
      <c r="PD366" s="169"/>
      <c r="PE366" s="169"/>
      <c r="PF366" s="169"/>
      <c r="PG366" s="169"/>
      <c r="PH366" s="169"/>
      <c r="PI366" s="169"/>
      <c r="PJ366" s="169"/>
      <c r="PK366" s="169"/>
      <c r="PL366" s="169"/>
      <c r="PM366" s="169"/>
      <c r="PN366" s="169"/>
      <c r="PO366" s="169"/>
      <c r="PP366" s="169"/>
      <c r="PQ366" s="169"/>
      <c r="PR366" s="169"/>
      <c r="PS366" s="169"/>
      <c r="PT366" s="169"/>
      <c r="PU366" s="169"/>
      <c r="PV366" s="169"/>
      <c r="PW366" s="169"/>
      <c r="PX366" s="169"/>
      <c r="PY366" s="169"/>
      <c r="PZ366" s="169"/>
      <c r="QA366" s="169"/>
      <c r="QB366" s="169"/>
      <c r="QC366" s="169"/>
      <c r="QD366" s="169"/>
      <c r="QE366" s="169"/>
      <c r="QF366" s="169"/>
      <c r="QG366" s="169"/>
      <c r="QH366" s="169"/>
      <c r="QI366" s="169"/>
      <c r="QJ366" s="169"/>
      <c r="QK366" s="169"/>
      <c r="QL366" s="169"/>
      <c r="QM366" s="169"/>
      <c r="QN366" s="169"/>
      <c r="QO366" s="169"/>
      <c r="QP366" s="169"/>
      <c r="QQ366" s="169"/>
      <c r="QR366" s="169"/>
      <c r="QS366" s="169"/>
      <c r="QT366" s="169"/>
      <c r="QU366" s="169"/>
      <c r="QV366" s="169"/>
      <c r="QW366" s="169"/>
      <c r="QX366" s="169"/>
      <c r="QY366" s="169"/>
      <c r="QZ366" s="169"/>
      <c r="RA366" s="169"/>
      <c r="RB366" s="169"/>
      <c r="RC366" s="169"/>
      <c r="RD366" s="169"/>
      <c r="RE366" s="169"/>
      <c r="RF366" s="169"/>
      <c r="RG366" s="169"/>
      <c r="RH366" s="169"/>
      <c r="RI366" s="169"/>
      <c r="RJ366" s="169"/>
      <c r="RK366" s="169"/>
      <c r="RL366" s="169"/>
    </row>
    <row r="367" spans="1:480" s="121" customFormat="1" ht="15.75" x14ac:dyDescent="0.25">
      <c r="A367" s="138"/>
      <c r="B367" s="356" t="s">
        <v>20</v>
      </c>
      <c r="C367" s="357"/>
      <c r="D367" s="357"/>
      <c r="E367" s="357"/>
      <c r="F367" s="357"/>
      <c r="G367" s="357"/>
      <c r="H367" s="357"/>
      <c r="I367" s="357"/>
      <c r="J367" s="357"/>
      <c r="K367" s="357"/>
      <c r="L367" s="358"/>
      <c r="M367" s="253"/>
      <c r="N367" s="233"/>
      <c r="O367" s="234"/>
      <c r="P367" s="234"/>
      <c r="Q367" s="234"/>
      <c r="R367" s="234"/>
      <c r="S367" s="234"/>
      <c r="T367" s="234" t="s">
        <v>47</v>
      </c>
      <c r="U367" s="234"/>
      <c r="V367" s="234"/>
      <c r="W367" s="234"/>
      <c r="X367" s="234"/>
      <c r="Y367" s="234"/>
      <c r="Z367" s="168"/>
      <c r="AA367" s="168"/>
      <c r="AB367" s="168"/>
      <c r="AC367" s="168"/>
      <c r="AD367" s="168"/>
      <c r="AE367" s="168"/>
      <c r="AF367" s="168"/>
      <c r="AG367" s="168"/>
      <c r="AH367" s="168"/>
      <c r="AI367" s="168"/>
      <c r="AJ367" s="168"/>
      <c r="AK367" s="168"/>
      <c r="AL367" s="168"/>
      <c r="AM367" s="168"/>
      <c r="AN367" s="168"/>
      <c r="AO367" s="168"/>
      <c r="AP367" s="168"/>
      <c r="AQ367" s="168"/>
      <c r="AR367" s="168"/>
      <c r="AS367" s="168"/>
      <c r="AT367" s="168"/>
      <c r="AU367" s="168"/>
      <c r="AV367" s="168"/>
      <c r="AW367" s="168"/>
      <c r="AX367" s="168"/>
      <c r="AY367" s="168"/>
      <c r="AZ367" s="168"/>
      <c r="BA367" s="168"/>
      <c r="BB367" s="168"/>
      <c r="BC367" s="168"/>
      <c r="BD367" s="168"/>
      <c r="BE367" s="168"/>
      <c r="BF367" s="168"/>
      <c r="BG367" s="168"/>
      <c r="BH367" s="168"/>
      <c r="BI367" s="168"/>
      <c r="BJ367" s="168"/>
      <c r="BK367" s="168"/>
      <c r="BL367" s="168"/>
      <c r="BM367" s="168"/>
      <c r="BN367" s="168"/>
      <c r="BO367" s="168"/>
      <c r="BP367" s="168"/>
      <c r="BQ367" s="168"/>
      <c r="BR367" s="168"/>
      <c r="BS367" s="168"/>
      <c r="BT367" s="168"/>
      <c r="BU367" s="168"/>
      <c r="BV367" s="168"/>
      <c r="BW367" s="168"/>
      <c r="BX367" s="168"/>
      <c r="BY367" s="168"/>
      <c r="BZ367" s="168"/>
      <c r="CA367" s="168"/>
      <c r="CB367" s="168"/>
      <c r="CC367" s="168"/>
      <c r="CD367" s="168"/>
      <c r="CE367" s="168"/>
      <c r="CF367" s="168"/>
      <c r="CG367" s="168"/>
      <c r="CH367" s="168"/>
      <c r="CI367" s="168"/>
      <c r="CJ367" s="168"/>
      <c r="CK367" s="168"/>
      <c r="CL367" s="168"/>
      <c r="CM367" s="168"/>
      <c r="CN367" s="168"/>
      <c r="CO367" s="168"/>
      <c r="CP367" s="168"/>
      <c r="CQ367" s="168"/>
      <c r="CR367" s="168"/>
      <c r="CS367" s="168"/>
      <c r="CT367" s="168"/>
      <c r="CU367" s="168"/>
      <c r="CV367" s="168"/>
      <c r="CW367" s="168"/>
      <c r="CX367" s="168"/>
      <c r="CY367" s="168"/>
      <c r="CZ367" s="168"/>
      <c r="DA367" s="168"/>
      <c r="DB367" s="168"/>
      <c r="DC367" s="168"/>
      <c r="DD367" s="168"/>
      <c r="DE367" s="168"/>
      <c r="DF367" s="168"/>
      <c r="DG367" s="168"/>
      <c r="DH367" s="168"/>
      <c r="DI367" s="168"/>
      <c r="DJ367" s="168"/>
      <c r="DK367" s="168"/>
      <c r="DL367" s="168"/>
      <c r="DM367" s="168"/>
      <c r="DN367" s="168"/>
      <c r="DO367" s="168"/>
      <c r="DP367" s="168"/>
      <c r="DQ367" s="168"/>
      <c r="DR367" s="168"/>
      <c r="DS367" s="168"/>
      <c r="DT367" s="168"/>
      <c r="DU367" s="168"/>
      <c r="DV367" s="168"/>
      <c r="DW367" s="168"/>
      <c r="DX367" s="168"/>
      <c r="DY367" s="168"/>
      <c r="DZ367" s="168"/>
      <c r="EA367" s="168"/>
      <c r="EB367" s="168"/>
      <c r="EC367" s="168"/>
      <c r="ED367" s="168"/>
      <c r="EE367" s="168"/>
      <c r="EF367" s="168"/>
      <c r="EG367" s="168"/>
      <c r="EH367" s="168"/>
      <c r="EI367" s="168"/>
      <c r="EJ367" s="168"/>
      <c r="EK367" s="168"/>
      <c r="EL367" s="168"/>
      <c r="EM367" s="168"/>
      <c r="EN367" s="168"/>
      <c r="EO367" s="168"/>
      <c r="EP367" s="168"/>
      <c r="EQ367" s="168"/>
      <c r="ER367" s="168"/>
      <c r="ES367" s="168"/>
      <c r="ET367" s="168"/>
      <c r="EU367" s="168"/>
      <c r="EV367" s="168"/>
      <c r="EW367" s="168"/>
      <c r="EX367" s="168"/>
      <c r="EY367" s="168"/>
      <c r="EZ367" s="168"/>
      <c r="FA367" s="168"/>
      <c r="FB367" s="168"/>
      <c r="FC367" s="168"/>
      <c r="FD367" s="168"/>
      <c r="FE367" s="168"/>
      <c r="FF367" s="168"/>
      <c r="FG367" s="168"/>
      <c r="FH367" s="168"/>
      <c r="FI367" s="168"/>
      <c r="FJ367" s="168"/>
      <c r="FK367" s="168"/>
      <c r="FL367" s="168"/>
      <c r="FM367" s="168"/>
      <c r="FN367" s="168"/>
      <c r="FO367" s="168"/>
      <c r="FP367" s="168"/>
      <c r="FQ367" s="168"/>
      <c r="FR367" s="168"/>
      <c r="FS367" s="168"/>
      <c r="FT367" s="168"/>
      <c r="FU367" s="168"/>
      <c r="FV367" s="168"/>
      <c r="FW367" s="168"/>
      <c r="FX367" s="168"/>
      <c r="FY367" s="168"/>
      <c r="FZ367" s="168"/>
      <c r="GA367" s="168"/>
      <c r="GB367" s="168"/>
      <c r="GC367" s="168"/>
      <c r="GD367" s="168"/>
      <c r="GE367" s="168"/>
      <c r="GF367" s="168"/>
      <c r="GG367" s="168"/>
      <c r="GH367" s="168"/>
      <c r="GI367" s="168"/>
      <c r="GJ367" s="168"/>
      <c r="GK367" s="168"/>
      <c r="GL367" s="168"/>
      <c r="GM367" s="168"/>
      <c r="GN367" s="168"/>
      <c r="GO367" s="168"/>
      <c r="GP367" s="168"/>
      <c r="GQ367" s="168"/>
      <c r="GR367" s="168"/>
      <c r="GS367" s="168"/>
      <c r="GT367" s="168"/>
      <c r="GU367" s="168"/>
      <c r="GV367" s="168"/>
      <c r="GW367" s="168"/>
      <c r="GX367" s="168"/>
      <c r="GY367" s="168"/>
      <c r="GZ367" s="168"/>
      <c r="HA367" s="168"/>
      <c r="HB367" s="168"/>
      <c r="HC367" s="168"/>
      <c r="HD367" s="168"/>
      <c r="HE367" s="168"/>
      <c r="HF367" s="168"/>
      <c r="HG367" s="168"/>
      <c r="HH367" s="168"/>
      <c r="HI367" s="168"/>
      <c r="HJ367" s="168"/>
      <c r="HK367" s="168"/>
      <c r="HL367" s="168"/>
      <c r="HM367" s="168"/>
      <c r="HN367" s="168"/>
      <c r="HO367" s="168"/>
      <c r="HP367" s="168"/>
      <c r="HQ367" s="168"/>
      <c r="HR367" s="168"/>
      <c r="HS367" s="168"/>
      <c r="HT367" s="168"/>
      <c r="HU367" s="168"/>
      <c r="HV367" s="168"/>
      <c r="HW367" s="168"/>
      <c r="HX367" s="168"/>
      <c r="HY367" s="168"/>
      <c r="HZ367" s="168"/>
      <c r="IA367" s="168"/>
      <c r="IB367" s="168"/>
      <c r="IC367" s="168"/>
      <c r="ID367" s="168"/>
      <c r="IE367" s="168"/>
      <c r="IF367" s="168"/>
      <c r="IG367" s="168"/>
      <c r="IH367" s="168"/>
      <c r="II367" s="168"/>
      <c r="IJ367" s="168"/>
      <c r="IK367" s="168"/>
      <c r="IL367" s="168"/>
      <c r="IM367" s="168"/>
      <c r="IN367" s="168"/>
      <c r="IO367" s="168"/>
      <c r="IP367" s="168"/>
      <c r="IQ367" s="168"/>
      <c r="IR367" s="168"/>
      <c r="IS367" s="168"/>
      <c r="IT367" s="168"/>
      <c r="IU367" s="168"/>
      <c r="IV367" s="168"/>
      <c r="IW367" s="168"/>
      <c r="IX367" s="168"/>
      <c r="IY367" s="168"/>
      <c r="IZ367" s="168"/>
      <c r="JA367" s="168"/>
      <c r="JB367" s="168"/>
      <c r="JC367" s="168"/>
      <c r="JD367" s="168"/>
      <c r="JE367" s="168"/>
      <c r="JF367" s="168"/>
      <c r="JG367" s="168"/>
      <c r="JH367" s="168"/>
      <c r="JI367" s="168"/>
      <c r="JJ367" s="168"/>
      <c r="JK367" s="168"/>
      <c r="JL367" s="168"/>
      <c r="JM367" s="168"/>
      <c r="JN367" s="168"/>
      <c r="JO367" s="168"/>
      <c r="JP367" s="168"/>
      <c r="JQ367" s="168"/>
      <c r="JR367" s="168"/>
      <c r="JS367" s="168"/>
      <c r="JT367" s="168"/>
      <c r="JU367" s="168"/>
      <c r="JV367" s="168"/>
      <c r="JW367" s="168"/>
      <c r="JX367" s="168"/>
      <c r="JY367" s="168"/>
      <c r="JZ367" s="168"/>
      <c r="KA367" s="168"/>
      <c r="KB367" s="168"/>
      <c r="KC367" s="168"/>
      <c r="KD367" s="168"/>
      <c r="KE367" s="168"/>
      <c r="KF367" s="168"/>
      <c r="KG367" s="168"/>
      <c r="KH367" s="168"/>
      <c r="KI367" s="168"/>
      <c r="KJ367" s="168"/>
      <c r="KK367" s="168"/>
      <c r="KL367" s="168"/>
      <c r="KM367" s="168"/>
      <c r="KN367" s="168"/>
      <c r="KO367" s="168"/>
      <c r="KP367" s="168"/>
      <c r="KQ367" s="168"/>
      <c r="KR367" s="168"/>
      <c r="KS367" s="168"/>
      <c r="KT367" s="168"/>
      <c r="KU367" s="168"/>
      <c r="KV367" s="168"/>
      <c r="KW367" s="168"/>
      <c r="KX367" s="168"/>
      <c r="KY367" s="168"/>
      <c r="KZ367" s="168"/>
      <c r="LA367" s="168"/>
      <c r="LB367" s="168"/>
      <c r="LC367" s="168"/>
      <c r="LD367" s="168"/>
      <c r="LE367" s="168"/>
      <c r="LF367" s="168"/>
      <c r="LG367" s="168"/>
      <c r="LH367" s="168"/>
      <c r="LI367" s="168"/>
      <c r="LJ367" s="168"/>
      <c r="LK367" s="168"/>
      <c r="LL367" s="168"/>
      <c r="LM367" s="168"/>
      <c r="LN367" s="168"/>
      <c r="LO367" s="168"/>
      <c r="LP367" s="168"/>
      <c r="LQ367" s="168"/>
      <c r="LR367" s="168"/>
      <c r="LS367" s="168"/>
      <c r="LT367" s="168"/>
      <c r="LU367" s="168"/>
      <c r="LV367" s="168"/>
      <c r="LW367" s="168"/>
      <c r="LX367" s="168"/>
      <c r="LY367" s="168"/>
      <c r="LZ367" s="168"/>
      <c r="MA367" s="168"/>
      <c r="MB367" s="168"/>
      <c r="MC367" s="168"/>
      <c r="MD367" s="168"/>
      <c r="ME367" s="168"/>
      <c r="MF367" s="168"/>
      <c r="MG367" s="168"/>
      <c r="MH367" s="168"/>
      <c r="MI367" s="168"/>
      <c r="MJ367" s="168"/>
      <c r="MK367" s="168"/>
      <c r="ML367" s="168"/>
      <c r="MM367" s="168"/>
      <c r="MN367" s="168"/>
      <c r="MO367" s="168"/>
      <c r="MP367" s="168"/>
      <c r="MQ367" s="168"/>
      <c r="MR367" s="168"/>
      <c r="MS367" s="168"/>
      <c r="MT367" s="168"/>
      <c r="MU367" s="168"/>
      <c r="MV367" s="168"/>
      <c r="MW367" s="168"/>
      <c r="MX367" s="168"/>
      <c r="MY367" s="168"/>
      <c r="MZ367" s="168"/>
      <c r="NA367" s="168"/>
      <c r="NB367" s="168"/>
      <c r="NC367" s="168"/>
      <c r="ND367" s="168"/>
      <c r="NE367" s="168"/>
      <c r="NF367" s="168"/>
      <c r="NG367" s="168"/>
      <c r="NH367" s="168"/>
      <c r="NI367" s="168"/>
      <c r="NJ367" s="168"/>
      <c r="NK367" s="168"/>
      <c r="NL367" s="168"/>
      <c r="NM367" s="168"/>
      <c r="NN367" s="168"/>
      <c r="NO367" s="168"/>
      <c r="NP367" s="168"/>
      <c r="NQ367" s="168"/>
      <c r="NR367" s="168"/>
      <c r="NS367" s="168"/>
      <c r="NT367" s="168"/>
      <c r="NU367" s="168"/>
      <c r="NV367" s="168"/>
      <c r="NW367" s="168"/>
      <c r="NX367" s="168"/>
      <c r="NY367" s="168"/>
      <c r="NZ367" s="168"/>
      <c r="OA367" s="168"/>
      <c r="OB367" s="168"/>
      <c r="OC367" s="168"/>
      <c r="OD367" s="168"/>
      <c r="OE367" s="168"/>
      <c r="OF367" s="168"/>
      <c r="OG367" s="168"/>
      <c r="OH367" s="168"/>
      <c r="OI367" s="168"/>
      <c r="OJ367" s="168"/>
      <c r="OK367" s="168"/>
      <c r="OL367" s="168"/>
      <c r="OM367" s="168"/>
      <c r="ON367" s="168"/>
      <c r="OO367" s="168"/>
      <c r="OP367" s="168"/>
      <c r="OQ367" s="168"/>
      <c r="OR367" s="168"/>
      <c r="OS367" s="168"/>
      <c r="OT367" s="168"/>
      <c r="OU367" s="168"/>
      <c r="OV367" s="168"/>
      <c r="OW367" s="168"/>
      <c r="OX367" s="168"/>
      <c r="OY367" s="168"/>
      <c r="OZ367" s="168"/>
      <c r="PA367" s="168"/>
      <c r="PB367" s="168"/>
      <c r="PC367" s="168"/>
      <c r="PD367" s="168"/>
      <c r="PE367" s="168"/>
      <c r="PF367" s="168"/>
      <c r="PG367" s="168"/>
      <c r="PH367" s="168"/>
      <c r="PI367" s="168"/>
      <c r="PJ367" s="168"/>
      <c r="PK367" s="168"/>
      <c r="PL367" s="168"/>
      <c r="PM367" s="168"/>
      <c r="PN367" s="168"/>
      <c r="PO367" s="168"/>
      <c r="PP367" s="168"/>
      <c r="PQ367" s="168"/>
      <c r="PR367" s="168"/>
      <c r="PS367" s="168"/>
      <c r="PT367" s="168"/>
      <c r="PU367" s="168"/>
      <c r="PV367" s="168"/>
      <c r="PW367" s="168"/>
      <c r="PX367" s="168"/>
      <c r="PY367" s="168"/>
      <c r="PZ367" s="168"/>
      <c r="QA367" s="168"/>
      <c r="QB367" s="168"/>
      <c r="QC367" s="168"/>
      <c r="QD367" s="168"/>
      <c r="QE367" s="168"/>
      <c r="QF367" s="168"/>
      <c r="QG367" s="168"/>
      <c r="QH367" s="168"/>
      <c r="QI367" s="168"/>
      <c r="QJ367" s="168"/>
      <c r="QK367" s="168"/>
      <c r="QL367" s="168"/>
      <c r="QM367" s="168"/>
      <c r="QN367" s="168"/>
      <c r="QO367" s="168"/>
      <c r="QP367" s="168"/>
      <c r="QQ367" s="168"/>
      <c r="QR367" s="168"/>
      <c r="QS367" s="168"/>
      <c r="QT367" s="168"/>
      <c r="QU367" s="168"/>
      <c r="QV367" s="168"/>
      <c r="QW367" s="168"/>
      <c r="QX367" s="168"/>
      <c r="QY367" s="168"/>
      <c r="QZ367" s="168"/>
      <c r="RA367" s="168"/>
      <c r="RB367" s="168"/>
      <c r="RC367" s="168"/>
      <c r="RD367" s="168"/>
      <c r="RE367" s="168"/>
      <c r="RF367" s="168"/>
      <c r="RG367" s="168"/>
      <c r="RH367" s="168"/>
      <c r="RI367" s="168"/>
      <c r="RJ367" s="168"/>
      <c r="RK367" s="168"/>
      <c r="RL367" s="168"/>
    </row>
    <row r="368" spans="1:480" s="147" customFormat="1" ht="15.75" x14ac:dyDescent="0.25">
      <c r="A368" s="138"/>
      <c r="B368" s="353" t="s">
        <v>87</v>
      </c>
      <c r="C368" s="353"/>
      <c r="D368" s="11">
        <v>150</v>
      </c>
      <c r="E368" s="12"/>
      <c r="F368" s="13"/>
      <c r="G368" s="14">
        <v>6.06</v>
      </c>
      <c r="H368" s="15">
        <v>6.69</v>
      </c>
      <c r="I368" s="16">
        <v>8.36</v>
      </c>
      <c r="J368" s="17">
        <v>123.31</v>
      </c>
      <c r="K368" s="18">
        <v>1.46</v>
      </c>
      <c r="L368" s="30">
        <v>251</v>
      </c>
      <c r="M368" s="30">
        <v>6.4</v>
      </c>
      <c r="N368" s="233"/>
      <c r="O368" s="233"/>
      <c r="P368" s="233"/>
      <c r="Q368" s="233"/>
      <c r="R368" s="233"/>
      <c r="S368" s="233"/>
      <c r="T368" s="233"/>
      <c r="U368" s="233"/>
      <c r="V368" s="233"/>
      <c r="W368" s="233"/>
      <c r="X368" s="233"/>
      <c r="Y368" s="233"/>
      <c r="Z368" s="165"/>
      <c r="AA368" s="165"/>
      <c r="AB368" s="165"/>
      <c r="AC368" s="165"/>
      <c r="AD368" s="165"/>
      <c r="AE368" s="165"/>
      <c r="AF368" s="165"/>
      <c r="AG368" s="165"/>
      <c r="AH368" s="165"/>
      <c r="AI368" s="165"/>
      <c r="AJ368" s="165"/>
      <c r="AK368" s="165"/>
      <c r="AL368" s="165"/>
      <c r="AM368" s="165"/>
      <c r="AN368" s="165"/>
      <c r="AO368" s="165"/>
      <c r="AP368" s="165"/>
      <c r="AQ368" s="165"/>
      <c r="AR368" s="165"/>
      <c r="AS368" s="165"/>
      <c r="AT368" s="165"/>
      <c r="AU368" s="165"/>
      <c r="AV368" s="165"/>
      <c r="AW368" s="165"/>
      <c r="AX368" s="165"/>
      <c r="AY368" s="165"/>
      <c r="AZ368" s="165"/>
      <c r="BA368" s="165"/>
      <c r="BB368" s="165"/>
      <c r="BC368" s="165"/>
      <c r="BD368" s="165"/>
      <c r="BE368" s="165"/>
      <c r="BF368" s="165"/>
      <c r="BG368" s="165"/>
      <c r="BH368" s="165"/>
      <c r="BI368" s="165"/>
      <c r="BJ368" s="165"/>
      <c r="BK368" s="165"/>
      <c r="BL368" s="165"/>
      <c r="BM368" s="165"/>
      <c r="BN368" s="165"/>
      <c r="BO368" s="165"/>
      <c r="BP368" s="165"/>
      <c r="BQ368" s="165"/>
      <c r="BR368" s="165"/>
      <c r="BS368" s="165"/>
      <c r="BT368" s="165"/>
      <c r="BU368" s="165"/>
      <c r="BV368" s="165"/>
      <c r="BW368" s="165"/>
      <c r="BX368" s="165"/>
      <c r="BY368" s="165"/>
      <c r="BZ368" s="165"/>
      <c r="CA368" s="165"/>
      <c r="CB368" s="165"/>
      <c r="CC368" s="165"/>
      <c r="CD368" s="165"/>
      <c r="CE368" s="165"/>
      <c r="CF368" s="165"/>
      <c r="CG368" s="165"/>
      <c r="CH368" s="165"/>
      <c r="CI368" s="165"/>
      <c r="CJ368" s="165"/>
      <c r="CK368" s="165"/>
      <c r="CL368" s="165"/>
      <c r="CM368" s="165"/>
      <c r="CN368" s="165"/>
      <c r="CO368" s="165"/>
      <c r="CP368" s="165"/>
      <c r="CQ368" s="165"/>
      <c r="CR368" s="165"/>
      <c r="CS368" s="165"/>
      <c r="CT368" s="165"/>
      <c r="CU368" s="165"/>
      <c r="CV368" s="165"/>
      <c r="CW368" s="165"/>
      <c r="CX368" s="165"/>
      <c r="CY368" s="165"/>
      <c r="CZ368" s="165"/>
      <c r="DA368" s="165"/>
      <c r="DB368" s="165"/>
      <c r="DC368" s="165"/>
      <c r="DD368" s="165"/>
      <c r="DE368" s="165"/>
      <c r="DF368" s="165"/>
      <c r="DG368" s="165"/>
      <c r="DH368" s="165"/>
      <c r="DI368" s="165"/>
      <c r="DJ368" s="165"/>
      <c r="DK368" s="165"/>
      <c r="DL368" s="165"/>
      <c r="DM368" s="165"/>
      <c r="DN368" s="165"/>
      <c r="DO368" s="165"/>
      <c r="DP368" s="165"/>
      <c r="DQ368" s="165"/>
      <c r="DR368" s="165"/>
      <c r="DS368" s="165"/>
      <c r="DT368" s="165"/>
      <c r="DU368" s="165"/>
      <c r="DV368" s="165"/>
      <c r="DW368" s="165"/>
      <c r="DX368" s="165"/>
      <c r="DY368" s="165"/>
      <c r="DZ368" s="165"/>
      <c r="EA368" s="165"/>
      <c r="EB368" s="165"/>
      <c r="EC368" s="165"/>
      <c r="ED368" s="165"/>
      <c r="EE368" s="165"/>
      <c r="EF368" s="165"/>
      <c r="EG368" s="165"/>
      <c r="EH368" s="165"/>
      <c r="EI368" s="165"/>
      <c r="EJ368" s="165"/>
      <c r="EK368" s="165"/>
      <c r="EL368" s="165"/>
      <c r="EM368" s="165"/>
      <c r="EN368" s="165"/>
      <c r="EO368" s="165"/>
      <c r="EP368" s="165"/>
      <c r="EQ368" s="165"/>
      <c r="ER368" s="165"/>
      <c r="ES368" s="165"/>
      <c r="ET368" s="165"/>
      <c r="EU368" s="165"/>
      <c r="EV368" s="165"/>
      <c r="EW368" s="165"/>
      <c r="EX368" s="165"/>
      <c r="EY368" s="165"/>
      <c r="EZ368" s="165"/>
      <c r="FA368" s="165"/>
      <c r="FB368" s="165"/>
      <c r="FC368" s="165"/>
      <c r="FD368" s="165"/>
      <c r="FE368" s="165"/>
      <c r="FF368" s="165"/>
      <c r="FG368" s="165"/>
      <c r="FH368" s="165"/>
      <c r="FI368" s="165"/>
      <c r="FJ368" s="165"/>
      <c r="FK368" s="165"/>
      <c r="FL368" s="165"/>
      <c r="FM368" s="165"/>
      <c r="FN368" s="165"/>
      <c r="FO368" s="165"/>
      <c r="FP368" s="165"/>
      <c r="FQ368" s="165"/>
      <c r="FR368" s="165"/>
      <c r="FS368" s="165"/>
      <c r="FT368" s="165"/>
      <c r="FU368" s="165"/>
      <c r="FV368" s="165"/>
      <c r="FW368" s="165"/>
      <c r="FX368" s="165"/>
      <c r="FY368" s="165"/>
      <c r="FZ368" s="165"/>
      <c r="GA368" s="165"/>
      <c r="GB368" s="165"/>
      <c r="GC368" s="165"/>
      <c r="GD368" s="165"/>
      <c r="GE368" s="165"/>
      <c r="GF368" s="165"/>
      <c r="GG368" s="165"/>
      <c r="GH368" s="165"/>
      <c r="GI368" s="165"/>
      <c r="GJ368" s="165"/>
      <c r="GK368" s="165"/>
      <c r="GL368" s="165"/>
      <c r="GM368" s="165"/>
      <c r="GN368" s="165"/>
      <c r="GO368" s="165"/>
      <c r="GP368" s="165"/>
      <c r="GQ368" s="165"/>
      <c r="GR368" s="165"/>
      <c r="GS368" s="165"/>
      <c r="GT368" s="165"/>
      <c r="GU368" s="165"/>
      <c r="GV368" s="165"/>
      <c r="GW368" s="165"/>
      <c r="GX368" s="165"/>
      <c r="GY368" s="165"/>
      <c r="GZ368" s="165"/>
      <c r="HA368" s="165"/>
      <c r="HB368" s="165"/>
      <c r="HC368" s="165"/>
      <c r="HD368" s="165"/>
      <c r="HE368" s="165"/>
      <c r="HF368" s="165"/>
      <c r="HG368" s="165"/>
      <c r="HH368" s="165"/>
      <c r="HI368" s="165"/>
      <c r="HJ368" s="165"/>
      <c r="HK368" s="165"/>
      <c r="HL368" s="165"/>
      <c r="HM368" s="165"/>
      <c r="HN368" s="165"/>
      <c r="HO368" s="165"/>
      <c r="HP368" s="165"/>
      <c r="HQ368" s="165"/>
      <c r="HR368" s="165"/>
      <c r="HS368" s="165"/>
      <c r="HT368" s="165"/>
      <c r="HU368" s="165"/>
      <c r="HV368" s="165"/>
      <c r="HW368" s="165"/>
      <c r="HX368" s="165"/>
      <c r="HY368" s="165"/>
      <c r="HZ368" s="165"/>
      <c r="IA368" s="165"/>
      <c r="IB368" s="165"/>
      <c r="IC368" s="165"/>
      <c r="ID368" s="165"/>
      <c r="IE368" s="165"/>
      <c r="IF368" s="165"/>
      <c r="IG368" s="165"/>
      <c r="IH368" s="165"/>
      <c r="II368" s="165"/>
      <c r="IJ368" s="165"/>
      <c r="IK368" s="165"/>
      <c r="IL368" s="165"/>
      <c r="IM368" s="165"/>
      <c r="IN368" s="165"/>
      <c r="IO368" s="165"/>
      <c r="IP368" s="165"/>
      <c r="IQ368" s="165"/>
      <c r="IR368" s="165"/>
      <c r="IS368" s="165"/>
      <c r="IT368" s="165"/>
      <c r="IU368" s="165"/>
      <c r="IV368" s="165"/>
      <c r="IW368" s="165"/>
      <c r="IX368" s="165"/>
      <c r="IY368" s="165"/>
      <c r="IZ368" s="165"/>
      <c r="JA368" s="165"/>
      <c r="JB368" s="165"/>
      <c r="JC368" s="165"/>
      <c r="JD368" s="165"/>
      <c r="JE368" s="165"/>
      <c r="JF368" s="165"/>
      <c r="JG368" s="165"/>
      <c r="JH368" s="165"/>
      <c r="JI368" s="165"/>
      <c r="JJ368" s="165"/>
      <c r="JK368" s="165"/>
      <c r="JL368" s="165"/>
      <c r="JM368" s="165"/>
      <c r="JN368" s="165"/>
      <c r="JO368" s="165"/>
      <c r="JP368" s="165"/>
      <c r="JQ368" s="165"/>
      <c r="JR368" s="165"/>
      <c r="JS368" s="165"/>
      <c r="JT368" s="165"/>
      <c r="JU368" s="165"/>
      <c r="JV368" s="165"/>
      <c r="JW368" s="165"/>
      <c r="JX368" s="165"/>
      <c r="JY368" s="165"/>
      <c r="JZ368" s="165"/>
      <c r="KA368" s="165"/>
      <c r="KB368" s="165"/>
      <c r="KC368" s="165"/>
      <c r="KD368" s="165"/>
      <c r="KE368" s="165"/>
      <c r="KF368" s="165"/>
      <c r="KG368" s="165"/>
      <c r="KH368" s="165"/>
      <c r="KI368" s="165"/>
      <c r="KJ368" s="165"/>
      <c r="KK368" s="165"/>
      <c r="KL368" s="165"/>
      <c r="KM368" s="165"/>
      <c r="KN368" s="165"/>
      <c r="KO368" s="165"/>
      <c r="KP368" s="165"/>
      <c r="KQ368" s="165"/>
      <c r="KR368" s="165"/>
      <c r="KS368" s="165"/>
      <c r="KT368" s="165"/>
      <c r="KU368" s="165"/>
      <c r="KV368" s="165"/>
      <c r="KW368" s="165"/>
      <c r="KX368" s="165"/>
      <c r="KY368" s="165"/>
      <c r="KZ368" s="165"/>
      <c r="LA368" s="165"/>
      <c r="LB368" s="165"/>
      <c r="LC368" s="165"/>
      <c r="LD368" s="165"/>
      <c r="LE368" s="165"/>
      <c r="LF368" s="165"/>
      <c r="LG368" s="165"/>
      <c r="LH368" s="165"/>
      <c r="LI368" s="165"/>
      <c r="LJ368" s="165"/>
      <c r="LK368" s="165"/>
      <c r="LL368" s="165"/>
      <c r="LM368" s="165"/>
      <c r="LN368" s="165"/>
      <c r="LO368" s="165"/>
      <c r="LP368" s="165"/>
      <c r="LQ368" s="165"/>
      <c r="LR368" s="165"/>
      <c r="LS368" s="165"/>
      <c r="LT368" s="165"/>
      <c r="LU368" s="165"/>
      <c r="LV368" s="165"/>
      <c r="LW368" s="165"/>
      <c r="LX368" s="165"/>
      <c r="LY368" s="165"/>
      <c r="LZ368" s="165"/>
      <c r="MA368" s="165"/>
      <c r="MB368" s="165"/>
      <c r="MC368" s="165"/>
      <c r="MD368" s="165"/>
      <c r="ME368" s="165"/>
      <c r="MF368" s="165"/>
      <c r="MG368" s="165"/>
      <c r="MH368" s="165"/>
      <c r="MI368" s="165"/>
      <c r="MJ368" s="165"/>
      <c r="MK368" s="165"/>
      <c r="ML368" s="165"/>
      <c r="MM368" s="165"/>
      <c r="MN368" s="165"/>
      <c r="MO368" s="165"/>
      <c r="MP368" s="165"/>
      <c r="MQ368" s="165"/>
      <c r="MR368" s="165"/>
      <c r="MS368" s="165"/>
      <c r="MT368" s="165"/>
      <c r="MU368" s="165"/>
      <c r="MV368" s="165"/>
      <c r="MW368" s="165"/>
      <c r="MX368" s="165"/>
      <c r="MY368" s="165"/>
      <c r="MZ368" s="165"/>
      <c r="NA368" s="165"/>
      <c r="NB368" s="165"/>
      <c r="NC368" s="165"/>
      <c r="ND368" s="165"/>
      <c r="NE368" s="165"/>
      <c r="NF368" s="165"/>
      <c r="NG368" s="165"/>
      <c r="NH368" s="165"/>
      <c r="NI368" s="165"/>
      <c r="NJ368" s="165"/>
      <c r="NK368" s="165"/>
      <c r="NL368" s="165"/>
      <c r="NM368" s="165"/>
      <c r="NN368" s="165"/>
      <c r="NO368" s="165"/>
      <c r="NP368" s="165"/>
      <c r="NQ368" s="165"/>
      <c r="NR368" s="165"/>
      <c r="NS368" s="165"/>
      <c r="NT368" s="165"/>
      <c r="NU368" s="165"/>
      <c r="NV368" s="165"/>
      <c r="NW368" s="165"/>
      <c r="NX368" s="165"/>
      <c r="NY368" s="165"/>
      <c r="NZ368" s="165"/>
      <c r="OA368" s="165"/>
      <c r="OB368" s="165"/>
      <c r="OC368" s="165"/>
      <c r="OD368" s="165"/>
      <c r="OE368" s="165"/>
      <c r="OF368" s="165"/>
      <c r="OG368" s="165"/>
      <c r="OH368" s="165"/>
      <c r="OI368" s="165"/>
      <c r="OJ368" s="165"/>
      <c r="OK368" s="165"/>
      <c r="OL368" s="165"/>
      <c r="OM368" s="165"/>
      <c r="ON368" s="165"/>
      <c r="OO368" s="165"/>
      <c r="OP368" s="165"/>
      <c r="OQ368" s="165"/>
      <c r="OR368" s="165"/>
      <c r="OS368" s="165"/>
      <c r="OT368" s="165"/>
      <c r="OU368" s="165"/>
      <c r="OV368" s="165"/>
      <c r="OW368" s="165"/>
      <c r="OX368" s="165"/>
      <c r="OY368" s="165"/>
      <c r="OZ368" s="165"/>
      <c r="PA368" s="165"/>
      <c r="PB368" s="165"/>
      <c r="PC368" s="165"/>
      <c r="PD368" s="165"/>
      <c r="PE368" s="165"/>
      <c r="PF368" s="165"/>
      <c r="PG368" s="165"/>
      <c r="PH368" s="165"/>
      <c r="PI368" s="165"/>
      <c r="PJ368" s="165"/>
      <c r="PK368" s="165"/>
      <c r="PL368" s="165"/>
      <c r="PM368" s="165"/>
      <c r="PN368" s="165"/>
      <c r="PO368" s="165"/>
      <c r="PP368" s="165"/>
      <c r="PQ368" s="165"/>
      <c r="PR368" s="165"/>
      <c r="PS368" s="165"/>
      <c r="PT368" s="165"/>
      <c r="PU368" s="165"/>
      <c r="PV368" s="165"/>
      <c r="PW368" s="165"/>
      <c r="PX368" s="165"/>
      <c r="PY368" s="165"/>
      <c r="PZ368" s="165"/>
      <c r="QA368" s="165"/>
      <c r="QB368" s="165"/>
      <c r="QC368" s="165"/>
      <c r="QD368" s="165"/>
      <c r="QE368" s="165"/>
      <c r="QF368" s="165"/>
      <c r="QG368" s="165"/>
      <c r="QH368" s="165"/>
      <c r="QI368" s="165"/>
      <c r="QJ368" s="165"/>
      <c r="QK368" s="165"/>
      <c r="QL368" s="165"/>
      <c r="QM368" s="165"/>
      <c r="QN368" s="165"/>
      <c r="QO368" s="165"/>
      <c r="QP368" s="165"/>
      <c r="QQ368" s="165"/>
      <c r="QR368" s="165"/>
      <c r="QS368" s="165"/>
      <c r="QT368" s="165"/>
      <c r="QU368" s="165"/>
      <c r="QV368" s="165"/>
      <c r="QW368" s="165"/>
      <c r="QX368" s="165"/>
      <c r="QY368" s="165"/>
      <c r="QZ368" s="165"/>
      <c r="RA368" s="165"/>
      <c r="RB368" s="165"/>
      <c r="RC368" s="165"/>
      <c r="RD368" s="165"/>
      <c r="RE368" s="165"/>
      <c r="RF368" s="165"/>
      <c r="RG368" s="165"/>
      <c r="RH368" s="165"/>
      <c r="RI368" s="165"/>
      <c r="RJ368" s="165"/>
      <c r="RK368" s="165"/>
      <c r="RL368" s="165"/>
    </row>
    <row r="369" spans="1:59" ht="15.75" x14ac:dyDescent="0.25">
      <c r="A369" s="131"/>
      <c r="B369" s="401" t="s">
        <v>21</v>
      </c>
      <c r="C369" s="401"/>
      <c r="D369" s="122">
        <f>SUM(D368)</f>
        <v>150</v>
      </c>
      <c r="E369" s="123"/>
      <c r="F369" s="124"/>
      <c r="G369" s="125">
        <f>SUM(G368)</f>
        <v>6.06</v>
      </c>
      <c r="H369" s="126">
        <f>SUM(H368)</f>
        <v>6.69</v>
      </c>
      <c r="I369" s="127">
        <f>SUM(I368)</f>
        <v>8.36</v>
      </c>
      <c r="J369" s="128">
        <f>SUM(J368)</f>
        <v>123.31</v>
      </c>
      <c r="K369" s="129">
        <f>SUM(K368)</f>
        <v>1.46</v>
      </c>
      <c r="L369" s="130"/>
      <c r="M369" s="130"/>
      <c r="N369" s="235"/>
      <c r="O369" s="233"/>
      <c r="P369" s="233"/>
      <c r="Q369" s="233"/>
      <c r="R369" s="233"/>
      <c r="S369" s="233"/>
      <c r="T369" s="233"/>
      <c r="U369" s="233"/>
      <c r="V369" s="233"/>
      <c r="W369" s="233"/>
      <c r="X369" s="233"/>
      <c r="Y369" s="233"/>
      <c r="Z369" s="165"/>
      <c r="AA369" s="165"/>
      <c r="AB369" s="165"/>
      <c r="AC369" s="165"/>
      <c r="AD369" s="165"/>
      <c r="AE369" s="165"/>
      <c r="AF369" s="165"/>
      <c r="AG369" s="165"/>
      <c r="AH369" s="165"/>
      <c r="AI369" s="165"/>
      <c r="AJ369" s="165"/>
      <c r="AK369" s="165"/>
      <c r="AL369" s="165"/>
      <c r="AM369" s="165"/>
      <c r="AN369" s="165"/>
      <c r="AO369" s="165"/>
      <c r="AP369" s="165"/>
      <c r="AQ369" s="165"/>
      <c r="AR369" s="165"/>
      <c r="AS369" s="165"/>
      <c r="AT369" s="165"/>
      <c r="AU369" s="165"/>
      <c r="AV369" s="165"/>
      <c r="AW369" s="165"/>
      <c r="AX369" s="165"/>
      <c r="AY369" s="165"/>
      <c r="AZ369" s="165"/>
      <c r="BA369" s="165"/>
      <c r="BB369" s="165"/>
      <c r="BC369" s="165"/>
      <c r="BD369" s="165"/>
      <c r="BE369" s="165"/>
      <c r="BF369" s="165"/>
      <c r="BG369" s="165"/>
    </row>
    <row r="370" spans="1:59" s="43" customFormat="1" ht="15.75" x14ac:dyDescent="0.25">
      <c r="A370" s="246" t="e">
        <f>'Тех. карты'!#REF!</f>
        <v>#REF!</v>
      </c>
      <c r="B370" s="356" t="s">
        <v>22</v>
      </c>
      <c r="C370" s="357"/>
      <c r="D370" s="357"/>
      <c r="E370" s="357"/>
      <c r="F370" s="357"/>
      <c r="G370" s="357"/>
      <c r="H370" s="357"/>
      <c r="I370" s="357"/>
      <c r="J370" s="357"/>
      <c r="K370" s="357"/>
      <c r="L370" s="358"/>
      <c r="M370" s="253"/>
      <c r="N370" s="233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26"/>
      <c r="AA370" s="226"/>
      <c r="AB370" s="226"/>
      <c r="AC370" s="226"/>
      <c r="AD370" s="226"/>
      <c r="AE370" s="226"/>
      <c r="AF370" s="226"/>
      <c r="AG370" s="226"/>
      <c r="AH370" s="226"/>
      <c r="AI370" s="226"/>
      <c r="AJ370" s="226"/>
      <c r="AK370" s="226"/>
      <c r="AL370" s="226"/>
      <c r="AM370" s="226"/>
      <c r="AN370" s="226"/>
      <c r="AO370" s="226"/>
      <c r="AP370" s="226"/>
      <c r="AQ370" s="226"/>
      <c r="AR370" s="226"/>
      <c r="AS370" s="226"/>
      <c r="AT370" s="226"/>
      <c r="AU370" s="226"/>
      <c r="AV370" s="226"/>
      <c r="AW370" s="226"/>
      <c r="AX370" s="226"/>
      <c r="AY370" s="226"/>
      <c r="AZ370" s="226"/>
      <c r="BA370" s="226"/>
      <c r="BB370" s="226"/>
      <c r="BC370" s="226"/>
      <c r="BD370" s="226"/>
      <c r="BE370" s="226"/>
      <c r="BF370" s="226"/>
      <c r="BG370" s="226"/>
    </row>
    <row r="371" spans="1:59" s="43" customFormat="1" ht="15" x14ac:dyDescent="0.25">
      <c r="A371" s="246"/>
      <c r="B371" s="404" t="s">
        <v>131</v>
      </c>
      <c r="C371" s="404"/>
      <c r="D371" s="11">
        <v>145</v>
      </c>
      <c r="E371" s="12"/>
      <c r="F371" s="13"/>
      <c r="G371" s="14">
        <v>12.2</v>
      </c>
      <c r="H371" s="15">
        <v>10.29</v>
      </c>
      <c r="I371" s="16">
        <v>70.7</v>
      </c>
      <c r="J371" s="17">
        <v>421</v>
      </c>
      <c r="K371" s="18">
        <v>0.71</v>
      </c>
      <c r="L371" s="30">
        <v>449</v>
      </c>
      <c r="M371" s="30">
        <v>10.9</v>
      </c>
      <c r="N371" s="233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26"/>
      <c r="AA371" s="226"/>
      <c r="AB371" s="226"/>
      <c r="AC371" s="226"/>
      <c r="AD371" s="226"/>
      <c r="AE371" s="226"/>
      <c r="AF371" s="226"/>
      <c r="AG371" s="226"/>
      <c r="AH371" s="226"/>
      <c r="AI371" s="226"/>
      <c r="AJ371" s="226"/>
      <c r="AK371" s="226"/>
      <c r="AL371" s="226"/>
      <c r="AM371" s="226"/>
      <c r="AN371" s="226"/>
      <c r="AO371" s="226"/>
      <c r="AP371" s="226"/>
      <c r="AQ371" s="226"/>
      <c r="AR371" s="226"/>
      <c r="AS371" s="226"/>
      <c r="AT371" s="226"/>
      <c r="AU371" s="226"/>
      <c r="AV371" s="226"/>
      <c r="AW371" s="226"/>
      <c r="AX371" s="226"/>
      <c r="AY371" s="226"/>
      <c r="AZ371" s="226"/>
      <c r="BA371" s="226"/>
      <c r="BB371" s="226"/>
      <c r="BC371" s="226"/>
      <c r="BD371" s="226"/>
      <c r="BE371" s="226"/>
      <c r="BF371" s="226"/>
      <c r="BG371" s="226"/>
    </row>
    <row r="372" spans="1:59" s="43" customFormat="1" ht="15" x14ac:dyDescent="0.25">
      <c r="A372" s="138"/>
      <c r="B372" s="353" t="s">
        <v>24</v>
      </c>
      <c r="C372" s="353"/>
      <c r="D372" s="231">
        <v>180</v>
      </c>
      <c r="E372" s="11"/>
      <c r="F372" s="11"/>
      <c r="G372" s="11">
        <v>0.06</v>
      </c>
      <c r="H372" s="11">
        <v>0.02</v>
      </c>
      <c r="I372" s="11">
        <v>11.98</v>
      </c>
      <c r="J372" s="11">
        <v>43</v>
      </c>
      <c r="K372" s="11">
        <v>0.03</v>
      </c>
      <c r="L372" s="30">
        <v>392</v>
      </c>
      <c r="M372" s="30">
        <v>11.4</v>
      </c>
      <c r="N372" s="236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26"/>
      <c r="AA372" s="226"/>
      <c r="AB372" s="226"/>
      <c r="AC372" s="226"/>
      <c r="AD372" s="226"/>
      <c r="AE372" s="226"/>
      <c r="AF372" s="226"/>
      <c r="AG372" s="226"/>
      <c r="AH372" s="226"/>
      <c r="AI372" s="226"/>
      <c r="AJ372" s="226"/>
      <c r="AK372" s="226"/>
      <c r="AL372" s="226"/>
      <c r="AM372" s="226"/>
      <c r="AN372" s="226"/>
      <c r="AO372" s="226"/>
      <c r="AP372" s="226"/>
      <c r="AQ372" s="226"/>
      <c r="AR372" s="226"/>
      <c r="AS372" s="226"/>
      <c r="AT372" s="226"/>
      <c r="AU372" s="226"/>
      <c r="AV372" s="226"/>
      <c r="AW372" s="226"/>
      <c r="AX372" s="226"/>
      <c r="AY372" s="226"/>
      <c r="AZ372" s="226"/>
      <c r="BA372" s="226"/>
      <c r="BB372" s="226"/>
      <c r="BC372" s="226"/>
      <c r="BD372" s="226"/>
      <c r="BE372" s="226"/>
      <c r="BF372" s="226"/>
      <c r="BG372" s="226"/>
    </row>
    <row r="373" spans="1:59" s="43" customFormat="1" ht="15.75" x14ac:dyDescent="0.25">
      <c r="A373" s="210"/>
      <c r="B373" s="348" t="s">
        <v>25</v>
      </c>
      <c r="C373" s="348"/>
      <c r="D373" s="211">
        <f>SUM(D371,D372)</f>
        <v>325</v>
      </c>
      <c r="E373" s="211"/>
      <c r="F373" s="211"/>
      <c r="G373" s="211">
        <f>SUM(G371,G372)</f>
        <v>12.26</v>
      </c>
      <c r="H373" s="211">
        <f>SUM(H371,H372)</f>
        <v>10.309999999999999</v>
      </c>
      <c r="I373" s="211">
        <f>SUM(I371,I372)</f>
        <v>82.68</v>
      </c>
      <c r="J373" s="211">
        <f>SUM(J371,J372)</f>
        <v>464</v>
      </c>
      <c r="K373" s="211">
        <f>SUM(K371,K372)</f>
        <v>0.74</v>
      </c>
      <c r="L373" s="212"/>
      <c r="M373" s="212"/>
      <c r="N373" s="234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26"/>
      <c r="AA373" s="226"/>
      <c r="AB373" s="226"/>
      <c r="AC373" s="226"/>
      <c r="AD373" s="226"/>
      <c r="AE373" s="226"/>
      <c r="AF373" s="226"/>
      <c r="AG373" s="226"/>
      <c r="AH373" s="226"/>
      <c r="AI373" s="226"/>
      <c r="AJ373" s="226"/>
      <c r="AK373" s="226"/>
      <c r="AL373" s="226"/>
      <c r="AM373" s="226"/>
      <c r="AN373" s="226"/>
      <c r="AO373" s="226"/>
      <c r="AP373" s="226"/>
      <c r="AQ373" s="226"/>
      <c r="AR373" s="226"/>
      <c r="AS373" s="226"/>
      <c r="AT373" s="226"/>
      <c r="AU373" s="226"/>
      <c r="AV373" s="226"/>
      <c r="AW373" s="226"/>
      <c r="AX373" s="226"/>
      <c r="AY373" s="226"/>
      <c r="AZ373" s="226"/>
      <c r="BA373" s="226"/>
      <c r="BB373" s="226"/>
      <c r="BC373" s="226"/>
      <c r="BD373" s="226"/>
      <c r="BE373" s="226"/>
      <c r="BF373" s="226"/>
      <c r="BG373" s="226"/>
    </row>
    <row r="374" spans="1:59" s="43" customFormat="1" ht="18.75" thickBot="1" x14ac:dyDescent="0.25">
      <c r="A374" s="207"/>
      <c r="B374" s="410" t="s">
        <v>46</v>
      </c>
      <c r="C374" s="410"/>
      <c r="D374" s="208">
        <f>SUM(D358,D366,D369,D373)</f>
        <v>1745</v>
      </c>
      <c r="E374" s="208"/>
      <c r="F374" s="208"/>
      <c r="G374" s="208">
        <f>SUM(G358,G366,G369,G373)</f>
        <v>47.04</v>
      </c>
      <c r="H374" s="208">
        <f>SUM(H358,H366,H369,H373)</f>
        <v>43.400000000000006</v>
      </c>
      <c r="I374" s="208">
        <f>SUM(I358,I366,I369,I373)</f>
        <v>230.63</v>
      </c>
      <c r="J374" s="213">
        <f>SUM(J358,J366,J369,J373)</f>
        <v>1512.8</v>
      </c>
      <c r="K374" s="208">
        <f>SUM(K358,K366,K369,K373)</f>
        <v>24.86</v>
      </c>
      <c r="L374" s="209"/>
      <c r="M374" s="209"/>
      <c r="N374" s="233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26"/>
      <c r="AA374" s="226"/>
      <c r="AB374" s="226"/>
      <c r="AC374" s="226"/>
      <c r="AD374" s="226"/>
      <c r="AE374" s="226"/>
      <c r="AF374" s="226"/>
      <c r="AG374" s="226"/>
      <c r="AH374" s="226"/>
      <c r="AI374" s="226"/>
      <c r="AJ374" s="226"/>
      <c r="AK374" s="226"/>
      <c r="AL374" s="226"/>
      <c r="AM374" s="226"/>
      <c r="AN374" s="226"/>
      <c r="AO374" s="226"/>
      <c r="AP374" s="226"/>
      <c r="AQ374" s="226"/>
      <c r="AR374" s="226"/>
      <c r="AS374" s="226"/>
      <c r="AT374" s="226"/>
      <c r="AU374" s="226"/>
      <c r="AV374" s="226"/>
      <c r="AW374" s="226"/>
      <c r="AX374" s="226"/>
      <c r="AY374" s="226"/>
      <c r="AZ374" s="226"/>
      <c r="BA374" s="226"/>
      <c r="BB374" s="226"/>
      <c r="BC374" s="226"/>
      <c r="BD374" s="226"/>
      <c r="BE374" s="226"/>
      <c r="BF374" s="226"/>
      <c r="BG374" s="226"/>
    </row>
    <row r="375" spans="1:59" s="43" customFormat="1" ht="18.75" thickBot="1" x14ac:dyDescent="0.25">
      <c r="A375" s="33"/>
      <c r="B375" s="408" t="s">
        <v>48</v>
      </c>
      <c r="C375" s="408"/>
      <c r="D375" s="34">
        <f>SUM(D29,D71,D108,D149,D188,D226,D264,D301,D340,D374)</f>
        <v>19745</v>
      </c>
      <c r="E375" s="34">
        <f t="shared" ref="E375:F375" si="9">E374/10</f>
        <v>0</v>
      </c>
      <c r="F375" s="34">
        <f t="shared" si="9"/>
        <v>0</v>
      </c>
      <c r="G375" s="34">
        <f>SUM(G29,G71,G108,G149,G188,G226,G264,G301,G340,G374)</f>
        <v>664.39</v>
      </c>
      <c r="H375" s="34">
        <f>SUM(H29,H71,H108,H149,H188,H226,H264,H301,H340,H374)</f>
        <v>653.86999999999989</v>
      </c>
      <c r="I375" s="34">
        <f>SUM(I29,I71,I108,I149,I188,I226,I264,I301,I340,I374)</f>
        <v>2431.3800000000006</v>
      </c>
      <c r="J375" s="34">
        <f>SUM(J29,J71,J108,J149,J188,J226,J264,J301,J340,J374)</f>
        <v>18005.63</v>
      </c>
      <c r="K375" s="34">
        <f>SUM(K29,K71,K108,K149,K188,K226,K264,K301,K340,K374)</f>
        <v>617.48399999999992</v>
      </c>
      <c r="L375" s="35"/>
      <c r="M375" s="35"/>
      <c r="N375" s="233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26"/>
      <c r="AA375" s="226"/>
      <c r="AB375" s="226"/>
      <c r="AC375" s="226"/>
      <c r="AD375" s="226"/>
      <c r="AE375" s="226"/>
      <c r="AF375" s="226"/>
      <c r="AG375" s="226"/>
      <c r="AH375" s="226"/>
      <c r="AI375" s="226"/>
      <c r="AJ375" s="226"/>
      <c r="AK375" s="226"/>
      <c r="AL375" s="226"/>
      <c r="AM375" s="226"/>
      <c r="AN375" s="226"/>
      <c r="AO375" s="226"/>
      <c r="AP375" s="226"/>
      <c r="AQ375" s="226"/>
      <c r="AR375" s="226"/>
      <c r="AS375" s="226"/>
      <c r="AT375" s="226"/>
      <c r="AU375" s="226"/>
      <c r="AV375" s="226"/>
      <c r="AW375" s="226"/>
      <c r="AX375" s="226"/>
      <c r="AY375" s="226"/>
      <c r="AZ375" s="226"/>
      <c r="BA375" s="226"/>
      <c r="BB375" s="226"/>
      <c r="BC375" s="226"/>
      <c r="BD375" s="226"/>
      <c r="BE375" s="226"/>
      <c r="BF375" s="226"/>
      <c r="BG375" s="226"/>
    </row>
    <row r="376" spans="1:59" s="43" customFormat="1" ht="18.75" thickBot="1" x14ac:dyDescent="0.3">
      <c r="A376" s="44" t="s">
        <v>50</v>
      </c>
      <c r="B376" s="409" t="s">
        <v>49</v>
      </c>
      <c r="C376" s="409"/>
      <c r="D376" s="214">
        <f>D375/10</f>
        <v>1974.5</v>
      </c>
      <c r="E376" s="44"/>
      <c r="F376" s="44"/>
      <c r="G376" s="36">
        <f>G375/10</f>
        <v>66.438999999999993</v>
      </c>
      <c r="H376" s="36">
        <f>H375/10</f>
        <v>65.386999999999986</v>
      </c>
      <c r="I376" s="37">
        <f>I375/10</f>
        <v>243.13800000000006</v>
      </c>
      <c r="J376" s="38">
        <f>J375/10</f>
        <v>1800.5630000000001</v>
      </c>
      <c r="K376" s="39">
        <f>K375/10</f>
        <v>61.74839999999999</v>
      </c>
      <c r="L376" s="40"/>
      <c r="M376" s="40"/>
      <c r="N376" s="233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26"/>
      <c r="AA376" s="226"/>
      <c r="AB376" s="226"/>
      <c r="AC376" s="226"/>
      <c r="AD376" s="226"/>
      <c r="AE376" s="226"/>
      <c r="AF376" s="226"/>
      <c r="AG376" s="226"/>
      <c r="AH376" s="226"/>
      <c r="AI376" s="226"/>
      <c r="AJ376" s="226"/>
      <c r="AK376" s="226"/>
      <c r="AL376" s="226"/>
      <c r="AM376" s="226"/>
      <c r="AN376" s="226"/>
      <c r="AO376" s="226"/>
      <c r="AP376" s="226"/>
      <c r="AQ376" s="226"/>
      <c r="AR376" s="226"/>
      <c r="AS376" s="226"/>
      <c r="AT376" s="226"/>
      <c r="AU376" s="226"/>
      <c r="AV376" s="226"/>
      <c r="AW376" s="226"/>
      <c r="AX376" s="226"/>
      <c r="AY376" s="226"/>
      <c r="AZ376" s="226"/>
      <c r="BA376" s="226"/>
      <c r="BB376" s="226"/>
      <c r="BC376" s="226"/>
      <c r="BD376" s="226"/>
      <c r="BE376" s="226"/>
      <c r="BF376" s="226"/>
      <c r="BG376" s="226"/>
    </row>
    <row r="377" spans="1:59" s="43" customFormat="1" ht="18.75" thickBot="1" x14ac:dyDescent="0.3">
      <c r="B377" s="44"/>
      <c r="C377" s="44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26"/>
      <c r="AA377" s="226"/>
      <c r="AB377" s="226"/>
      <c r="AC377" s="226"/>
      <c r="AD377" s="226"/>
      <c r="AE377" s="226"/>
      <c r="AF377" s="226"/>
      <c r="AG377" s="226"/>
      <c r="AH377" s="226"/>
      <c r="AI377" s="226"/>
      <c r="AJ377" s="226"/>
      <c r="AK377" s="226"/>
      <c r="AL377" s="226"/>
      <c r="AM377" s="226"/>
      <c r="AN377" s="226"/>
      <c r="AO377" s="226"/>
      <c r="AP377" s="226"/>
      <c r="AQ377" s="226"/>
      <c r="AR377" s="226"/>
      <c r="AS377" s="226"/>
      <c r="AT377" s="226"/>
      <c r="AU377" s="226"/>
      <c r="AV377" s="226"/>
      <c r="AW377" s="226"/>
      <c r="AX377" s="226"/>
      <c r="AY377" s="226"/>
      <c r="AZ377" s="226"/>
      <c r="BA377" s="226"/>
      <c r="BB377" s="226"/>
      <c r="BC377" s="226"/>
      <c r="BD377" s="226"/>
      <c r="BE377" s="226"/>
      <c r="BF377" s="226"/>
      <c r="BG377" s="226"/>
    </row>
    <row r="378" spans="1:59" s="43" customFormat="1" x14ac:dyDescent="0.2"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26"/>
      <c r="AA378" s="226"/>
      <c r="AB378" s="226"/>
      <c r="AC378" s="226"/>
      <c r="AD378" s="226"/>
      <c r="AE378" s="226"/>
      <c r="AF378" s="226"/>
      <c r="AG378" s="226"/>
      <c r="AH378" s="226"/>
      <c r="AI378" s="226"/>
      <c r="AJ378" s="226"/>
      <c r="AK378" s="226"/>
      <c r="AL378" s="226"/>
      <c r="AM378" s="226"/>
      <c r="AN378" s="226"/>
      <c r="AO378" s="226"/>
      <c r="AP378" s="226"/>
      <c r="AQ378" s="226"/>
      <c r="AR378" s="226"/>
      <c r="AS378" s="226"/>
      <c r="AT378" s="226"/>
      <c r="AU378" s="226"/>
      <c r="AV378" s="226"/>
      <c r="AW378" s="226"/>
      <c r="AX378" s="226"/>
      <c r="AY378" s="226"/>
      <c r="AZ378" s="226"/>
      <c r="BA378" s="226"/>
      <c r="BB378" s="226"/>
      <c r="BC378" s="226"/>
      <c r="BD378" s="226"/>
      <c r="BE378" s="226"/>
      <c r="BF378" s="226"/>
      <c r="BG378" s="226"/>
    </row>
    <row r="379" spans="1:59" s="43" customFormat="1" x14ac:dyDescent="0.2"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26"/>
      <c r="AA379" s="226"/>
      <c r="AB379" s="226"/>
      <c r="AC379" s="226"/>
      <c r="AD379" s="226"/>
      <c r="AE379" s="226"/>
      <c r="AF379" s="226"/>
      <c r="AG379" s="226"/>
      <c r="AH379" s="226"/>
      <c r="AI379" s="226"/>
      <c r="AJ379" s="226"/>
      <c r="AK379" s="226"/>
      <c r="AL379" s="226"/>
      <c r="AM379" s="226"/>
      <c r="AN379" s="226"/>
      <c r="AO379" s="226"/>
      <c r="AP379" s="226"/>
      <c r="AQ379" s="226"/>
      <c r="AR379" s="226"/>
      <c r="AS379" s="226"/>
      <c r="AT379" s="226"/>
      <c r="AU379" s="226"/>
      <c r="AV379" s="226"/>
      <c r="AW379" s="226"/>
      <c r="AX379" s="226"/>
      <c r="AY379" s="226"/>
      <c r="AZ379" s="226"/>
      <c r="BA379" s="226"/>
      <c r="BB379" s="226"/>
      <c r="BC379" s="226"/>
      <c r="BD379" s="226"/>
      <c r="BE379" s="226"/>
      <c r="BF379" s="226"/>
      <c r="BG379" s="226"/>
    </row>
    <row r="380" spans="1:59" s="43" customFormat="1" x14ac:dyDescent="0.2"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26"/>
      <c r="AA380" s="226"/>
      <c r="AB380" s="226"/>
      <c r="AC380" s="226"/>
      <c r="AD380" s="226"/>
      <c r="AE380" s="226"/>
      <c r="AF380" s="226"/>
      <c r="AG380" s="226"/>
      <c r="AH380" s="226"/>
      <c r="AI380" s="226"/>
      <c r="AJ380" s="226"/>
      <c r="AK380" s="226"/>
      <c r="AL380" s="226"/>
      <c r="AM380" s="226"/>
      <c r="AN380" s="226"/>
      <c r="AO380" s="226"/>
      <c r="AP380" s="226"/>
      <c r="AQ380" s="226"/>
      <c r="AR380" s="226"/>
      <c r="AS380" s="226"/>
      <c r="AT380" s="226"/>
      <c r="AU380" s="226"/>
      <c r="AV380" s="226"/>
      <c r="AW380" s="226"/>
      <c r="AX380" s="226"/>
      <c r="AY380" s="226"/>
      <c r="AZ380" s="226"/>
      <c r="BA380" s="226"/>
      <c r="BB380" s="226"/>
      <c r="BC380" s="226"/>
      <c r="BD380" s="226"/>
      <c r="BE380" s="226"/>
      <c r="BF380" s="226"/>
      <c r="BG380" s="226"/>
    </row>
    <row r="381" spans="1:59" s="43" customFormat="1" x14ac:dyDescent="0.2"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26"/>
      <c r="AA381" s="226"/>
      <c r="AB381" s="226"/>
      <c r="AC381" s="226"/>
      <c r="AD381" s="226"/>
      <c r="AE381" s="226"/>
      <c r="AF381" s="226"/>
      <c r="AG381" s="226"/>
      <c r="AH381" s="226"/>
      <c r="AI381" s="226"/>
      <c r="AJ381" s="226"/>
      <c r="AK381" s="226"/>
      <c r="AL381" s="226"/>
      <c r="AM381" s="226"/>
      <c r="AN381" s="226"/>
      <c r="AO381" s="226"/>
      <c r="AP381" s="226"/>
      <c r="AQ381" s="226"/>
      <c r="AR381" s="226"/>
      <c r="AS381" s="226"/>
      <c r="AT381" s="226"/>
      <c r="AU381" s="226"/>
      <c r="AV381" s="226"/>
      <c r="AW381" s="226"/>
      <c r="AX381" s="226"/>
      <c r="AY381" s="226"/>
      <c r="AZ381" s="226"/>
      <c r="BA381" s="226"/>
      <c r="BB381" s="226"/>
      <c r="BC381" s="226"/>
      <c r="BD381" s="226"/>
      <c r="BE381" s="226"/>
      <c r="BF381" s="226"/>
      <c r="BG381" s="226"/>
    </row>
    <row r="382" spans="1:59" s="43" customFormat="1" x14ac:dyDescent="0.2"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26"/>
      <c r="AA382" s="226"/>
      <c r="AB382" s="226"/>
      <c r="AC382" s="226"/>
      <c r="AD382" s="226"/>
      <c r="AE382" s="226"/>
      <c r="AF382" s="226"/>
      <c r="AG382" s="226"/>
      <c r="AH382" s="226"/>
      <c r="AI382" s="226"/>
      <c r="AJ382" s="226"/>
      <c r="AK382" s="226"/>
      <c r="AL382" s="226"/>
      <c r="AM382" s="226"/>
      <c r="AN382" s="226"/>
      <c r="AO382" s="226"/>
      <c r="AP382" s="226"/>
      <c r="AQ382" s="226"/>
      <c r="AR382" s="226"/>
      <c r="AS382" s="226"/>
      <c r="AT382" s="226"/>
      <c r="AU382" s="226"/>
      <c r="AV382" s="226"/>
      <c r="AW382" s="226"/>
      <c r="AX382" s="226"/>
      <c r="AY382" s="226"/>
      <c r="AZ382" s="226"/>
      <c r="BA382" s="226"/>
      <c r="BB382" s="226"/>
      <c r="BC382" s="226"/>
      <c r="BD382" s="226"/>
      <c r="BE382" s="226"/>
      <c r="BF382" s="226"/>
      <c r="BG382" s="226"/>
    </row>
    <row r="383" spans="1:59" s="43" customFormat="1" x14ac:dyDescent="0.2"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26"/>
      <c r="AA383" s="226"/>
      <c r="AB383" s="226"/>
      <c r="AC383" s="226"/>
      <c r="AD383" s="226"/>
      <c r="AE383" s="226"/>
      <c r="AF383" s="226"/>
      <c r="AG383" s="226"/>
      <c r="AH383" s="226"/>
      <c r="AI383" s="226"/>
      <c r="AJ383" s="226"/>
      <c r="AK383" s="226"/>
      <c r="AL383" s="226"/>
      <c r="AM383" s="226"/>
      <c r="AN383" s="226"/>
      <c r="AO383" s="226"/>
      <c r="AP383" s="226"/>
      <c r="AQ383" s="226"/>
      <c r="AR383" s="226"/>
      <c r="AS383" s="226"/>
      <c r="AT383" s="226"/>
      <c r="AU383" s="226"/>
      <c r="AV383" s="226"/>
      <c r="AW383" s="226"/>
      <c r="AX383" s="226"/>
      <c r="AY383" s="226"/>
      <c r="AZ383" s="226"/>
      <c r="BA383" s="226"/>
      <c r="BB383" s="226"/>
      <c r="BC383" s="226"/>
      <c r="BD383" s="226"/>
      <c r="BE383" s="226"/>
      <c r="BF383" s="226"/>
      <c r="BG383" s="226"/>
    </row>
    <row r="384" spans="1:59" s="43" customFormat="1" x14ac:dyDescent="0.2"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</row>
    <row r="385" spans="1:25" x14ac:dyDescent="0.2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242"/>
      <c r="O385" s="233"/>
      <c r="P385" s="233"/>
      <c r="Q385" s="233"/>
      <c r="R385" s="233"/>
      <c r="S385" s="233"/>
      <c r="T385" s="233"/>
      <c r="U385" s="233"/>
      <c r="V385" s="233"/>
      <c r="W385" s="233"/>
      <c r="X385" s="233"/>
      <c r="Y385" s="233"/>
    </row>
    <row r="386" spans="1:25" x14ac:dyDescent="0.2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</row>
    <row r="387" spans="1:25" x14ac:dyDescent="0.2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</row>
    <row r="388" spans="1:25" x14ac:dyDescent="0.2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</row>
    <row r="389" spans="1:25" x14ac:dyDescent="0.2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</row>
    <row r="390" spans="1:25" x14ac:dyDescent="0.2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</row>
    <row r="391" spans="1:25" x14ac:dyDescent="0.2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1:25" x14ac:dyDescent="0.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1:25" x14ac:dyDescent="0.2">
      <c r="B393" s="43"/>
      <c r="C393" s="43"/>
    </row>
  </sheetData>
  <sheetProtection selectLockedCells="1" selectUnlockedCells="1"/>
  <mergeCells count="353">
    <mergeCell ref="B364:C364"/>
    <mergeCell ref="B354:L354"/>
    <mergeCell ref="B355:C355"/>
    <mergeCell ref="B356:C356"/>
    <mergeCell ref="B357:C357"/>
    <mergeCell ref="B358:C358"/>
    <mergeCell ref="B359:C359"/>
    <mergeCell ref="B375:C375"/>
    <mergeCell ref="B376:C376"/>
    <mergeCell ref="B370:L370"/>
    <mergeCell ref="B371:C371"/>
    <mergeCell ref="B372:C372"/>
    <mergeCell ref="B373:C373"/>
    <mergeCell ref="B374:C374"/>
    <mergeCell ref="B365:C365"/>
    <mergeCell ref="B366:C366"/>
    <mergeCell ref="B367:L367"/>
    <mergeCell ref="B368:C368"/>
    <mergeCell ref="B369:C369"/>
    <mergeCell ref="M351:M352"/>
    <mergeCell ref="B353:L353"/>
    <mergeCell ref="B338:C338"/>
    <mergeCell ref="B339:C339"/>
    <mergeCell ref="B340:C340"/>
    <mergeCell ref="B360:L360"/>
    <mergeCell ref="B361:C361"/>
    <mergeCell ref="B362:C362"/>
    <mergeCell ref="B363:C363"/>
    <mergeCell ref="A351:A352"/>
    <mergeCell ref="B351:C352"/>
    <mergeCell ref="D351:D352"/>
    <mergeCell ref="B332:C332"/>
    <mergeCell ref="B333:C333"/>
    <mergeCell ref="B334:L334"/>
    <mergeCell ref="B335:C335"/>
    <mergeCell ref="B336:C336"/>
    <mergeCell ref="B337:C337"/>
    <mergeCell ref="G351:I351"/>
    <mergeCell ref="J351:J352"/>
    <mergeCell ref="K351:K352"/>
    <mergeCell ref="L351:L352"/>
    <mergeCell ref="B326:C326"/>
    <mergeCell ref="B327:C327"/>
    <mergeCell ref="B328:C328"/>
    <mergeCell ref="B329:C329"/>
    <mergeCell ref="B330:L330"/>
    <mergeCell ref="B331:C331"/>
    <mergeCell ref="B320:C320"/>
    <mergeCell ref="B321:L321"/>
    <mergeCell ref="A323:A324"/>
    <mergeCell ref="B323:C323"/>
    <mergeCell ref="B324:C324"/>
    <mergeCell ref="B325:C325"/>
    <mergeCell ref="B322:C322"/>
    <mergeCell ref="B314:L314"/>
    <mergeCell ref="B315:L315"/>
    <mergeCell ref="B316:C316"/>
    <mergeCell ref="B317:C317"/>
    <mergeCell ref="B318:C318"/>
    <mergeCell ref="B319:C319"/>
    <mergeCell ref="D312:D313"/>
    <mergeCell ref="G312:I312"/>
    <mergeCell ref="J312:J313"/>
    <mergeCell ref="K312:K313"/>
    <mergeCell ref="L312:L313"/>
    <mergeCell ref="M312:M313"/>
    <mergeCell ref="B299:C299"/>
    <mergeCell ref="B300:C300"/>
    <mergeCell ref="B301:C301"/>
    <mergeCell ref="A312:A313"/>
    <mergeCell ref="B312:C313"/>
    <mergeCell ref="B293:C293"/>
    <mergeCell ref="B294:C294"/>
    <mergeCell ref="B295:L295"/>
    <mergeCell ref="B296:C296"/>
    <mergeCell ref="B297:C297"/>
    <mergeCell ref="B298:C298"/>
    <mergeCell ref="B287:C287"/>
    <mergeCell ref="B288:C288"/>
    <mergeCell ref="B289:C289"/>
    <mergeCell ref="B290:C290"/>
    <mergeCell ref="B291:C291"/>
    <mergeCell ref="B292:L292"/>
    <mergeCell ref="B281:C281"/>
    <mergeCell ref="B282:C282"/>
    <mergeCell ref="B283:C283"/>
    <mergeCell ref="B284:L284"/>
    <mergeCell ref="B285:C285"/>
    <mergeCell ref="B286:C286"/>
    <mergeCell ref="L275:L276"/>
    <mergeCell ref="M275:M276"/>
    <mergeCell ref="B277:L277"/>
    <mergeCell ref="B278:L278"/>
    <mergeCell ref="B279:C279"/>
    <mergeCell ref="B280:C280"/>
    <mergeCell ref="A275:A276"/>
    <mergeCell ref="B275:C276"/>
    <mergeCell ref="D275:D276"/>
    <mergeCell ref="G275:I275"/>
    <mergeCell ref="J275:J276"/>
    <mergeCell ref="K275:K276"/>
    <mergeCell ref="B259:L259"/>
    <mergeCell ref="B260:C260"/>
    <mergeCell ref="B261:C261"/>
    <mergeCell ref="B262:C262"/>
    <mergeCell ref="B263:C263"/>
    <mergeCell ref="B264:C264"/>
    <mergeCell ref="B253:C253"/>
    <mergeCell ref="B254:C254"/>
    <mergeCell ref="B255:L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L246"/>
    <mergeCell ref="J237:J238"/>
    <mergeCell ref="K237:K238"/>
    <mergeCell ref="L237:L238"/>
    <mergeCell ref="M237:M238"/>
    <mergeCell ref="B239:L239"/>
    <mergeCell ref="B240:L240"/>
    <mergeCell ref="B225:C225"/>
    <mergeCell ref="B226:C226"/>
    <mergeCell ref="A237:A238"/>
    <mergeCell ref="B237:C238"/>
    <mergeCell ref="D237:D238"/>
    <mergeCell ref="G237:I237"/>
    <mergeCell ref="B221:C221"/>
    <mergeCell ref="B222:C222"/>
    <mergeCell ref="B223:C223"/>
    <mergeCell ref="B224:C224"/>
    <mergeCell ref="B213:C213"/>
    <mergeCell ref="B214:C214"/>
    <mergeCell ref="B215:C215"/>
    <mergeCell ref="B216:L216"/>
    <mergeCell ref="B217:C217"/>
    <mergeCell ref="B219:C219"/>
    <mergeCell ref="B218:C218"/>
    <mergeCell ref="B211:C211"/>
    <mergeCell ref="B212:C212"/>
    <mergeCell ref="B201:K201"/>
    <mergeCell ref="B202:L202"/>
    <mergeCell ref="B203:C203"/>
    <mergeCell ref="B204:C204"/>
    <mergeCell ref="B205:C205"/>
    <mergeCell ref="B206:C206"/>
    <mergeCell ref="B220:L220"/>
    <mergeCell ref="M199:M200"/>
    <mergeCell ref="B184:C184"/>
    <mergeCell ref="B186:C186"/>
    <mergeCell ref="B187:C187"/>
    <mergeCell ref="B188:C188"/>
    <mergeCell ref="B207:C207"/>
    <mergeCell ref="B208:L208"/>
    <mergeCell ref="B209:C209"/>
    <mergeCell ref="B210:C210"/>
    <mergeCell ref="B185:C185"/>
    <mergeCell ref="A199:A200"/>
    <mergeCell ref="B199:C200"/>
    <mergeCell ref="B178:C178"/>
    <mergeCell ref="B179:C179"/>
    <mergeCell ref="B180:L180"/>
    <mergeCell ref="B181:C181"/>
    <mergeCell ref="B182:C182"/>
    <mergeCell ref="B183:C183"/>
    <mergeCell ref="B172:C172"/>
    <mergeCell ref="B173:C173"/>
    <mergeCell ref="B174:C174"/>
    <mergeCell ref="B175:C175"/>
    <mergeCell ref="B176:L176"/>
    <mergeCell ref="B177:C177"/>
    <mergeCell ref="D199:D200"/>
    <mergeCell ref="G199:I199"/>
    <mergeCell ref="J199:J200"/>
    <mergeCell ref="K199:K200"/>
    <mergeCell ref="L199:L200"/>
    <mergeCell ref="B166:C166"/>
    <mergeCell ref="B167:L167"/>
    <mergeCell ref="B168:C168"/>
    <mergeCell ref="B169:C169"/>
    <mergeCell ref="B170:C170"/>
    <mergeCell ref="B171:C171"/>
    <mergeCell ref="B160:K160"/>
    <mergeCell ref="B161:L161"/>
    <mergeCell ref="B162:C162"/>
    <mergeCell ref="B163:C163"/>
    <mergeCell ref="B164:C164"/>
    <mergeCell ref="B165:C165"/>
    <mergeCell ref="J157:J159"/>
    <mergeCell ref="K157:K159"/>
    <mergeCell ref="L157:L159"/>
    <mergeCell ref="M157:M159"/>
    <mergeCell ref="B145:C145"/>
    <mergeCell ref="B146:C146"/>
    <mergeCell ref="B147:C147"/>
    <mergeCell ref="B148:C148"/>
    <mergeCell ref="B149:C149"/>
    <mergeCell ref="G158:G159"/>
    <mergeCell ref="H158:H159"/>
    <mergeCell ref="I158:I159"/>
    <mergeCell ref="B131:C131"/>
    <mergeCell ref="B132:C132"/>
    <mergeCell ref="B122:L122"/>
    <mergeCell ref="B123:L123"/>
    <mergeCell ref="B124:C124"/>
    <mergeCell ref="B125:C125"/>
    <mergeCell ref="B126:C126"/>
    <mergeCell ref="B127:C127"/>
    <mergeCell ref="A157:A159"/>
    <mergeCell ref="B157:C159"/>
    <mergeCell ref="B139:C139"/>
    <mergeCell ref="B140:C140"/>
    <mergeCell ref="B141:C141"/>
    <mergeCell ref="B142:L142"/>
    <mergeCell ref="B143:C143"/>
    <mergeCell ref="B144:C144"/>
    <mergeCell ref="B133:C133"/>
    <mergeCell ref="B134:C134"/>
    <mergeCell ref="B135:C135"/>
    <mergeCell ref="B136:C136"/>
    <mergeCell ref="B137:C137"/>
    <mergeCell ref="B138:L138"/>
    <mergeCell ref="D157:D159"/>
    <mergeCell ref="G157:I157"/>
    <mergeCell ref="M119:M121"/>
    <mergeCell ref="B106:C106"/>
    <mergeCell ref="B107:C107"/>
    <mergeCell ref="B108:C108"/>
    <mergeCell ref="B128:C128"/>
    <mergeCell ref="B129:L129"/>
    <mergeCell ref="B130:C130"/>
    <mergeCell ref="A119:A121"/>
    <mergeCell ref="B119:C121"/>
    <mergeCell ref="D119:D121"/>
    <mergeCell ref="G119:I119"/>
    <mergeCell ref="J119:J121"/>
    <mergeCell ref="K119:K121"/>
    <mergeCell ref="L119:L121"/>
    <mergeCell ref="G120:G121"/>
    <mergeCell ref="H120:H121"/>
    <mergeCell ref="I120:I121"/>
    <mergeCell ref="B99:C99"/>
    <mergeCell ref="B100:L100"/>
    <mergeCell ref="B101:C101"/>
    <mergeCell ref="B102:C102"/>
    <mergeCell ref="B103:L103"/>
    <mergeCell ref="B105:C105"/>
    <mergeCell ref="B93:C93"/>
    <mergeCell ref="B94:C94"/>
    <mergeCell ref="B95:C95"/>
    <mergeCell ref="B96:C96"/>
    <mergeCell ref="B97:C97"/>
    <mergeCell ref="B98:C98"/>
    <mergeCell ref="B104:C104"/>
    <mergeCell ref="B87:C87"/>
    <mergeCell ref="B88:C88"/>
    <mergeCell ref="B89:C89"/>
    <mergeCell ref="B90:C90"/>
    <mergeCell ref="B91:C91"/>
    <mergeCell ref="B92:L92"/>
    <mergeCell ref="J82:J84"/>
    <mergeCell ref="K82:K84"/>
    <mergeCell ref="L82:L84"/>
    <mergeCell ref="M82:M84"/>
    <mergeCell ref="A85:L85"/>
    <mergeCell ref="B86:L86"/>
    <mergeCell ref="B70:C70"/>
    <mergeCell ref="B71:C71"/>
    <mergeCell ref="A82:A84"/>
    <mergeCell ref="B82:C84"/>
    <mergeCell ref="D82:D84"/>
    <mergeCell ref="G82:I82"/>
    <mergeCell ref="B62:C62"/>
    <mergeCell ref="B64:C64"/>
    <mergeCell ref="B65:C65"/>
    <mergeCell ref="B66:C66"/>
    <mergeCell ref="B69:C69"/>
    <mergeCell ref="B56:C56"/>
    <mergeCell ref="B57:C57"/>
    <mergeCell ref="B58:C58"/>
    <mergeCell ref="B59:L59"/>
    <mergeCell ref="B60:C60"/>
    <mergeCell ref="B67:C67"/>
    <mergeCell ref="B61:C61"/>
    <mergeCell ref="B63:M63"/>
    <mergeCell ref="B68:C68"/>
    <mergeCell ref="B51:C51"/>
    <mergeCell ref="B52:C52"/>
    <mergeCell ref="B53:C53"/>
    <mergeCell ref="B54:C54"/>
    <mergeCell ref="B55:C55"/>
    <mergeCell ref="B44:L44"/>
    <mergeCell ref="B45:C45"/>
    <mergeCell ref="B46:C46"/>
    <mergeCell ref="B47:C47"/>
    <mergeCell ref="B48:C48"/>
    <mergeCell ref="B49:C49"/>
    <mergeCell ref="M40:M42"/>
    <mergeCell ref="A43:L43"/>
    <mergeCell ref="B27:C27"/>
    <mergeCell ref="B28:C28"/>
    <mergeCell ref="B29:C29"/>
    <mergeCell ref="A40:A42"/>
    <mergeCell ref="B40:C42"/>
    <mergeCell ref="D40:D42"/>
    <mergeCell ref="B50:L50"/>
    <mergeCell ref="B26:C26"/>
    <mergeCell ref="B14:C14"/>
    <mergeCell ref="B15:C15"/>
    <mergeCell ref="B16:C16"/>
    <mergeCell ref="B17:C17"/>
    <mergeCell ref="B18:C18"/>
    <mergeCell ref="B19:L19"/>
    <mergeCell ref="G40:I40"/>
    <mergeCell ref="J40:J42"/>
    <mergeCell ref="K40:K42"/>
    <mergeCell ref="L40:L42"/>
    <mergeCell ref="B20:C20"/>
    <mergeCell ref="B21:C21"/>
    <mergeCell ref="B22:C22"/>
    <mergeCell ref="B23:L23"/>
    <mergeCell ref="B24:C24"/>
    <mergeCell ref="G41:G42"/>
    <mergeCell ref="H41:H42"/>
    <mergeCell ref="I41:I42"/>
    <mergeCell ref="B8:C8"/>
    <mergeCell ref="B9:C9"/>
    <mergeCell ref="B10:C10"/>
    <mergeCell ref="B11:L11"/>
    <mergeCell ref="B12:C12"/>
    <mergeCell ref="B13:C13"/>
    <mergeCell ref="L1:L3"/>
    <mergeCell ref="M1:M3"/>
    <mergeCell ref="A4:L4"/>
    <mergeCell ref="B5:L5"/>
    <mergeCell ref="B6:C6"/>
    <mergeCell ref="B7:C7"/>
    <mergeCell ref="A1:A3"/>
    <mergeCell ref="B1:C3"/>
    <mergeCell ref="D1:D3"/>
    <mergeCell ref="G1:I1"/>
    <mergeCell ref="J1:J3"/>
    <mergeCell ref="K1:K3"/>
  </mergeCells>
  <pageMargins left="1.1811023622047245" right="0" top="0.59055118110236227" bottom="0" header="0.23622047244094491" footer="0.51181102362204722"/>
  <pageSetup paperSize="9" scale="93" firstPageNumber="0" orientation="landscape" r:id="rId1"/>
  <headerFooter alignWithMargins="0"/>
  <rowBreaks count="5" manualBreakCount="5">
    <brk id="21" max="16383" man="1"/>
    <brk id="139" max="16383" man="1"/>
    <brk id="176" max="16383" man="1"/>
    <brk id="255" max="16383" man="1"/>
    <brk id="3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L394"/>
  <sheetViews>
    <sheetView tabSelected="1" topLeftCell="B1" zoomScaleSheetLayoutView="90" workbookViewId="0">
      <selection activeCell="G7" sqref="G7"/>
    </sheetView>
  </sheetViews>
  <sheetFormatPr defaultRowHeight="12.75" x14ac:dyDescent="0.2"/>
  <cols>
    <col min="1" max="1" width="0" hidden="1" customWidth="1"/>
    <col min="2" max="2" width="21.85546875" customWidth="1"/>
    <col min="3" max="3" width="28" customWidth="1"/>
    <col min="4" max="4" width="14.42578125" customWidth="1"/>
    <col min="5" max="6" width="0" hidden="1" customWidth="1"/>
    <col min="7" max="7" width="10.7109375" customWidth="1"/>
    <col min="8" max="9" width="11.85546875" customWidth="1"/>
    <col min="10" max="10" width="13.5703125" style="1" customWidth="1"/>
    <col min="11" max="11" width="10.85546875" style="2" customWidth="1"/>
    <col min="12" max="13" width="11.28515625" style="3" customWidth="1"/>
  </cols>
  <sheetData>
    <row r="1" spans="1:61" s="121" customFormat="1" ht="15.75" thickBot="1" x14ac:dyDescent="0.25">
      <c r="A1" s="326" t="s">
        <v>0</v>
      </c>
      <c r="B1" s="327" t="s">
        <v>1</v>
      </c>
      <c r="C1" s="327"/>
      <c r="D1" s="328" t="s">
        <v>2</v>
      </c>
      <c r="E1" s="4"/>
      <c r="F1" s="5"/>
      <c r="G1" s="329" t="s">
        <v>3</v>
      </c>
      <c r="H1" s="330"/>
      <c r="I1" s="331"/>
      <c r="J1" s="326" t="s">
        <v>4</v>
      </c>
      <c r="K1" s="317" t="s">
        <v>5</v>
      </c>
      <c r="L1" s="317" t="s">
        <v>6</v>
      </c>
      <c r="M1" s="317" t="s">
        <v>74</v>
      </c>
      <c r="N1" s="233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</row>
    <row r="2" spans="1:61" ht="15" thickBot="1" x14ac:dyDescent="0.25">
      <c r="A2" s="326"/>
      <c r="B2" s="327"/>
      <c r="C2" s="327"/>
      <c r="D2" s="328"/>
      <c r="E2" s="216"/>
      <c r="F2" s="216"/>
      <c r="G2" s="217"/>
      <c r="H2" s="218"/>
      <c r="I2" s="219"/>
      <c r="J2" s="332"/>
      <c r="K2" s="318"/>
      <c r="L2" s="318"/>
      <c r="M2" s="318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</row>
    <row r="3" spans="1:61" ht="32.25" customHeight="1" thickBot="1" x14ac:dyDescent="0.25">
      <c r="A3" s="326"/>
      <c r="B3" s="327"/>
      <c r="C3" s="327"/>
      <c r="D3" s="328"/>
      <c r="E3" s="6" t="s">
        <v>7</v>
      </c>
      <c r="F3" s="7" t="s">
        <v>8</v>
      </c>
      <c r="G3" s="8" t="s">
        <v>9</v>
      </c>
      <c r="H3" s="9" t="s">
        <v>10</v>
      </c>
      <c r="I3" s="7" t="s">
        <v>11</v>
      </c>
      <c r="J3" s="333"/>
      <c r="K3" s="319"/>
      <c r="L3" s="319"/>
      <c r="M3" s="319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</row>
    <row r="4" spans="1:61" ht="21" thickBot="1" x14ac:dyDescent="0.35">
      <c r="A4" s="320" t="s">
        <v>12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2"/>
      <c r="M4" s="252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</row>
    <row r="5" spans="1:61" ht="15.75" x14ac:dyDescent="0.25">
      <c r="A5" s="10"/>
      <c r="B5" s="323" t="s">
        <v>13</v>
      </c>
      <c r="C5" s="324"/>
      <c r="D5" s="324"/>
      <c r="E5" s="324"/>
      <c r="F5" s="324"/>
      <c r="G5" s="324"/>
      <c r="H5" s="324"/>
      <c r="I5" s="324"/>
      <c r="J5" s="324"/>
      <c r="K5" s="324"/>
      <c r="L5" s="325"/>
      <c r="M5" s="25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</row>
    <row r="6" spans="1:61" ht="15" x14ac:dyDescent="0.25">
      <c r="A6" s="305" t="e">
        <f>'Тех. карты'!#REF!</f>
        <v>#REF!</v>
      </c>
      <c r="B6" s="312" t="s">
        <v>72</v>
      </c>
      <c r="C6" s="312"/>
      <c r="D6" s="11">
        <v>85</v>
      </c>
      <c r="E6" s="12"/>
      <c r="F6" s="13"/>
      <c r="G6" s="14">
        <v>7.52</v>
      </c>
      <c r="H6" s="15">
        <v>13.46</v>
      </c>
      <c r="I6" s="16">
        <v>1.57</v>
      </c>
      <c r="J6" s="17">
        <v>157</v>
      </c>
      <c r="K6" s="18">
        <v>0.15</v>
      </c>
      <c r="L6" s="19">
        <v>215</v>
      </c>
      <c r="M6" s="19">
        <v>5.2</v>
      </c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</row>
    <row r="7" spans="1:61" ht="15" x14ac:dyDescent="0.25">
      <c r="A7" s="305" t="e">
        <f>'Тех. карты'!#REF!</f>
        <v>#REF!</v>
      </c>
      <c r="B7" s="312" t="s">
        <v>56</v>
      </c>
      <c r="C7" s="312"/>
      <c r="D7" s="250">
        <v>24</v>
      </c>
      <c r="E7" s="12"/>
      <c r="F7" s="13"/>
      <c r="G7" s="14">
        <v>1.54</v>
      </c>
      <c r="H7" s="15">
        <v>3.46</v>
      </c>
      <c r="I7" s="16">
        <v>9.75</v>
      </c>
      <c r="J7" s="17">
        <v>78</v>
      </c>
      <c r="K7" s="18">
        <v>0</v>
      </c>
      <c r="L7" s="19">
        <v>2</v>
      </c>
      <c r="M7" s="19">
        <v>10.199999999999999</v>
      </c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</row>
    <row r="8" spans="1:61" ht="15.75" x14ac:dyDescent="0.25">
      <c r="A8" s="305" t="e">
        <f>'Тех. карты'!#REF!</f>
        <v>#REF!</v>
      </c>
      <c r="B8" s="312" t="s">
        <v>14</v>
      </c>
      <c r="C8" s="312"/>
      <c r="D8" s="11">
        <v>150</v>
      </c>
      <c r="E8" s="12"/>
      <c r="F8" s="13"/>
      <c r="G8" s="14">
        <v>2.34</v>
      </c>
      <c r="H8" s="15">
        <v>2</v>
      </c>
      <c r="I8" s="16">
        <v>10.63</v>
      </c>
      <c r="J8" s="17">
        <v>70</v>
      </c>
      <c r="K8" s="18">
        <v>0.98</v>
      </c>
      <c r="L8" s="19">
        <v>395</v>
      </c>
      <c r="M8" s="19">
        <v>11.11</v>
      </c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</row>
    <row r="9" spans="1:61" ht="15.75" x14ac:dyDescent="0.25">
      <c r="A9" s="120"/>
      <c r="B9" s="313" t="s">
        <v>15</v>
      </c>
      <c r="C9" s="313"/>
      <c r="D9" s="110">
        <f>D6+D7+D8+D10</f>
        <v>409</v>
      </c>
      <c r="E9" s="111"/>
      <c r="F9" s="112"/>
      <c r="G9" s="113">
        <f>SUM(G6,G7,G8,G10)</f>
        <v>13.439999999999998</v>
      </c>
      <c r="H9" s="114">
        <f>SUM(H6,H7,H8,H10)</f>
        <v>19.12</v>
      </c>
      <c r="I9" s="115">
        <f>SUM(I6,I7,I8,I10)</f>
        <v>28.550000000000004</v>
      </c>
      <c r="J9" s="116">
        <f>SUM(J6,J7,J8,J10)</f>
        <v>342.93</v>
      </c>
      <c r="K9" s="116">
        <f>SUM(K6,K7,K8,K10)</f>
        <v>4.13</v>
      </c>
      <c r="L9" s="118"/>
      <c r="M9" s="118"/>
      <c r="N9" s="234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</row>
    <row r="10" spans="1:61" s="229" customFormat="1" ht="15.75" x14ac:dyDescent="0.25">
      <c r="A10" s="138"/>
      <c r="B10" s="312" t="s">
        <v>77</v>
      </c>
      <c r="C10" s="312"/>
      <c r="D10" s="11">
        <v>150</v>
      </c>
      <c r="E10" s="12"/>
      <c r="F10" s="13"/>
      <c r="G10" s="14">
        <v>2.04</v>
      </c>
      <c r="H10" s="15">
        <v>0.2</v>
      </c>
      <c r="I10" s="16">
        <v>6.6</v>
      </c>
      <c r="J10" s="17">
        <v>37.93</v>
      </c>
      <c r="K10" s="18">
        <v>3</v>
      </c>
      <c r="L10" s="30">
        <v>1.2</v>
      </c>
      <c r="M10" s="30" t="s">
        <v>76</v>
      </c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</row>
    <row r="11" spans="1:61" ht="15.75" x14ac:dyDescent="0.25">
      <c r="A11" s="29"/>
      <c r="B11" s="314" t="s">
        <v>16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6"/>
      <c r="M11" s="254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</row>
    <row r="12" spans="1:61" ht="15" x14ac:dyDescent="0.25">
      <c r="A12" s="305" t="e">
        <f>'Тех. карты'!#REF!</f>
        <v>#REF!</v>
      </c>
      <c r="B12" s="312" t="s">
        <v>89</v>
      </c>
      <c r="C12" s="312"/>
      <c r="D12" s="11">
        <v>40</v>
      </c>
      <c r="E12" s="12"/>
      <c r="F12" s="13"/>
      <c r="G12" s="14">
        <v>0.44</v>
      </c>
      <c r="H12" s="251">
        <v>2.0699999999999998</v>
      </c>
      <c r="I12" s="16">
        <v>4.57</v>
      </c>
      <c r="J12" s="17">
        <v>38.68</v>
      </c>
      <c r="K12" s="18">
        <v>3.72</v>
      </c>
      <c r="L12" s="30">
        <v>35</v>
      </c>
      <c r="M12" s="30">
        <v>1.3</v>
      </c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</row>
    <row r="13" spans="1:61" ht="15.75" x14ac:dyDescent="0.25">
      <c r="A13" s="305" t="e">
        <f>'Тех. карты'!#REF!</f>
        <v>#REF!</v>
      </c>
      <c r="B13" s="312" t="s">
        <v>190</v>
      </c>
      <c r="C13" s="312"/>
      <c r="D13" s="31">
        <v>150</v>
      </c>
      <c r="E13" s="12"/>
      <c r="F13" s="13"/>
      <c r="G13" s="14">
        <v>3.29</v>
      </c>
      <c r="H13" s="251">
        <v>3.07</v>
      </c>
      <c r="I13" s="16">
        <v>9.7899999999999991</v>
      </c>
      <c r="J13" s="17">
        <v>81</v>
      </c>
      <c r="K13" s="18">
        <v>3.48</v>
      </c>
      <c r="L13" s="19">
        <v>81</v>
      </c>
      <c r="M13" s="306">
        <v>45048</v>
      </c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</row>
    <row r="14" spans="1:61" ht="15.75" x14ac:dyDescent="0.25">
      <c r="A14" s="305"/>
      <c r="B14" s="336" t="s">
        <v>96</v>
      </c>
      <c r="C14" s="337"/>
      <c r="D14" s="11">
        <v>100</v>
      </c>
      <c r="E14" s="12"/>
      <c r="F14" s="13"/>
      <c r="G14" s="14">
        <v>6.8</v>
      </c>
      <c r="H14" s="251">
        <v>9</v>
      </c>
      <c r="I14" s="16">
        <v>9.1</v>
      </c>
      <c r="J14" s="17">
        <v>82.6</v>
      </c>
      <c r="K14" s="18">
        <v>1.45</v>
      </c>
      <c r="L14" s="45" t="s">
        <v>84</v>
      </c>
      <c r="M14" s="45">
        <v>22</v>
      </c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</row>
    <row r="15" spans="1:61" s="119" customFormat="1" ht="15" x14ac:dyDescent="0.25">
      <c r="A15" s="305"/>
      <c r="B15" s="336" t="s">
        <v>23</v>
      </c>
      <c r="C15" s="337"/>
      <c r="D15" s="11">
        <v>20</v>
      </c>
      <c r="E15" s="12"/>
      <c r="F15" s="13"/>
      <c r="G15" s="14">
        <v>1.34</v>
      </c>
      <c r="H15" s="251">
        <v>0.14000000000000001</v>
      </c>
      <c r="I15" s="16">
        <v>10.06</v>
      </c>
      <c r="J15" s="17">
        <v>48</v>
      </c>
      <c r="K15" s="18">
        <v>0</v>
      </c>
      <c r="L15" s="45">
        <v>1</v>
      </c>
      <c r="M15" s="45">
        <v>10.1</v>
      </c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</row>
    <row r="16" spans="1:61" s="165" customFormat="1" ht="15" x14ac:dyDescent="0.25">
      <c r="A16" s="138"/>
      <c r="B16" s="336" t="s">
        <v>17</v>
      </c>
      <c r="C16" s="337"/>
      <c r="D16" s="11">
        <v>40</v>
      </c>
      <c r="E16" s="12"/>
      <c r="F16" s="13"/>
      <c r="G16" s="14">
        <v>2</v>
      </c>
      <c r="H16" s="251">
        <v>0.4</v>
      </c>
      <c r="I16" s="16">
        <v>17</v>
      </c>
      <c r="J16" s="17">
        <v>81.599999999999994</v>
      </c>
      <c r="K16" s="18">
        <v>0</v>
      </c>
      <c r="L16" s="30">
        <v>1</v>
      </c>
      <c r="M16" s="30">
        <v>10.1</v>
      </c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</row>
    <row r="17" spans="1:63" ht="15.75" x14ac:dyDescent="0.25">
      <c r="A17" s="305" t="e">
        <f>'Тех. карты'!#REF!</f>
        <v>#REF!</v>
      </c>
      <c r="B17" s="312" t="s">
        <v>58</v>
      </c>
      <c r="C17" s="312"/>
      <c r="D17" s="11">
        <v>150</v>
      </c>
      <c r="E17" s="12">
        <f t="shared" ref="E17:F17" si="0">SUM(E12:E16)</f>
        <v>0</v>
      </c>
      <c r="F17" s="13">
        <f t="shared" si="0"/>
        <v>0</v>
      </c>
      <c r="G17" s="14">
        <v>0.33</v>
      </c>
      <c r="H17" s="251">
        <v>1.4999999999999999E-2</v>
      </c>
      <c r="I17" s="16">
        <v>20.82</v>
      </c>
      <c r="J17" s="17">
        <v>84.75</v>
      </c>
      <c r="K17" s="18">
        <v>0.3</v>
      </c>
      <c r="L17" s="19">
        <v>376</v>
      </c>
      <c r="M17" s="19">
        <v>11.8</v>
      </c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</row>
    <row r="18" spans="1:63" ht="15.75" x14ac:dyDescent="0.25">
      <c r="A18" s="120"/>
      <c r="B18" s="313" t="s">
        <v>19</v>
      </c>
      <c r="C18" s="313"/>
      <c r="D18" s="110">
        <f>SUM(D12,D13,D14,D15,D16,D17)</f>
        <v>500</v>
      </c>
      <c r="E18" s="111"/>
      <c r="F18" s="112"/>
      <c r="G18" s="113">
        <f>SUM(G12,G13,G14,G15,G16,G17)</f>
        <v>14.2</v>
      </c>
      <c r="H18" s="114">
        <f>SUM(H12,H13,H14,H15,H16,H17)</f>
        <v>14.695000000000002</v>
      </c>
      <c r="I18" s="115">
        <f>SUM(I12,I13,I14,I15,I16,I17)</f>
        <v>71.34</v>
      </c>
      <c r="J18" s="116">
        <f>SUM(J12,J13,J14,J15,J16,J17)</f>
        <v>416.63</v>
      </c>
      <c r="K18" s="164">
        <f>SUM(K12,K13,K14,K15,K16,K17)</f>
        <v>8.9500000000000011</v>
      </c>
      <c r="L18" s="118"/>
      <c r="M18" s="118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</row>
    <row r="19" spans="1:63" ht="15.75" x14ac:dyDescent="0.25">
      <c r="A19" s="29"/>
      <c r="B19" s="314" t="s">
        <v>20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6"/>
      <c r="M19" s="254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</row>
    <row r="20" spans="1:63" ht="18" customHeight="1" x14ac:dyDescent="0.25">
      <c r="A20" s="138"/>
      <c r="B20" s="312" t="s">
        <v>102</v>
      </c>
      <c r="C20" s="312"/>
      <c r="D20" s="11">
        <v>130</v>
      </c>
      <c r="E20" s="12"/>
      <c r="F20" s="13"/>
      <c r="G20" s="14">
        <v>5.22</v>
      </c>
      <c r="H20" s="15">
        <v>5.76</v>
      </c>
      <c r="I20" s="16">
        <v>7.2</v>
      </c>
      <c r="J20" s="17">
        <v>106.2</v>
      </c>
      <c r="K20" s="18">
        <v>1.26</v>
      </c>
      <c r="L20" s="30">
        <v>251</v>
      </c>
      <c r="M20" s="30">
        <v>6.4</v>
      </c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</row>
    <row r="21" spans="1:63" s="147" customFormat="1" ht="15" x14ac:dyDescent="0.25">
      <c r="A21" s="305" t="e">
        <f>'Тех. карты'!#REF!</f>
        <v>#REF!</v>
      </c>
      <c r="B21" s="312" t="s">
        <v>75</v>
      </c>
      <c r="C21" s="312"/>
      <c r="D21" s="11">
        <v>14</v>
      </c>
      <c r="E21" s="12"/>
      <c r="F21" s="13"/>
      <c r="G21" s="14">
        <v>0.7</v>
      </c>
      <c r="H21" s="15">
        <v>2.25</v>
      </c>
      <c r="I21" s="16">
        <v>8.17</v>
      </c>
      <c r="J21" s="17">
        <v>56.04</v>
      </c>
      <c r="K21" s="18">
        <v>0</v>
      </c>
      <c r="L21" s="30" t="s">
        <v>76</v>
      </c>
      <c r="M21" s="30">
        <v>63</v>
      </c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</row>
    <row r="22" spans="1:63" ht="15.75" x14ac:dyDescent="0.25">
      <c r="A22" s="120"/>
      <c r="B22" s="313" t="s">
        <v>21</v>
      </c>
      <c r="C22" s="313"/>
      <c r="D22" s="110">
        <f>SUM(D20,D21)</f>
        <v>144</v>
      </c>
      <c r="E22" s="111"/>
      <c r="F22" s="112"/>
      <c r="G22" s="113">
        <f>SUM(G20,G21)</f>
        <v>5.92</v>
      </c>
      <c r="H22" s="114">
        <f>SUM(H20,H21)</f>
        <v>8.01</v>
      </c>
      <c r="I22" s="115">
        <f>SUM(I20,I21)</f>
        <v>15.370000000000001</v>
      </c>
      <c r="J22" s="116">
        <f>SUM(J20,J21)</f>
        <v>162.24</v>
      </c>
      <c r="K22" s="164">
        <f>SUM(K20,K21)</f>
        <v>1.26</v>
      </c>
      <c r="L22" s="118"/>
      <c r="M22" s="118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</row>
    <row r="23" spans="1:63" ht="15.75" x14ac:dyDescent="0.25">
      <c r="A23" s="166"/>
      <c r="B23" s="314" t="s">
        <v>22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6"/>
      <c r="M23" s="254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</row>
    <row r="24" spans="1:63" ht="15" x14ac:dyDescent="0.25">
      <c r="A24" s="305" t="e">
        <f>'Тех. карты'!#REF!</f>
        <v>#REF!</v>
      </c>
      <c r="B24" s="338" t="s">
        <v>65</v>
      </c>
      <c r="C24" s="338"/>
      <c r="D24" s="31">
        <v>120</v>
      </c>
      <c r="E24" s="12"/>
      <c r="F24" s="13"/>
      <c r="G24" s="14">
        <v>2.44</v>
      </c>
      <c r="H24" s="15">
        <v>3.84</v>
      </c>
      <c r="I24" s="16">
        <v>16.34</v>
      </c>
      <c r="J24" s="17">
        <v>110.4</v>
      </c>
      <c r="K24" s="18">
        <v>14.5</v>
      </c>
      <c r="L24" s="30">
        <v>206</v>
      </c>
      <c r="M24" s="30">
        <v>3.1</v>
      </c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</row>
    <row r="25" spans="1:63" ht="15" x14ac:dyDescent="0.25">
      <c r="A25" s="305"/>
      <c r="B25" s="302" t="s">
        <v>60</v>
      </c>
      <c r="C25" s="303"/>
      <c r="D25" s="11">
        <v>20</v>
      </c>
      <c r="E25" s="12"/>
      <c r="F25" s="13"/>
      <c r="G25" s="14">
        <v>3</v>
      </c>
      <c r="H25" s="15">
        <v>1.1599999999999999</v>
      </c>
      <c r="I25" s="16">
        <v>20.56</v>
      </c>
      <c r="J25" s="17">
        <v>104.8</v>
      </c>
      <c r="K25" s="18">
        <v>0</v>
      </c>
      <c r="L25" s="30">
        <v>152</v>
      </c>
      <c r="M25" s="30">
        <v>212</v>
      </c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</row>
    <row r="26" spans="1:63" ht="15" x14ac:dyDescent="0.25">
      <c r="A26" s="305"/>
      <c r="B26" s="334" t="s">
        <v>100</v>
      </c>
      <c r="C26" s="335"/>
      <c r="D26" s="11">
        <v>78</v>
      </c>
      <c r="E26" s="12"/>
      <c r="F26" s="13"/>
      <c r="G26" s="14">
        <v>10.32</v>
      </c>
      <c r="H26" s="15">
        <v>5.62</v>
      </c>
      <c r="I26" s="16">
        <v>6.98</v>
      </c>
      <c r="J26" s="17">
        <v>118</v>
      </c>
      <c r="K26" s="18">
        <v>23.95</v>
      </c>
      <c r="L26" s="30">
        <v>82</v>
      </c>
      <c r="M26" s="311">
        <v>7.19</v>
      </c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</row>
    <row r="27" spans="1:63" s="119" customFormat="1" ht="15" x14ac:dyDescent="0.25">
      <c r="A27" s="305" t="e">
        <f>'Тех. карты'!#REF!</f>
        <v>#REF!</v>
      </c>
      <c r="B27" s="312" t="s">
        <v>24</v>
      </c>
      <c r="C27" s="312"/>
      <c r="D27" s="231">
        <v>150</v>
      </c>
      <c r="E27" s="12"/>
      <c r="F27" s="13"/>
      <c r="G27" s="14">
        <v>0.04</v>
      </c>
      <c r="H27" s="15">
        <v>0.01</v>
      </c>
      <c r="I27" s="16">
        <v>8.98</v>
      </c>
      <c r="J27" s="17">
        <v>30</v>
      </c>
      <c r="K27" s="18">
        <v>0.02</v>
      </c>
      <c r="L27" s="30">
        <v>392</v>
      </c>
      <c r="M27" s="30">
        <v>11.4</v>
      </c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</row>
    <row r="28" spans="1:63" ht="15.75" x14ac:dyDescent="0.25">
      <c r="A28" s="120"/>
      <c r="B28" s="348" t="s">
        <v>25</v>
      </c>
      <c r="C28" s="348"/>
      <c r="D28" s="110">
        <f>SUM(D24,D25,D26,D27)</f>
        <v>368</v>
      </c>
      <c r="E28" s="111"/>
      <c r="F28" s="112"/>
      <c r="G28" s="113">
        <f>SUM(G24,G25,G26,G27)</f>
        <v>15.799999999999999</v>
      </c>
      <c r="H28" s="171">
        <f>SUM(H24,H25,H26,H27)</f>
        <v>10.63</v>
      </c>
      <c r="I28" s="115">
        <f>SUM(I24,I25,I26,I27)</f>
        <v>52.86</v>
      </c>
      <c r="J28" s="116">
        <f>SUM(J24,J25,J26,J27)</f>
        <v>363.2</v>
      </c>
      <c r="K28" s="164">
        <f>SUM(K24,K25,K26,K27)</f>
        <v>38.470000000000006</v>
      </c>
      <c r="L28" s="118"/>
      <c r="M28" s="118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</row>
    <row r="29" spans="1:63" s="165" customFormat="1" ht="18" x14ac:dyDescent="0.2">
      <c r="A29" s="152"/>
      <c r="B29" s="349" t="s">
        <v>26</v>
      </c>
      <c r="C29" s="349"/>
      <c r="D29" s="153">
        <f>SUM(D9,D18,D22,D28)</f>
        <v>1421</v>
      </c>
      <c r="E29" s="154"/>
      <c r="F29" s="155"/>
      <c r="G29" s="156">
        <f>SUM(G9,G18,G22,G28)</f>
        <v>49.359999999999992</v>
      </c>
      <c r="H29" s="157">
        <f>SUM(H9,H18,H22,H28)</f>
        <v>52.455000000000005</v>
      </c>
      <c r="I29" s="158">
        <f>SUM(I9,I18,I22,I28)</f>
        <v>168.12</v>
      </c>
      <c r="J29" s="159">
        <f>SUM(J9,J18,J22,J28)</f>
        <v>1285</v>
      </c>
      <c r="K29" s="160">
        <f>SUM(K9,K18,K22,K28)</f>
        <v>52.810000000000009</v>
      </c>
      <c r="L29" s="161"/>
      <c r="M29" s="161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</row>
    <row r="30" spans="1:63" x14ac:dyDescent="0.2">
      <c r="J30" s="221"/>
      <c r="K30" s="221"/>
      <c r="L30" s="222"/>
      <c r="M30" s="222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</row>
    <row r="31" spans="1:63" x14ac:dyDescent="0.2">
      <c r="J31" s="221"/>
      <c r="K31" s="221"/>
      <c r="L31" s="222"/>
      <c r="M31" s="222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</row>
    <row r="32" spans="1:63" x14ac:dyDescent="0.2">
      <c r="J32" s="221"/>
      <c r="K32" s="221"/>
      <c r="L32" s="222"/>
      <c r="M32" s="222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</row>
    <row r="33" spans="1:61" ht="15.75" x14ac:dyDescent="0.25">
      <c r="A33" s="220"/>
      <c r="I33" s="220"/>
      <c r="J33" s="215" t="s">
        <v>66</v>
      </c>
      <c r="K33"/>
      <c r="L33"/>
      <c r="M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</row>
    <row r="34" spans="1:61" x14ac:dyDescent="0.2">
      <c r="J34" t="s">
        <v>67</v>
      </c>
      <c r="K34"/>
      <c r="L34"/>
      <c r="M34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</row>
    <row r="35" spans="1:61" s="147" customFormat="1" x14ac:dyDescent="0.2">
      <c r="A35"/>
      <c r="B35"/>
      <c r="C35"/>
      <c r="D35"/>
      <c r="E35"/>
      <c r="F35"/>
      <c r="G35"/>
      <c r="H35"/>
      <c r="I35"/>
      <c r="J35" t="s">
        <v>68</v>
      </c>
      <c r="K35"/>
      <c r="L35"/>
      <c r="M35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</row>
    <row r="36" spans="1:61" x14ac:dyDescent="0.2">
      <c r="J36" t="s">
        <v>79</v>
      </c>
      <c r="K36" s="227" t="s">
        <v>80</v>
      </c>
      <c r="L36"/>
      <c r="M36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</row>
    <row r="37" spans="1:61" x14ac:dyDescent="0.2">
      <c r="J37"/>
      <c r="K37"/>
      <c r="L37"/>
      <c r="M37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</row>
    <row r="38" spans="1:61" x14ac:dyDescent="0.2">
      <c r="J38"/>
      <c r="K38"/>
      <c r="L38"/>
      <c r="M38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</row>
    <row r="39" spans="1:61" ht="13.5" thickBot="1" x14ac:dyDescent="0.25">
      <c r="J39"/>
      <c r="K39"/>
      <c r="L39"/>
      <c r="M39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</row>
    <row r="40" spans="1:61" s="121" customFormat="1" ht="15.75" thickBot="1" x14ac:dyDescent="0.25">
      <c r="A40" s="326" t="s">
        <v>0</v>
      </c>
      <c r="B40" s="327" t="s">
        <v>1</v>
      </c>
      <c r="C40" s="327"/>
      <c r="D40" s="328" t="s">
        <v>2</v>
      </c>
      <c r="E40" s="4"/>
      <c r="F40" s="5"/>
      <c r="G40" s="329" t="s">
        <v>3</v>
      </c>
      <c r="H40" s="330"/>
      <c r="I40" s="331"/>
      <c r="J40" s="326" t="s">
        <v>4</v>
      </c>
      <c r="K40" s="317" t="s">
        <v>5</v>
      </c>
      <c r="L40" s="317" t="s">
        <v>6</v>
      </c>
      <c r="M40" s="317" t="s">
        <v>6</v>
      </c>
      <c r="N40" s="233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</row>
    <row r="41" spans="1:61" ht="15" thickBot="1" x14ac:dyDescent="0.25">
      <c r="A41" s="326"/>
      <c r="B41" s="327"/>
      <c r="C41" s="327"/>
      <c r="D41" s="328"/>
      <c r="E41" s="216"/>
      <c r="F41" s="216"/>
      <c r="G41" s="339" t="s">
        <v>9</v>
      </c>
      <c r="H41" s="341" t="s">
        <v>10</v>
      </c>
      <c r="I41" s="343" t="s">
        <v>11</v>
      </c>
      <c r="J41" s="332"/>
      <c r="K41" s="318"/>
      <c r="L41" s="318"/>
      <c r="M41" s="318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</row>
    <row r="42" spans="1:61" ht="14.25" customHeight="1" thickBot="1" x14ac:dyDescent="0.25">
      <c r="A42" s="326"/>
      <c r="B42" s="327"/>
      <c r="C42" s="327"/>
      <c r="D42" s="328"/>
      <c r="E42" s="6" t="s">
        <v>7</v>
      </c>
      <c r="F42" s="7" t="s">
        <v>8</v>
      </c>
      <c r="G42" s="340"/>
      <c r="H42" s="342"/>
      <c r="I42" s="344"/>
      <c r="J42" s="333"/>
      <c r="K42" s="319"/>
      <c r="L42" s="319"/>
      <c r="M42" s="319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</row>
    <row r="43" spans="1:61" ht="20.25" x14ac:dyDescent="0.2">
      <c r="A43" s="345" t="s">
        <v>27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7"/>
      <c r="M43" s="255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</row>
    <row r="44" spans="1:61" ht="15.75" x14ac:dyDescent="0.25">
      <c r="A44" s="29"/>
      <c r="B44" s="356" t="s">
        <v>13</v>
      </c>
      <c r="C44" s="357"/>
      <c r="D44" s="357"/>
      <c r="E44" s="357"/>
      <c r="F44" s="357"/>
      <c r="G44" s="357"/>
      <c r="H44" s="357"/>
      <c r="I44" s="357"/>
      <c r="J44" s="357"/>
      <c r="K44" s="357"/>
      <c r="L44" s="358"/>
      <c r="M44" s="25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</row>
    <row r="45" spans="1:61" ht="15.75" x14ac:dyDescent="0.25">
      <c r="A45" s="305" t="e">
        <f>'Тех. карты'!#REF!</f>
        <v>#REF!</v>
      </c>
      <c r="B45" s="353" t="s">
        <v>81</v>
      </c>
      <c r="C45" s="353"/>
      <c r="D45" s="11">
        <v>150</v>
      </c>
      <c r="E45" s="12"/>
      <c r="F45" s="13"/>
      <c r="G45" s="14">
        <v>4.66</v>
      </c>
      <c r="H45" s="15">
        <v>5.79</v>
      </c>
      <c r="I45" s="16">
        <v>20.78</v>
      </c>
      <c r="J45" s="17">
        <v>150.75</v>
      </c>
      <c r="K45" s="18">
        <v>1.46</v>
      </c>
      <c r="L45" s="30">
        <v>168</v>
      </c>
      <c r="M45" s="30">
        <v>4.1100000000000003</v>
      </c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</row>
    <row r="46" spans="1:61" ht="15.75" x14ac:dyDescent="0.25">
      <c r="A46" s="305" t="e">
        <f>'Тех. карты'!#REF!</f>
        <v>#REF!</v>
      </c>
      <c r="B46" s="353" t="s">
        <v>82</v>
      </c>
      <c r="C46" s="353"/>
      <c r="D46" s="11">
        <v>34</v>
      </c>
      <c r="E46" s="12"/>
      <c r="F46" s="13"/>
      <c r="G46" s="14">
        <v>2.81</v>
      </c>
      <c r="H46" s="15">
        <v>4.49</v>
      </c>
      <c r="I46" s="16">
        <v>10.98</v>
      </c>
      <c r="J46" s="17">
        <v>100.3</v>
      </c>
      <c r="K46" s="18">
        <v>0.06</v>
      </c>
      <c r="L46" s="30">
        <v>3</v>
      </c>
      <c r="M46" s="30">
        <v>10.3</v>
      </c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</row>
    <row r="47" spans="1:61" ht="15" x14ac:dyDescent="0.25">
      <c r="A47" s="305" t="e">
        <f>'Тех. карты'!#REF!</f>
        <v>#REF!</v>
      </c>
      <c r="B47" s="353" t="s">
        <v>28</v>
      </c>
      <c r="C47" s="353"/>
      <c r="D47" s="11">
        <v>150</v>
      </c>
      <c r="E47" s="12"/>
      <c r="F47" s="13"/>
      <c r="G47" s="14">
        <v>1</v>
      </c>
      <c r="H47" s="15">
        <v>1.08</v>
      </c>
      <c r="I47" s="16">
        <v>10.83</v>
      </c>
      <c r="J47" s="17">
        <v>75</v>
      </c>
      <c r="K47" s="18">
        <v>0.83</v>
      </c>
      <c r="L47" s="30">
        <v>248</v>
      </c>
      <c r="M47" s="30">
        <v>11.7</v>
      </c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</row>
    <row r="48" spans="1:61" ht="15.75" x14ac:dyDescent="0.2">
      <c r="A48" s="120"/>
      <c r="B48" s="359" t="s">
        <v>15</v>
      </c>
      <c r="C48" s="359"/>
      <c r="D48" s="172">
        <f>SUM(D45,D46,D49,D47)</f>
        <v>474</v>
      </c>
      <c r="E48" s="173"/>
      <c r="F48" s="174"/>
      <c r="G48" s="175">
        <f>SUM(G45,G46,G49,G47)</f>
        <v>10.370000000000001</v>
      </c>
      <c r="H48" s="175">
        <f>SUM(H45,H46,H49,H47)</f>
        <v>11.55</v>
      </c>
      <c r="I48" s="176">
        <f>SUM(I45,I46,I49,I47)</f>
        <v>48.75</v>
      </c>
      <c r="J48" s="177">
        <f>SUM(J45,J46,J49,J47)</f>
        <v>361.45</v>
      </c>
      <c r="K48" s="178">
        <f>SUM(K45,K46,K49,K47)</f>
        <v>5.15</v>
      </c>
      <c r="L48" s="118"/>
      <c r="M48" s="118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</row>
    <row r="49" spans="1:480" s="119" customFormat="1" ht="15.75" x14ac:dyDescent="0.25">
      <c r="A49" s="138"/>
      <c r="B49" s="367" t="s">
        <v>78</v>
      </c>
      <c r="C49" s="367"/>
      <c r="D49" s="21">
        <v>140</v>
      </c>
      <c r="E49" s="22"/>
      <c r="F49" s="23"/>
      <c r="G49" s="24">
        <v>1.9</v>
      </c>
      <c r="H49" s="25">
        <v>0.19</v>
      </c>
      <c r="I49" s="26">
        <v>6.16</v>
      </c>
      <c r="J49" s="27">
        <v>35.4</v>
      </c>
      <c r="K49" s="18">
        <v>2.8</v>
      </c>
      <c r="L49" s="30" t="s">
        <v>76</v>
      </c>
      <c r="M49" s="30">
        <v>11.2</v>
      </c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</row>
    <row r="50" spans="1:480" ht="15.75" x14ac:dyDescent="0.25">
      <c r="A50" s="166"/>
      <c r="B50" s="350" t="s">
        <v>16</v>
      </c>
      <c r="C50" s="351"/>
      <c r="D50" s="351"/>
      <c r="E50" s="351"/>
      <c r="F50" s="351"/>
      <c r="G50" s="351"/>
      <c r="H50" s="351"/>
      <c r="I50" s="351"/>
      <c r="J50" s="351"/>
      <c r="K50" s="351"/>
      <c r="L50" s="352"/>
      <c r="M50" s="256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</row>
    <row r="51" spans="1:480" ht="15" x14ac:dyDescent="0.25">
      <c r="A51" s="305" t="e">
        <f>'Тех. карты'!#REF!</f>
        <v>#REF!</v>
      </c>
      <c r="B51" s="353" t="s">
        <v>57</v>
      </c>
      <c r="C51" s="353"/>
      <c r="D51" s="231">
        <v>45</v>
      </c>
      <c r="E51" s="12"/>
      <c r="F51" s="13"/>
      <c r="G51" s="14">
        <v>0.38</v>
      </c>
      <c r="H51" s="15">
        <v>7.0000000000000007E-2</v>
      </c>
      <c r="I51" s="16">
        <v>1.61</v>
      </c>
      <c r="J51" s="17">
        <v>8.0500000000000007</v>
      </c>
      <c r="K51" s="18">
        <v>10</v>
      </c>
      <c r="L51" s="30" t="s">
        <v>76</v>
      </c>
      <c r="M51" s="30">
        <v>1.25</v>
      </c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</row>
    <row r="52" spans="1:480" ht="15.75" x14ac:dyDescent="0.25">
      <c r="A52" s="305" t="e">
        <f>'Тех. карты'!#REF!</f>
        <v>#REF!</v>
      </c>
      <c r="B52" s="353" t="s">
        <v>90</v>
      </c>
      <c r="C52" s="353"/>
      <c r="D52" s="11">
        <v>150</v>
      </c>
      <c r="E52" s="12"/>
      <c r="F52" s="13"/>
      <c r="G52" s="14">
        <v>1.4</v>
      </c>
      <c r="H52" s="15">
        <v>1.69</v>
      </c>
      <c r="I52" s="16">
        <v>9.98</v>
      </c>
      <c r="J52" s="17">
        <v>61</v>
      </c>
      <c r="K52" s="18">
        <v>7.2</v>
      </c>
      <c r="L52" s="30">
        <v>77</v>
      </c>
      <c r="M52" s="30">
        <v>2.16</v>
      </c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</row>
    <row r="53" spans="1:480" s="119" customFormat="1" ht="15.75" x14ac:dyDescent="0.25">
      <c r="A53" s="305" t="e">
        <f>'Тех. карты'!#REF!</f>
        <v>#REF!</v>
      </c>
      <c r="B53" s="353" t="s">
        <v>93</v>
      </c>
      <c r="C53" s="353"/>
      <c r="D53" s="11">
        <v>50</v>
      </c>
      <c r="E53" s="12"/>
      <c r="F53" s="13"/>
      <c r="G53" s="14">
        <v>5.95</v>
      </c>
      <c r="H53" s="15">
        <v>6</v>
      </c>
      <c r="I53" s="16">
        <v>7.28</v>
      </c>
      <c r="J53" s="17">
        <v>74.28</v>
      </c>
      <c r="K53" s="18">
        <v>0.63</v>
      </c>
      <c r="L53" s="30">
        <v>161</v>
      </c>
      <c r="M53" s="30">
        <v>6</v>
      </c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5"/>
      <c r="FK53" s="165"/>
      <c r="FL53" s="165"/>
      <c r="FM53" s="165"/>
      <c r="FN53" s="165"/>
      <c r="FO53" s="165"/>
      <c r="FP53" s="165"/>
      <c r="FQ53" s="165"/>
      <c r="FR53" s="165"/>
      <c r="FS53" s="165"/>
      <c r="FT53" s="165"/>
      <c r="FU53" s="165"/>
      <c r="FV53" s="165"/>
      <c r="FW53" s="165"/>
      <c r="FX53" s="165"/>
      <c r="FY53" s="165"/>
      <c r="FZ53" s="165"/>
      <c r="GA53" s="165"/>
      <c r="GB53" s="165"/>
      <c r="GC53" s="165"/>
      <c r="GD53" s="165"/>
      <c r="GE53" s="165"/>
      <c r="GF53" s="165"/>
      <c r="GG53" s="165"/>
      <c r="GH53" s="165"/>
      <c r="GI53" s="165"/>
      <c r="GJ53" s="165"/>
      <c r="GK53" s="165"/>
      <c r="GL53" s="165"/>
      <c r="GM53" s="165"/>
      <c r="GN53" s="165"/>
      <c r="GO53" s="165"/>
      <c r="GP53" s="165"/>
      <c r="GQ53" s="165"/>
      <c r="GR53" s="165"/>
      <c r="GS53" s="165"/>
      <c r="GT53" s="165"/>
      <c r="GU53" s="165"/>
      <c r="GV53" s="165"/>
      <c r="GW53" s="165"/>
      <c r="GX53" s="165"/>
      <c r="GY53" s="165"/>
      <c r="GZ53" s="165"/>
      <c r="HA53" s="165"/>
      <c r="HB53" s="165"/>
      <c r="HC53" s="165"/>
      <c r="HD53" s="165"/>
      <c r="HE53" s="165"/>
      <c r="HF53" s="165"/>
      <c r="HG53" s="165"/>
      <c r="HH53" s="165"/>
      <c r="HI53" s="165"/>
      <c r="HJ53" s="165"/>
      <c r="HK53" s="165"/>
      <c r="HL53" s="165"/>
      <c r="HM53" s="165"/>
      <c r="HN53" s="165"/>
      <c r="HO53" s="165"/>
      <c r="HP53" s="165"/>
      <c r="HQ53" s="165"/>
      <c r="HR53" s="165"/>
      <c r="HS53" s="165"/>
      <c r="HT53" s="165"/>
      <c r="HU53" s="165"/>
      <c r="HV53" s="165"/>
      <c r="HW53" s="165"/>
      <c r="HX53" s="165"/>
      <c r="HY53" s="165"/>
      <c r="HZ53" s="165"/>
      <c r="IA53" s="165"/>
      <c r="IB53" s="165"/>
      <c r="IC53" s="165"/>
      <c r="ID53" s="165"/>
      <c r="IE53" s="165"/>
      <c r="IF53" s="165"/>
      <c r="IG53" s="165"/>
      <c r="IH53" s="165"/>
      <c r="II53" s="165"/>
      <c r="IJ53" s="165"/>
      <c r="IK53" s="165"/>
      <c r="IL53" s="165"/>
      <c r="IM53" s="165"/>
      <c r="IN53" s="165"/>
      <c r="IO53" s="165"/>
      <c r="IP53" s="165"/>
      <c r="IQ53" s="165"/>
      <c r="IR53" s="165"/>
      <c r="IS53" s="165"/>
      <c r="IT53" s="165"/>
      <c r="IU53" s="165"/>
      <c r="IV53" s="165"/>
      <c r="IW53" s="165"/>
      <c r="IX53" s="165"/>
      <c r="IY53" s="165"/>
      <c r="IZ53" s="165"/>
      <c r="JA53" s="165"/>
      <c r="JB53" s="165"/>
      <c r="JC53" s="165"/>
      <c r="JD53" s="165"/>
      <c r="JE53" s="165"/>
      <c r="JF53" s="165"/>
      <c r="JG53" s="165"/>
      <c r="JH53" s="165"/>
      <c r="JI53" s="165"/>
      <c r="JJ53" s="165"/>
      <c r="JK53" s="165"/>
      <c r="JL53" s="165"/>
      <c r="JM53" s="165"/>
      <c r="JN53" s="165"/>
      <c r="JO53" s="165"/>
      <c r="JP53" s="165"/>
      <c r="JQ53" s="165"/>
      <c r="JR53" s="165"/>
      <c r="JS53" s="165"/>
      <c r="JT53" s="165"/>
      <c r="JU53" s="165"/>
      <c r="JV53" s="165"/>
      <c r="JW53" s="165"/>
      <c r="JX53" s="165"/>
      <c r="JY53" s="165"/>
      <c r="JZ53" s="165"/>
      <c r="KA53" s="165"/>
      <c r="KB53" s="165"/>
      <c r="KC53" s="165"/>
      <c r="KD53" s="165"/>
      <c r="KE53" s="165"/>
      <c r="KF53" s="165"/>
      <c r="KG53" s="165"/>
      <c r="KH53" s="165"/>
      <c r="KI53" s="165"/>
      <c r="KJ53" s="165"/>
      <c r="KK53" s="165"/>
      <c r="KL53" s="165"/>
      <c r="KM53" s="165"/>
      <c r="KN53" s="165"/>
      <c r="KO53" s="165"/>
      <c r="KP53" s="165"/>
      <c r="KQ53" s="165"/>
      <c r="KR53" s="165"/>
      <c r="KS53" s="165"/>
      <c r="KT53" s="165"/>
      <c r="KU53" s="165"/>
      <c r="KV53" s="165"/>
      <c r="KW53" s="165"/>
      <c r="KX53" s="165"/>
      <c r="KY53" s="165"/>
      <c r="KZ53" s="165"/>
      <c r="LA53" s="165"/>
      <c r="LB53" s="165"/>
      <c r="LC53" s="165"/>
      <c r="LD53" s="165"/>
      <c r="LE53" s="165"/>
      <c r="LF53" s="165"/>
      <c r="LG53" s="165"/>
      <c r="LH53" s="165"/>
      <c r="LI53" s="165"/>
      <c r="LJ53" s="165"/>
      <c r="LK53" s="165"/>
      <c r="LL53" s="165"/>
      <c r="LM53" s="165"/>
      <c r="LN53" s="165"/>
      <c r="LO53" s="165"/>
      <c r="LP53" s="165"/>
      <c r="LQ53" s="165"/>
      <c r="LR53" s="165"/>
      <c r="LS53" s="165"/>
      <c r="LT53" s="165"/>
      <c r="LU53" s="165"/>
      <c r="LV53" s="165"/>
      <c r="LW53" s="165"/>
      <c r="LX53" s="165"/>
      <c r="LY53" s="165"/>
      <c r="LZ53" s="165"/>
      <c r="MA53" s="165"/>
      <c r="MB53" s="165"/>
      <c r="MC53" s="165"/>
      <c r="MD53" s="165"/>
      <c r="ME53" s="165"/>
      <c r="MF53" s="165"/>
      <c r="MG53" s="165"/>
      <c r="MH53" s="165"/>
      <c r="MI53" s="165"/>
      <c r="MJ53" s="165"/>
      <c r="MK53" s="165"/>
      <c r="ML53" s="165"/>
      <c r="MM53" s="165"/>
      <c r="MN53" s="165"/>
      <c r="MO53" s="165"/>
      <c r="MP53" s="165"/>
      <c r="MQ53" s="165"/>
      <c r="MR53" s="165"/>
      <c r="MS53" s="165"/>
      <c r="MT53" s="165"/>
      <c r="MU53" s="165"/>
      <c r="MV53" s="165"/>
      <c r="MW53" s="165"/>
      <c r="MX53" s="165"/>
      <c r="MY53" s="165"/>
      <c r="MZ53" s="165"/>
      <c r="NA53" s="165"/>
      <c r="NB53" s="165"/>
      <c r="NC53" s="165"/>
      <c r="ND53" s="165"/>
      <c r="NE53" s="165"/>
      <c r="NF53" s="165"/>
      <c r="NG53" s="165"/>
      <c r="NH53" s="165"/>
      <c r="NI53" s="165"/>
      <c r="NJ53" s="165"/>
      <c r="NK53" s="165"/>
      <c r="NL53" s="165"/>
      <c r="NM53" s="165"/>
      <c r="NN53" s="165"/>
      <c r="NO53" s="165"/>
      <c r="NP53" s="165"/>
      <c r="NQ53" s="165"/>
      <c r="NR53" s="165"/>
      <c r="NS53" s="165"/>
      <c r="NT53" s="165"/>
      <c r="NU53" s="165"/>
      <c r="NV53" s="165"/>
      <c r="NW53" s="165"/>
      <c r="NX53" s="165"/>
      <c r="NY53" s="165"/>
      <c r="NZ53" s="165"/>
      <c r="OA53" s="165"/>
      <c r="OB53" s="165"/>
      <c r="OC53" s="165"/>
      <c r="OD53" s="165"/>
      <c r="OE53" s="165"/>
      <c r="OF53" s="165"/>
      <c r="OG53" s="165"/>
      <c r="OH53" s="165"/>
      <c r="OI53" s="165"/>
      <c r="OJ53" s="165"/>
      <c r="OK53" s="165"/>
      <c r="OL53" s="165"/>
      <c r="OM53" s="165"/>
      <c r="ON53" s="165"/>
      <c r="OO53" s="165"/>
      <c r="OP53" s="165"/>
      <c r="OQ53" s="165"/>
      <c r="OR53" s="165"/>
      <c r="OS53" s="165"/>
      <c r="OT53" s="165"/>
      <c r="OU53" s="165"/>
      <c r="OV53" s="165"/>
      <c r="OW53" s="165"/>
      <c r="OX53" s="165"/>
      <c r="OY53" s="165"/>
      <c r="OZ53" s="165"/>
      <c r="PA53" s="165"/>
      <c r="PB53" s="165"/>
      <c r="PC53" s="165"/>
      <c r="PD53" s="165"/>
      <c r="PE53" s="165"/>
      <c r="PF53" s="165"/>
      <c r="PG53" s="165"/>
      <c r="PH53" s="165"/>
      <c r="PI53" s="165"/>
      <c r="PJ53" s="165"/>
      <c r="PK53" s="165"/>
      <c r="PL53" s="165"/>
      <c r="PM53" s="165"/>
      <c r="PN53" s="165"/>
      <c r="PO53" s="165"/>
      <c r="PP53" s="165"/>
      <c r="PQ53" s="165"/>
      <c r="PR53" s="165"/>
      <c r="PS53" s="165"/>
      <c r="PT53" s="165"/>
      <c r="PU53" s="165"/>
      <c r="PV53" s="165"/>
      <c r="PW53" s="165"/>
      <c r="PX53" s="165"/>
      <c r="PY53" s="165"/>
      <c r="PZ53" s="165"/>
      <c r="QA53" s="165"/>
      <c r="QB53" s="165"/>
      <c r="QC53" s="165"/>
      <c r="QD53" s="165"/>
      <c r="QE53" s="165"/>
      <c r="QF53" s="165"/>
      <c r="QG53" s="165"/>
      <c r="QH53" s="165"/>
      <c r="QI53" s="165"/>
      <c r="QJ53" s="165"/>
      <c r="QK53" s="165"/>
      <c r="QL53" s="165"/>
      <c r="QM53" s="165"/>
      <c r="QN53" s="165"/>
      <c r="QO53" s="165"/>
      <c r="QP53" s="165"/>
      <c r="QQ53" s="165"/>
      <c r="QR53" s="165"/>
      <c r="QS53" s="165"/>
      <c r="QT53" s="165"/>
      <c r="QU53" s="165"/>
      <c r="QV53" s="165"/>
      <c r="QW53" s="165"/>
      <c r="QX53" s="165"/>
      <c r="QY53" s="165"/>
      <c r="QZ53" s="165"/>
      <c r="RA53" s="165"/>
      <c r="RB53" s="165"/>
      <c r="RC53" s="165"/>
      <c r="RD53" s="165"/>
      <c r="RE53" s="165"/>
      <c r="RF53" s="165"/>
      <c r="RG53" s="165"/>
      <c r="RH53" s="165"/>
      <c r="RI53" s="165"/>
      <c r="RJ53" s="165"/>
      <c r="RK53" s="165"/>
      <c r="RL53" s="165"/>
    </row>
    <row r="54" spans="1:480" s="119" customFormat="1" ht="15.75" x14ac:dyDescent="0.25">
      <c r="A54" s="305" t="e">
        <f>'Тех. карты'!#REF!</f>
        <v>#REF!</v>
      </c>
      <c r="B54" s="353" t="s">
        <v>180</v>
      </c>
      <c r="C54" s="353"/>
      <c r="D54" s="11">
        <v>130</v>
      </c>
      <c r="E54" s="12"/>
      <c r="F54" s="13"/>
      <c r="G54" s="14">
        <v>11.5</v>
      </c>
      <c r="H54" s="15">
        <v>4.6500000000000004</v>
      </c>
      <c r="I54" s="16">
        <v>28.55</v>
      </c>
      <c r="J54" s="17">
        <v>198.9</v>
      </c>
      <c r="K54" s="18">
        <v>3.5000000000000003E-2</v>
      </c>
      <c r="L54" s="30">
        <v>206</v>
      </c>
      <c r="M54" s="30">
        <v>7</v>
      </c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5"/>
      <c r="FH54" s="165"/>
      <c r="FI54" s="165"/>
      <c r="FJ54" s="165"/>
      <c r="FK54" s="165"/>
      <c r="FL54" s="165"/>
      <c r="FM54" s="165"/>
      <c r="FN54" s="165"/>
      <c r="FO54" s="165"/>
      <c r="FP54" s="165"/>
      <c r="FQ54" s="165"/>
      <c r="FR54" s="165"/>
      <c r="FS54" s="165"/>
      <c r="FT54" s="165"/>
      <c r="FU54" s="165"/>
      <c r="FV54" s="165"/>
      <c r="FW54" s="165"/>
      <c r="FX54" s="165"/>
      <c r="FY54" s="165"/>
      <c r="FZ54" s="165"/>
      <c r="GA54" s="165"/>
      <c r="GB54" s="165"/>
      <c r="GC54" s="165"/>
      <c r="GD54" s="165"/>
      <c r="GE54" s="165"/>
      <c r="GF54" s="165"/>
      <c r="GG54" s="165"/>
      <c r="GH54" s="165"/>
      <c r="GI54" s="165"/>
      <c r="GJ54" s="165"/>
      <c r="GK54" s="165"/>
      <c r="GL54" s="165"/>
      <c r="GM54" s="165"/>
      <c r="GN54" s="165"/>
      <c r="GO54" s="165"/>
      <c r="GP54" s="165"/>
      <c r="GQ54" s="165"/>
      <c r="GR54" s="165"/>
      <c r="GS54" s="165"/>
      <c r="GT54" s="165"/>
      <c r="GU54" s="165"/>
      <c r="GV54" s="165"/>
      <c r="GW54" s="165"/>
      <c r="GX54" s="165"/>
      <c r="GY54" s="165"/>
      <c r="GZ54" s="165"/>
      <c r="HA54" s="165"/>
      <c r="HB54" s="165"/>
      <c r="HC54" s="165"/>
      <c r="HD54" s="165"/>
      <c r="HE54" s="165"/>
      <c r="HF54" s="165"/>
      <c r="HG54" s="165"/>
      <c r="HH54" s="165"/>
      <c r="HI54" s="165"/>
      <c r="HJ54" s="165"/>
      <c r="HK54" s="165"/>
      <c r="HL54" s="165"/>
      <c r="HM54" s="165"/>
      <c r="HN54" s="165"/>
      <c r="HO54" s="165"/>
      <c r="HP54" s="165"/>
      <c r="HQ54" s="165"/>
      <c r="HR54" s="165"/>
      <c r="HS54" s="165"/>
      <c r="HT54" s="165"/>
      <c r="HU54" s="165"/>
      <c r="HV54" s="165"/>
      <c r="HW54" s="165"/>
      <c r="HX54" s="165"/>
      <c r="HY54" s="165"/>
      <c r="HZ54" s="165"/>
      <c r="IA54" s="165"/>
      <c r="IB54" s="165"/>
      <c r="IC54" s="165"/>
      <c r="ID54" s="165"/>
      <c r="IE54" s="165"/>
      <c r="IF54" s="165"/>
      <c r="IG54" s="165"/>
      <c r="IH54" s="165"/>
      <c r="II54" s="165"/>
      <c r="IJ54" s="165"/>
      <c r="IK54" s="165"/>
      <c r="IL54" s="165"/>
      <c r="IM54" s="165"/>
      <c r="IN54" s="165"/>
      <c r="IO54" s="165"/>
      <c r="IP54" s="165"/>
      <c r="IQ54" s="165"/>
      <c r="IR54" s="165"/>
      <c r="IS54" s="165"/>
      <c r="IT54" s="165"/>
      <c r="IU54" s="165"/>
      <c r="IV54" s="165"/>
      <c r="IW54" s="165"/>
      <c r="IX54" s="165"/>
      <c r="IY54" s="165"/>
      <c r="IZ54" s="165"/>
      <c r="JA54" s="165"/>
      <c r="JB54" s="165"/>
      <c r="JC54" s="165"/>
      <c r="JD54" s="165"/>
      <c r="JE54" s="165"/>
      <c r="JF54" s="165"/>
      <c r="JG54" s="165"/>
      <c r="JH54" s="165"/>
      <c r="JI54" s="165"/>
      <c r="JJ54" s="165"/>
      <c r="JK54" s="165"/>
      <c r="JL54" s="165"/>
      <c r="JM54" s="165"/>
      <c r="JN54" s="165"/>
      <c r="JO54" s="165"/>
      <c r="JP54" s="165"/>
      <c r="JQ54" s="165"/>
      <c r="JR54" s="165"/>
      <c r="JS54" s="165"/>
      <c r="JT54" s="165"/>
      <c r="JU54" s="165"/>
      <c r="JV54" s="165"/>
      <c r="JW54" s="165"/>
      <c r="JX54" s="165"/>
      <c r="JY54" s="165"/>
      <c r="JZ54" s="165"/>
      <c r="KA54" s="165"/>
      <c r="KB54" s="165"/>
      <c r="KC54" s="165"/>
      <c r="KD54" s="165"/>
      <c r="KE54" s="165"/>
      <c r="KF54" s="165"/>
      <c r="KG54" s="165"/>
      <c r="KH54" s="165"/>
      <c r="KI54" s="165"/>
      <c r="KJ54" s="165"/>
      <c r="KK54" s="165"/>
      <c r="KL54" s="165"/>
      <c r="KM54" s="165"/>
      <c r="KN54" s="165"/>
      <c r="KO54" s="165"/>
      <c r="KP54" s="165"/>
      <c r="KQ54" s="165"/>
      <c r="KR54" s="165"/>
      <c r="KS54" s="165"/>
      <c r="KT54" s="165"/>
      <c r="KU54" s="165"/>
      <c r="KV54" s="165"/>
      <c r="KW54" s="165"/>
      <c r="KX54" s="165"/>
      <c r="KY54" s="165"/>
      <c r="KZ54" s="165"/>
      <c r="LA54" s="165"/>
      <c r="LB54" s="165"/>
      <c r="LC54" s="165"/>
      <c r="LD54" s="165"/>
      <c r="LE54" s="165"/>
      <c r="LF54" s="165"/>
      <c r="LG54" s="165"/>
      <c r="LH54" s="165"/>
      <c r="LI54" s="165"/>
      <c r="LJ54" s="165"/>
      <c r="LK54" s="165"/>
      <c r="LL54" s="165"/>
      <c r="LM54" s="165"/>
      <c r="LN54" s="165"/>
      <c r="LO54" s="165"/>
      <c r="LP54" s="165"/>
      <c r="LQ54" s="165"/>
      <c r="LR54" s="165"/>
      <c r="LS54" s="165"/>
      <c r="LT54" s="165"/>
      <c r="LU54" s="165"/>
      <c r="LV54" s="165"/>
      <c r="LW54" s="165"/>
      <c r="LX54" s="165"/>
      <c r="LY54" s="165"/>
      <c r="LZ54" s="165"/>
      <c r="MA54" s="165"/>
      <c r="MB54" s="165"/>
      <c r="MC54" s="165"/>
      <c r="MD54" s="165"/>
      <c r="ME54" s="165"/>
      <c r="MF54" s="165"/>
      <c r="MG54" s="165"/>
      <c r="MH54" s="165"/>
      <c r="MI54" s="165"/>
      <c r="MJ54" s="165"/>
      <c r="MK54" s="165"/>
      <c r="ML54" s="165"/>
      <c r="MM54" s="165"/>
      <c r="MN54" s="165"/>
      <c r="MO54" s="165"/>
      <c r="MP54" s="165"/>
      <c r="MQ54" s="165"/>
      <c r="MR54" s="165"/>
      <c r="MS54" s="165"/>
      <c r="MT54" s="165"/>
      <c r="MU54" s="165"/>
      <c r="MV54" s="165"/>
      <c r="MW54" s="165"/>
      <c r="MX54" s="165"/>
      <c r="MY54" s="165"/>
      <c r="MZ54" s="165"/>
      <c r="NA54" s="165"/>
      <c r="NB54" s="165"/>
      <c r="NC54" s="165"/>
      <c r="ND54" s="165"/>
      <c r="NE54" s="165"/>
      <c r="NF54" s="165"/>
      <c r="NG54" s="165"/>
      <c r="NH54" s="165"/>
      <c r="NI54" s="165"/>
      <c r="NJ54" s="165"/>
      <c r="NK54" s="165"/>
      <c r="NL54" s="165"/>
      <c r="NM54" s="165"/>
      <c r="NN54" s="165"/>
      <c r="NO54" s="165"/>
      <c r="NP54" s="165"/>
      <c r="NQ54" s="165"/>
      <c r="NR54" s="165"/>
      <c r="NS54" s="165"/>
      <c r="NT54" s="165"/>
      <c r="NU54" s="165"/>
      <c r="NV54" s="165"/>
      <c r="NW54" s="165"/>
      <c r="NX54" s="165"/>
      <c r="NY54" s="165"/>
      <c r="NZ54" s="165"/>
      <c r="OA54" s="165"/>
      <c r="OB54" s="165"/>
      <c r="OC54" s="165"/>
      <c r="OD54" s="165"/>
      <c r="OE54" s="165"/>
      <c r="OF54" s="165"/>
      <c r="OG54" s="165"/>
      <c r="OH54" s="165"/>
      <c r="OI54" s="165"/>
      <c r="OJ54" s="165"/>
      <c r="OK54" s="165"/>
      <c r="OL54" s="165"/>
      <c r="OM54" s="165"/>
      <c r="ON54" s="165"/>
      <c r="OO54" s="165"/>
      <c r="OP54" s="165"/>
      <c r="OQ54" s="165"/>
      <c r="OR54" s="165"/>
      <c r="OS54" s="165"/>
      <c r="OT54" s="165"/>
      <c r="OU54" s="165"/>
      <c r="OV54" s="165"/>
      <c r="OW54" s="165"/>
      <c r="OX54" s="165"/>
      <c r="OY54" s="165"/>
      <c r="OZ54" s="165"/>
      <c r="PA54" s="165"/>
      <c r="PB54" s="165"/>
      <c r="PC54" s="165"/>
      <c r="PD54" s="165"/>
      <c r="PE54" s="165"/>
      <c r="PF54" s="165"/>
      <c r="PG54" s="165"/>
      <c r="PH54" s="165"/>
      <c r="PI54" s="165"/>
      <c r="PJ54" s="165"/>
      <c r="PK54" s="165"/>
      <c r="PL54" s="165"/>
      <c r="PM54" s="165"/>
      <c r="PN54" s="165"/>
      <c r="PO54" s="165"/>
      <c r="PP54" s="165"/>
      <c r="PQ54" s="165"/>
      <c r="PR54" s="165"/>
      <c r="PS54" s="165"/>
      <c r="PT54" s="165"/>
      <c r="PU54" s="165"/>
      <c r="PV54" s="165"/>
      <c r="PW54" s="165"/>
      <c r="PX54" s="165"/>
      <c r="PY54" s="165"/>
      <c r="PZ54" s="165"/>
      <c r="QA54" s="165"/>
      <c r="QB54" s="165"/>
      <c r="QC54" s="165"/>
      <c r="QD54" s="165"/>
      <c r="QE54" s="165"/>
      <c r="QF54" s="165"/>
      <c r="QG54" s="165"/>
      <c r="QH54" s="165"/>
      <c r="QI54" s="165"/>
      <c r="QJ54" s="165"/>
      <c r="QK54" s="165"/>
      <c r="QL54" s="165"/>
      <c r="QM54" s="165"/>
      <c r="QN54" s="165"/>
      <c r="QO54" s="165"/>
      <c r="QP54" s="165"/>
      <c r="QQ54" s="165"/>
      <c r="QR54" s="165"/>
      <c r="QS54" s="165"/>
      <c r="QT54" s="165"/>
      <c r="QU54" s="165"/>
      <c r="QV54" s="165"/>
      <c r="QW54" s="165"/>
      <c r="QX54" s="165"/>
      <c r="QY54" s="165"/>
      <c r="QZ54" s="165"/>
      <c r="RA54" s="165"/>
      <c r="RB54" s="165"/>
      <c r="RC54" s="165"/>
      <c r="RD54" s="165"/>
      <c r="RE54" s="165"/>
      <c r="RF54" s="165"/>
      <c r="RG54" s="165"/>
      <c r="RH54" s="165"/>
      <c r="RI54" s="165"/>
      <c r="RJ54" s="165"/>
      <c r="RK54" s="165"/>
      <c r="RL54" s="165"/>
    </row>
    <row r="55" spans="1:480" ht="15" x14ac:dyDescent="0.25">
      <c r="A55" s="305"/>
      <c r="B55" s="354" t="s">
        <v>23</v>
      </c>
      <c r="C55" s="355"/>
      <c r="D55" s="11">
        <v>20</v>
      </c>
      <c r="E55" s="12"/>
      <c r="F55" s="13"/>
      <c r="G55" s="14">
        <v>1.34</v>
      </c>
      <c r="H55" s="15">
        <v>0.14000000000000001</v>
      </c>
      <c r="I55" s="16">
        <v>10.06</v>
      </c>
      <c r="J55" s="17">
        <v>48</v>
      </c>
      <c r="K55" s="18">
        <v>0</v>
      </c>
      <c r="L55" s="30">
        <v>1</v>
      </c>
      <c r="M55" s="30">
        <v>10.1</v>
      </c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  <c r="FO55" s="165"/>
      <c r="FP55" s="165"/>
      <c r="FQ55" s="165"/>
      <c r="FR55" s="165"/>
      <c r="FS55" s="165"/>
      <c r="FT55" s="165"/>
      <c r="FU55" s="165"/>
      <c r="FV55" s="165"/>
      <c r="FW55" s="165"/>
      <c r="FX55" s="165"/>
      <c r="FY55" s="165"/>
      <c r="FZ55" s="165"/>
      <c r="GA55" s="165"/>
      <c r="GB55" s="165"/>
      <c r="GC55" s="165"/>
      <c r="GD55" s="165"/>
      <c r="GE55" s="165"/>
      <c r="GF55" s="165"/>
      <c r="GG55" s="165"/>
      <c r="GH55" s="165"/>
      <c r="GI55" s="165"/>
      <c r="GJ55" s="165"/>
      <c r="GK55" s="165"/>
      <c r="GL55" s="165"/>
      <c r="GM55" s="165"/>
      <c r="GN55" s="165"/>
      <c r="GO55" s="165"/>
      <c r="GP55" s="165"/>
      <c r="GQ55" s="165"/>
      <c r="GR55" s="165"/>
      <c r="GS55" s="165"/>
      <c r="GT55" s="165"/>
      <c r="GU55" s="165"/>
      <c r="GV55" s="165"/>
      <c r="GW55" s="165"/>
      <c r="GX55" s="165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  <c r="HJ55" s="165"/>
      <c r="HK55" s="165"/>
      <c r="HL55" s="165"/>
      <c r="HM55" s="165"/>
      <c r="HN55" s="165"/>
      <c r="HO55" s="165"/>
      <c r="HP55" s="165"/>
      <c r="HQ55" s="165"/>
      <c r="HR55" s="165"/>
      <c r="HS55" s="165"/>
      <c r="HT55" s="165"/>
      <c r="HU55" s="165"/>
      <c r="HV55" s="165"/>
      <c r="HW55" s="165"/>
      <c r="HX55" s="165"/>
      <c r="HY55" s="165"/>
      <c r="HZ55" s="165"/>
      <c r="IA55" s="165"/>
      <c r="IB55" s="165"/>
      <c r="IC55" s="165"/>
      <c r="ID55" s="165"/>
      <c r="IE55" s="165"/>
      <c r="IF55" s="165"/>
      <c r="IG55" s="165"/>
      <c r="IH55" s="165"/>
      <c r="II55" s="165"/>
      <c r="IJ55" s="165"/>
      <c r="IK55" s="165"/>
      <c r="IL55" s="165"/>
      <c r="IM55" s="165"/>
      <c r="IN55" s="165"/>
      <c r="IO55" s="165"/>
      <c r="IP55" s="165"/>
      <c r="IQ55" s="165"/>
      <c r="IR55" s="165"/>
      <c r="IS55" s="165"/>
      <c r="IT55" s="165"/>
      <c r="IU55" s="165"/>
      <c r="IV55" s="165"/>
      <c r="IW55" s="165"/>
      <c r="IX55" s="165"/>
      <c r="IY55" s="165"/>
      <c r="IZ55" s="165"/>
      <c r="JA55" s="165"/>
      <c r="JB55" s="165"/>
      <c r="JC55" s="165"/>
      <c r="JD55" s="165"/>
      <c r="JE55" s="165"/>
      <c r="JF55" s="165"/>
      <c r="JG55" s="165"/>
      <c r="JH55" s="165"/>
      <c r="JI55" s="165"/>
      <c r="JJ55" s="165"/>
      <c r="JK55" s="165"/>
      <c r="JL55" s="165"/>
      <c r="JM55" s="165"/>
      <c r="JN55" s="165"/>
      <c r="JO55" s="165"/>
      <c r="JP55" s="165"/>
      <c r="JQ55" s="165"/>
      <c r="JR55" s="165"/>
      <c r="JS55" s="165"/>
      <c r="JT55" s="165"/>
      <c r="JU55" s="165"/>
      <c r="JV55" s="165"/>
      <c r="JW55" s="165"/>
      <c r="JX55" s="165"/>
      <c r="JY55" s="165"/>
      <c r="JZ55" s="165"/>
      <c r="KA55" s="165"/>
      <c r="KB55" s="165"/>
      <c r="KC55" s="165"/>
      <c r="KD55" s="165"/>
      <c r="KE55" s="165"/>
      <c r="KF55" s="165"/>
      <c r="KG55" s="165"/>
      <c r="KH55" s="165"/>
      <c r="KI55" s="165"/>
      <c r="KJ55" s="165"/>
      <c r="KK55" s="165"/>
      <c r="KL55" s="165"/>
      <c r="KM55" s="165"/>
      <c r="KN55" s="165"/>
      <c r="KO55" s="165"/>
      <c r="KP55" s="165"/>
      <c r="KQ55" s="165"/>
      <c r="KR55" s="165"/>
      <c r="KS55" s="165"/>
      <c r="KT55" s="165"/>
      <c r="KU55" s="165"/>
      <c r="KV55" s="165"/>
      <c r="KW55" s="165"/>
      <c r="KX55" s="165"/>
      <c r="KY55" s="165"/>
      <c r="KZ55" s="165"/>
      <c r="LA55" s="165"/>
      <c r="LB55" s="165"/>
      <c r="LC55" s="165"/>
      <c r="LD55" s="165"/>
      <c r="LE55" s="165"/>
      <c r="LF55" s="165"/>
      <c r="LG55" s="165"/>
      <c r="LH55" s="165"/>
      <c r="LI55" s="165"/>
      <c r="LJ55" s="165"/>
      <c r="LK55" s="165"/>
      <c r="LL55" s="165"/>
      <c r="LM55" s="165"/>
      <c r="LN55" s="165"/>
      <c r="LO55" s="165"/>
      <c r="LP55" s="165"/>
      <c r="LQ55" s="165"/>
      <c r="LR55" s="165"/>
      <c r="LS55" s="165"/>
      <c r="LT55" s="165"/>
      <c r="LU55" s="165"/>
      <c r="LV55" s="165"/>
      <c r="LW55" s="165"/>
      <c r="LX55" s="165"/>
      <c r="LY55" s="165"/>
      <c r="LZ55" s="165"/>
      <c r="MA55" s="165"/>
      <c r="MB55" s="165"/>
      <c r="MC55" s="165"/>
      <c r="MD55" s="165"/>
      <c r="ME55" s="165"/>
      <c r="MF55" s="165"/>
      <c r="MG55" s="165"/>
      <c r="MH55" s="165"/>
      <c r="MI55" s="165"/>
      <c r="MJ55" s="165"/>
      <c r="MK55" s="165"/>
      <c r="ML55" s="165"/>
      <c r="MM55" s="165"/>
      <c r="MN55" s="165"/>
      <c r="MO55" s="165"/>
      <c r="MP55" s="165"/>
      <c r="MQ55" s="165"/>
      <c r="MR55" s="165"/>
      <c r="MS55" s="165"/>
      <c r="MT55" s="165"/>
      <c r="MU55" s="165"/>
      <c r="MV55" s="165"/>
      <c r="MW55" s="165"/>
      <c r="MX55" s="165"/>
      <c r="MY55" s="165"/>
      <c r="MZ55" s="165"/>
      <c r="NA55" s="165"/>
      <c r="NB55" s="165"/>
      <c r="NC55" s="165"/>
      <c r="ND55" s="165"/>
      <c r="NE55" s="165"/>
      <c r="NF55" s="165"/>
      <c r="NG55" s="165"/>
      <c r="NH55" s="165"/>
      <c r="NI55" s="165"/>
      <c r="NJ55" s="165"/>
      <c r="NK55" s="165"/>
      <c r="NL55" s="165"/>
      <c r="NM55" s="165"/>
      <c r="NN55" s="165"/>
      <c r="NO55" s="165"/>
      <c r="NP55" s="165"/>
      <c r="NQ55" s="165"/>
      <c r="NR55" s="165"/>
      <c r="NS55" s="165"/>
      <c r="NT55" s="165"/>
      <c r="NU55" s="165"/>
      <c r="NV55" s="165"/>
      <c r="NW55" s="165"/>
      <c r="NX55" s="165"/>
      <c r="NY55" s="165"/>
      <c r="NZ55" s="165"/>
      <c r="OA55" s="165"/>
      <c r="OB55" s="165"/>
      <c r="OC55" s="165"/>
      <c r="OD55" s="165"/>
      <c r="OE55" s="165"/>
      <c r="OF55" s="165"/>
      <c r="OG55" s="165"/>
      <c r="OH55" s="165"/>
      <c r="OI55" s="165"/>
      <c r="OJ55" s="165"/>
      <c r="OK55" s="165"/>
      <c r="OL55" s="165"/>
      <c r="OM55" s="165"/>
      <c r="ON55" s="165"/>
      <c r="OO55" s="165"/>
      <c r="OP55" s="165"/>
      <c r="OQ55" s="165"/>
      <c r="OR55" s="165"/>
      <c r="OS55" s="165"/>
      <c r="OT55" s="165"/>
      <c r="OU55" s="165"/>
      <c r="OV55" s="165"/>
      <c r="OW55" s="165"/>
      <c r="OX55" s="165"/>
      <c r="OY55" s="165"/>
      <c r="OZ55" s="165"/>
      <c r="PA55" s="165"/>
      <c r="PB55" s="165"/>
      <c r="PC55" s="165"/>
      <c r="PD55" s="165"/>
      <c r="PE55" s="165"/>
      <c r="PF55" s="165"/>
      <c r="PG55" s="165"/>
      <c r="PH55" s="165"/>
      <c r="PI55" s="165"/>
      <c r="PJ55" s="165"/>
      <c r="PK55" s="165"/>
      <c r="PL55" s="165"/>
      <c r="PM55" s="165"/>
      <c r="PN55" s="165"/>
      <c r="PO55" s="165"/>
      <c r="PP55" s="165"/>
      <c r="PQ55" s="165"/>
      <c r="PR55" s="165"/>
      <c r="PS55" s="165"/>
      <c r="PT55" s="165"/>
      <c r="PU55" s="165"/>
      <c r="PV55" s="165"/>
      <c r="PW55" s="165"/>
      <c r="PX55" s="165"/>
      <c r="PY55" s="165"/>
      <c r="PZ55" s="165"/>
      <c r="QA55" s="165"/>
      <c r="QB55" s="165"/>
      <c r="QC55" s="165"/>
      <c r="QD55" s="165"/>
      <c r="QE55" s="165"/>
      <c r="QF55" s="165"/>
      <c r="QG55" s="165"/>
      <c r="QH55" s="165"/>
      <c r="QI55" s="165"/>
      <c r="QJ55" s="165"/>
      <c r="QK55" s="165"/>
      <c r="QL55" s="165"/>
      <c r="QM55" s="165"/>
      <c r="QN55" s="165"/>
      <c r="QO55" s="165"/>
      <c r="QP55" s="165"/>
      <c r="QQ55" s="165"/>
      <c r="QR55" s="165"/>
      <c r="QS55" s="165"/>
      <c r="QT55" s="165"/>
      <c r="QU55" s="165"/>
      <c r="QV55" s="165"/>
      <c r="QW55" s="165"/>
      <c r="QX55" s="165"/>
      <c r="QY55" s="165"/>
      <c r="QZ55" s="165"/>
      <c r="RA55" s="165"/>
      <c r="RB55" s="165"/>
      <c r="RC55" s="165"/>
      <c r="RD55" s="165"/>
      <c r="RE55" s="165"/>
      <c r="RF55" s="165"/>
      <c r="RG55" s="165"/>
      <c r="RH55" s="165"/>
      <c r="RI55" s="165"/>
      <c r="RJ55" s="165"/>
      <c r="RK55" s="165"/>
      <c r="RL55" s="165"/>
    </row>
    <row r="56" spans="1:480" ht="15" x14ac:dyDescent="0.25">
      <c r="A56" s="138"/>
      <c r="B56" s="353" t="s">
        <v>17</v>
      </c>
      <c r="C56" s="353"/>
      <c r="D56" s="11">
        <v>40</v>
      </c>
      <c r="E56" s="12"/>
      <c r="F56" s="13"/>
      <c r="G56" s="14">
        <v>2</v>
      </c>
      <c r="H56" s="15">
        <v>0.4</v>
      </c>
      <c r="I56" s="16">
        <v>17</v>
      </c>
      <c r="J56" s="17">
        <v>81.599999999999994</v>
      </c>
      <c r="K56" s="18">
        <v>0</v>
      </c>
      <c r="L56" s="30">
        <v>1</v>
      </c>
      <c r="M56" s="30">
        <v>10.1</v>
      </c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5"/>
      <c r="FL56" s="165"/>
      <c r="FM56" s="165"/>
      <c r="FN56" s="165"/>
      <c r="FO56" s="165"/>
      <c r="FP56" s="165"/>
      <c r="FQ56" s="165"/>
      <c r="FR56" s="165"/>
      <c r="FS56" s="165"/>
      <c r="FT56" s="165"/>
      <c r="FU56" s="165"/>
      <c r="FV56" s="165"/>
      <c r="FW56" s="165"/>
      <c r="FX56" s="165"/>
      <c r="FY56" s="165"/>
      <c r="FZ56" s="165"/>
      <c r="GA56" s="165"/>
      <c r="GB56" s="165"/>
      <c r="GC56" s="165"/>
      <c r="GD56" s="165"/>
      <c r="GE56" s="165"/>
      <c r="GF56" s="165"/>
      <c r="GG56" s="165"/>
      <c r="GH56" s="165"/>
      <c r="GI56" s="165"/>
      <c r="GJ56" s="165"/>
      <c r="GK56" s="165"/>
      <c r="GL56" s="165"/>
      <c r="GM56" s="165"/>
      <c r="GN56" s="165"/>
      <c r="GO56" s="165"/>
      <c r="GP56" s="165"/>
      <c r="GQ56" s="165"/>
      <c r="GR56" s="165"/>
      <c r="GS56" s="165"/>
      <c r="GT56" s="165"/>
      <c r="GU56" s="165"/>
      <c r="GV56" s="165"/>
      <c r="GW56" s="165"/>
      <c r="GX56" s="165"/>
      <c r="GY56" s="165"/>
      <c r="GZ56" s="165"/>
      <c r="HA56" s="165"/>
      <c r="HB56" s="165"/>
      <c r="HC56" s="165"/>
      <c r="HD56" s="165"/>
      <c r="HE56" s="165"/>
      <c r="HF56" s="165"/>
      <c r="HG56" s="165"/>
      <c r="HH56" s="165"/>
      <c r="HI56" s="165"/>
      <c r="HJ56" s="165"/>
      <c r="HK56" s="165"/>
      <c r="HL56" s="165"/>
      <c r="HM56" s="165"/>
      <c r="HN56" s="165"/>
      <c r="HO56" s="165"/>
      <c r="HP56" s="165"/>
      <c r="HQ56" s="165"/>
      <c r="HR56" s="165"/>
      <c r="HS56" s="165"/>
      <c r="HT56" s="165"/>
      <c r="HU56" s="165"/>
      <c r="HV56" s="165"/>
      <c r="HW56" s="165"/>
      <c r="HX56" s="165"/>
      <c r="HY56" s="165"/>
      <c r="HZ56" s="165"/>
      <c r="IA56" s="165"/>
      <c r="IB56" s="165"/>
      <c r="IC56" s="165"/>
      <c r="ID56" s="165"/>
      <c r="IE56" s="165"/>
      <c r="IF56" s="165"/>
      <c r="IG56" s="165"/>
      <c r="IH56" s="165"/>
      <c r="II56" s="165"/>
      <c r="IJ56" s="165"/>
      <c r="IK56" s="165"/>
      <c r="IL56" s="165"/>
      <c r="IM56" s="165"/>
      <c r="IN56" s="165"/>
      <c r="IO56" s="165"/>
      <c r="IP56" s="165"/>
      <c r="IQ56" s="165"/>
      <c r="IR56" s="165"/>
      <c r="IS56" s="165"/>
      <c r="IT56" s="165"/>
      <c r="IU56" s="165"/>
      <c r="IV56" s="165"/>
      <c r="IW56" s="165"/>
      <c r="IX56" s="165"/>
      <c r="IY56" s="165"/>
      <c r="IZ56" s="165"/>
      <c r="JA56" s="165"/>
      <c r="JB56" s="165"/>
      <c r="JC56" s="165"/>
      <c r="JD56" s="165"/>
      <c r="JE56" s="165"/>
      <c r="JF56" s="165"/>
      <c r="JG56" s="165"/>
      <c r="JH56" s="165"/>
      <c r="JI56" s="165"/>
      <c r="JJ56" s="165"/>
      <c r="JK56" s="165"/>
      <c r="JL56" s="165"/>
      <c r="JM56" s="165"/>
      <c r="JN56" s="165"/>
      <c r="JO56" s="165"/>
      <c r="JP56" s="165"/>
      <c r="JQ56" s="165"/>
      <c r="JR56" s="165"/>
      <c r="JS56" s="165"/>
      <c r="JT56" s="165"/>
      <c r="JU56" s="165"/>
      <c r="JV56" s="165"/>
      <c r="JW56" s="165"/>
      <c r="JX56" s="165"/>
      <c r="JY56" s="165"/>
      <c r="JZ56" s="165"/>
      <c r="KA56" s="165"/>
      <c r="KB56" s="165"/>
      <c r="KC56" s="165"/>
      <c r="KD56" s="165"/>
      <c r="KE56" s="165"/>
      <c r="KF56" s="165"/>
      <c r="KG56" s="165"/>
      <c r="KH56" s="165"/>
      <c r="KI56" s="165"/>
      <c r="KJ56" s="165"/>
      <c r="KK56" s="165"/>
      <c r="KL56" s="165"/>
      <c r="KM56" s="165"/>
      <c r="KN56" s="165"/>
      <c r="KO56" s="165"/>
      <c r="KP56" s="165"/>
      <c r="KQ56" s="165"/>
      <c r="KR56" s="165"/>
      <c r="KS56" s="165"/>
      <c r="KT56" s="165"/>
      <c r="KU56" s="165"/>
      <c r="KV56" s="165"/>
      <c r="KW56" s="165"/>
      <c r="KX56" s="165"/>
      <c r="KY56" s="165"/>
      <c r="KZ56" s="165"/>
      <c r="LA56" s="165"/>
      <c r="LB56" s="165"/>
      <c r="LC56" s="165"/>
      <c r="LD56" s="165"/>
      <c r="LE56" s="165"/>
      <c r="LF56" s="165"/>
      <c r="LG56" s="165"/>
      <c r="LH56" s="165"/>
      <c r="LI56" s="165"/>
      <c r="LJ56" s="165"/>
      <c r="LK56" s="165"/>
      <c r="LL56" s="165"/>
      <c r="LM56" s="165"/>
      <c r="LN56" s="165"/>
      <c r="LO56" s="165"/>
      <c r="LP56" s="165"/>
      <c r="LQ56" s="165"/>
      <c r="LR56" s="165"/>
      <c r="LS56" s="165"/>
      <c r="LT56" s="165"/>
      <c r="LU56" s="165"/>
      <c r="LV56" s="165"/>
      <c r="LW56" s="165"/>
      <c r="LX56" s="165"/>
      <c r="LY56" s="165"/>
      <c r="LZ56" s="165"/>
      <c r="MA56" s="165"/>
      <c r="MB56" s="165"/>
      <c r="MC56" s="165"/>
      <c r="MD56" s="165"/>
      <c r="ME56" s="165"/>
      <c r="MF56" s="165"/>
      <c r="MG56" s="165"/>
      <c r="MH56" s="165"/>
      <c r="MI56" s="165"/>
      <c r="MJ56" s="165"/>
      <c r="MK56" s="165"/>
      <c r="ML56" s="165"/>
      <c r="MM56" s="165"/>
      <c r="MN56" s="165"/>
      <c r="MO56" s="165"/>
      <c r="MP56" s="165"/>
      <c r="MQ56" s="165"/>
      <c r="MR56" s="165"/>
      <c r="MS56" s="165"/>
      <c r="MT56" s="165"/>
      <c r="MU56" s="165"/>
      <c r="MV56" s="165"/>
      <c r="MW56" s="165"/>
      <c r="MX56" s="165"/>
      <c r="MY56" s="165"/>
      <c r="MZ56" s="165"/>
      <c r="NA56" s="165"/>
      <c r="NB56" s="165"/>
      <c r="NC56" s="165"/>
      <c r="ND56" s="165"/>
      <c r="NE56" s="165"/>
      <c r="NF56" s="165"/>
      <c r="NG56" s="165"/>
      <c r="NH56" s="165"/>
      <c r="NI56" s="165"/>
      <c r="NJ56" s="165"/>
      <c r="NK56" s="165"/>
      <c r="NL56" s="165"/>
      <c r="NM56" s="165"/>
      <c r="NN56" s="165"/>
      <c r="NO56" s="165"/>
      <c r="NP56" s="165"/>
      <c r="NQ56" s="165"/>
      <c r="NR56" s="165"/>
      <c r="NS56" s="165"/>
      <c r="NT56" s="165"/>
      <c r="NU56" s="165"/>
      <c r="NV56" s="165"/>
      <c r="NW56" s="165"/>
      <c r="NX56" s="165"/>
      <c r="NY56" s="165"/>
      <c r="NZ56" s="165"/>
      <c r="OA56" s="165"/>
      <c r="OB56" s="165"/>
      <c r="OC56" s="165"/>
      <c r="OD56" s="165"/>
      <c r="OE56" s="165"/>
      <c r="OF56" s="165"/>
      <c r="OG56" s="165"/>
      <c r="OH56" s="165"/>
      <c r="OI56" s="165"/>
      <c r="OJ56" s="165"/>
      <c r="OK56" s="165"/>
      <c r="OL56" s="165"/>
      <c r="OM56" s="165"/>
      <c r="ON56" s="165"/>
      <c r="OO56" s="165"/>
      <c r="OP56" s="165"/>
      <c r="OQ56" s="165"/>
      <c r="OR56" s="165"/>
      <c r="OS56" s="165"/>
      <c r="OT56" s="165"/>
      <c r="OU56" s="165"/>
      <c r="OV56" s="165"/>
      <c r="OW56" s="165"/>
      <c r="OX56" s="165"/>
      <c r="OY56" s="165"/>
      <c r="OZ56" s="165"/>
      <c r="PA56" s="165"/>
      <c r="PB56" s="165"/>
      <c r="PC56" s="165"/>
      <c r="PD56" s="165"/>
      <c r="PE56" s="165"/>
      <c r="PF56" s="165"/>
      <c r="PG56" s="165"/>
      <c r="PH56" s="165"/>
      <c r="PI56" s="165"/>
      <c r="PJ56" s="165"/>
      <c r="PK56" s="165"/>
      <c r="PL56" s="165"/>
      <c r="PM56" s="165"/>
      <c r="PN56" s="165"/>
      <c r="PO56" s="165"/>
      <c r="PP56" s="165"/>
      <c r="PQ56" s="165"/>
      <c r="PR56" s="165"/>
      <c r="PS56" s="165"/>
      <c r="PT56" s="165"/>
      <c r="PU56" s="165"/>
      <c r="PV56" s="165"/>
      <c r="PW56" s="165"/>
      <c r="PX56" s="165"/>
      <c r="PY56" s="165"/>
      <c r="PZ56" s="165"/>
      <c r="QA56" s="165"/>
      <c r="QB56" s="165"/>
      <c r="QC56" s="165"/>
      <c r="QD56" s="165"/>
      <c r="QE56" s="165"/>
      <c r="QF56" s="165"/>
      <c r="QG56" s="165"/>
      <c r="QH56" s="165"/>
      <c r="QI56" s="165"/>
      <c r="QJ56" s="165"/>
      <c r="QK56" s="165"/>
      <c r="QL56" s="165"/>
      <c r="QM56" s="165"/>
      <c r="QN56" s="165"/>
      <c r="QO56" s="165"/>
      <c r="QP56" s="165"/>
      <c r="QQ56" s="165"/>
      <c r="QR56" s="165"/>
      <c r="QS56" s="165"/>
      <c r="QT56" s="165"/>
      <c r="QU56" s="165"/>
      <c r="QV56" s="165"/>
      <c r="QW56" s="165"/>
      <c r="QX56" s="165"/>
      <c r="QY56" s="165"/>
      <c r="QZ56" s="165"/>
      <c r="RA56" s="165"/>
      <c r="RB56" s="165"/>
      <c r="RC56" s="165"/>
      <c r="RD56" s="165"/>
      <c r="RE56" s="165"/>
      <c r="RF56" s="165"/>
      <c r="RG56" s="165"/>
      <c r="RH56" s="165"/>
      <c r="RI56" s="165"/>
      <c r="RJ56" s="165"/>
      <c r="RK56" s="165"/>
      <c r="RL56" s="165"/>
    </row>
    <row r="57" spans="1:480" ht="15" x14ac:dyDescent="0.25">
      <c r="A57" s="305" t="e">
        <f>'Тех. карты'!#REF!</f>
        <v>#REF!</v>
      </c>
      <c r="B57" s="353" t="s">
        <v>70</v>
      </c>
      <c r="C57" s="353"/>
      <c r="D57" s="11">
        <v>150</v>
      </c>
      <c r="E57" s="12"/>
      <c r="F57" s="13"/>
      <c r="G57" s="14">
        <v>0</v>
      </c>
      <c r="H57" s="15">
        <v>0</v>
      </c>
      <c r="I57" s="16">
        <v>13.5</v>
      </c>
      <c r="J57" s="17">
        <v>46.5</v>
      </c>
      <c r="K57" s="18">
        <v>0</v>
      </c>
      <c r="L57" s="30">
        <v>233</v>
      </c>
      <c r="M57" s="30">
        <v>11.1</v>
      </c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5"/>
      <c r="FS57" s="165"/>
      <c r="FT57" s="165"/>
      <c r="FU57" s="165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  <c r="HJ57" s="165"/>
      <c r="HK57" s="165"/>
      <c r="HL57" s="165"/>
      <c r="HM57" s="165"/>
      <c r="HN57" s="165"/>
      <c r="HO57" s="165"/>
      <c r="HP57" s="165"/>
      <c r="HQ57" s="165"/>
      <c r="HR57" s="165"/>
      <c r="HS57" s="165"/>
      <c r="HT57" s="165"/>
      <c r="HU57" s="165"/>
      <c r="HV57" s="165"/>
      <c r="HW57" s="165"/>
      <c r="HX57" s="165"/>
      <c r="HY57" s="165"/>
      <c r="HZ57" s="165"/>
      <c r="IA57" s="165"/>
      <c r="IB57" s="165"/>
      <c r="IC57" s="165"/>
      <c r="ID57" s="165"/>
      <c r="IE57" s="165"/>
      <c r="IF57" s="165"/>
      <c r="IG57" s="165"/>
      <c r="IH57" s="165"/>
      <c r="II57" s="165"/>
      <c r="IJ57" s="165"/>
      <c r="IK57" s="165"/>
      <c r="IL57" s="165"/>
      <c r="IM57" s="165"/>
      <c r="IN57" s="165"/>
      <c r="IO57" s="165"/>
      <c r="IP57" s="165"/>
      <c r="IQ57" s="165"/>
      <c r="IR57" s="165"/>
      <c r="IS57" s="165"/>
      <c r="IT57" s="165"/>
      <c r="IU57" s="165"/>
      <c r="IV57" s="165"/>
      <c r="IW57" s="165"/>
      <c r="IX57" s="165"/>
      <c r="IY57" s="165"/>
      <c r="IZ57" s="165"/>
      <c r="JA57" s="165"/>
      <c r="JB57" s="165"/>
      <c r="JC57" s="165"/>
      <c r="JD57" s="165"/>
      <c r="JE57" s="165"/>
      <c r="JF57" s="165"/>
      <c r="JG57" s="165"/>
      <c r="JH57" s="165"/>
      <c r="JI57" s="165"/>
      <c r="JJ57" s="165"/>
      <c r="JK57" s="165"/>
      <c r="JL57" s="165"/>
      <c r="JM57" s="165"/>
      <c r="JN57" s="165"/>
      <c r="JO57" s="165"/>
      <c r="JP57" s="165"/>
      <c r="JQ57" s="165"/>
      <c r="JR57" s="165"/>
      <c r="JS57" s="165"/>
      <c r="JT57" s="165"/>
      <c r="JU57" s="165"/>
      <c r="JV57" s="165"/>
      <c r="JW57" s="165"/>
      <c r="JX57" s="165"/>
      <c r="JY57" s="165"/>
      <c r="JZ57" s="165"/>
      <c r="KA57" s="165"/>
      <c r="KB57" s="165"/>
      <c r="KC57" s="165"/>
      <c r="KD57" s="165"/>
      <c r="KE57" s="165"/>
      <c r="KF57" s="165"/>
      <c r="KG57" s="165"/>
      <c r="KH57" s="165"/>
      <c r="KI57" s="165"/>
      <c r="KJ57" s="165"/>
      <c r="KK57" s="165"/>
      <c r="KL57" s="165"/>
      <c r="KM57" s="165"/>
      <c r="KN57" s="165"/>
      <c r="KO57" s="165"/>
      <c r="KP57" s="165"/>
      <c r="KQ57" s="165"/>
      <c r="KR57" s="165"/>
      <c r="KS57" s="165"/>
      <c r="KT57" s="165"/>
      <c r="KU57" s="165"/>
      <c r="KV57" s="165"/>
      <c r="KW57" s="165"/>
      <c r="KX57" s="165"/>
      <c r="KY57" s="165"/>
      <c r="KZ57" s="165"/>
      <c r="LA57" s="165"/>
      <c r="LB57" s="165"/>
      <c r="LC57" s="165"/>
      <c r="LD57" s="165"/>
      <c r="LE57" s="165"/>
      <c r="LF57" s="165"/>
      <c r="LG57" s="165"/>
      <c r="LH57" s="165"/>
      <c r="LI57" s="165"/>
      <c r="LJ57" s="165"/>
      <c r="LK57" s="165"/>
      <c r="LL57" s="165"/>
      <c r="LM57" s="165"/>
      <c r="LN57" s="165"/>
      <c r="LO57" s="165"/>
      <c r="LP57" s="165"/>
      <c r="LQ57" s="165"/>
      <c r="LR57" s="165"/>
      <c r="LS57" s="165"/>
      <c r="LT57" s="165"/>
      <c r="LU57" s="165"/>
      <c r="LV57" s="165"/>
      <c r="LW57" s="165"/>
      <c r="LX57" s="165"/>
      <c r="LY57" s="165"/>
      <c r="LZ57" s="165"/>
      <c r="MA57" s="165"/>
      <c r="MB57" s="165"/>
      <c r="MC57" s="165"/>
      <c r="MD57" s="165"/>
      <c r="ME57" s="165"/>
      <c r="MF57" s="165"/>
      <c r="MG57" s="165"/>
      <c r="MH57" s="165"/>
      <c r="MI57" s="165"/>
      <c r="MJ57" s="165"/>
      <c r="MK57" s="165"/>
      <c r="ML57" s="165"/>
      <c r="MM57" s="165"/>
      <c r="MN57" s="165"/>
      <c r="MO57" s="165"/>
      <c r="MP57" s="165"/>
      <c r="MQ57" s="165"/>
      <c r="MR57" s="165"/>
      <c r="MS57" s="165"/>
      <c r="MT57" s="165"/>
      <c r="MU57" s="165"/>
      <c r="MV57" s="165"/>
      <c r="MW57" s="165"/>
      <c r="MX57" s="165"/>
      <c r="MY57" s="165"/>
      <c r="MZ57" s="165"/>
      <c r="NA57" s="165"/>
      <c r="NB57" s="165"/>
      <c r="NC57" s="165"/>
      <c r="ND57" s="165"/>
      <c r="NE57" s="165"/>
      <c r="NF57" s="165"/>
      <c r="NG57" s="165"/>
      <c r="NH57" s="165"/>
      <c r="NI57" s="165"/>
      <c r="NJ57" s="165"/>
      <c r="NK57" s="165"/>
      <c r="NL57" s="165"/>
      <c r="NM57" s="165"/>
      <c r="NN57" s="165"/>
      <c r="NO57" s="165"/>
      <c r="NP57" s="165"/>
      <c r="NQ57" s="165"/>
      <c r="NR57" s="165"/>
      <c r="NS57" s="165"/>
      <c r="NT57" s="165"/>
      <c r="NU57" s="165"/>
      <c r="NV57" s="165"/>
      <c r="NW57" s="165"/>
      <c r="NX57" s="165"/>
      <c r="NY57" s="165"/>
      <c r="NZ57" s="165"/>
      <c r="OA57" s="165"/>
      <c r="OB57" s="165"/>
      <c r="OC57" s="165"/>
      <c r="OD57" s="165"/>
      <c r="OE57" s="165"/>
      <c r="OF57" s="165"/>
      <c r="OG57" s="165"/>
      <c r="OH57" s="165"/>
      <c r="OI57" s="165"/>
      <c r="OJ57" s="165"/>
      <c r="OK57" s="165"/>
      <c r="OL57" s="165"/>
      <c r="OM57" s="165"/>
      <c r="ON57" s="165"/>
      <c r="OO57" s="165"/>
      <c r="OP57" s="165"/>
      <c r="OQ57" s="165"/>
      <c r="OR57" s="165"/>
      <c r="OS57" s="165"/>
      <c r="OT57" s="165"/>
      <c r="OU57" s="165"/>
      <c r="OV57" s="165"/>
      <c r="OW57" s="165"/>
      <c r="OX57" s="165"/>
      <c r="OY57" s="165"/>
      <c r="OZ57" s="165"/>
      <c r="PA57" s="165"/>
      <c r="PB57" s="165"/>
      <c r="PC57" s="165"/>
      <c r="PD57" s="165"/>
      <c r="PE57" s="165"/>
      <c r="PF57" s="165"/>
      <c r="PG57" s="165"/>
      <c r="PH57" s="165"/>
      <c r="PI57" s="165"/>
      <c r="PJ57" s="165"/>
      <c r="PK57" s="165"/>
      <c r="PL57" s="165"/>
      <c r="PM57" s="165"/>
      <c r="PN57" s="165"/>
      <c r="PO57" s="165"/>
      <c r="PP57" s="165"/>
      <c r="PQ57" s="165"/>
      <c r="PR57" s="165"/>
      <c r="PS57" s="165"/>
      <c r="PT57" s="165"/>
      <c r="PU57" s="165"/>
      <c r="PV57" s="165"/>
      <c r="PW57" s="165"/>
      <c r="PX57" s="165"/>
      <c r="PY57" s="165"/>
      <c r="PZ57" s="165"/>
      <c r="QA57" s="165"/>
      <c r="QB57" s="165"/>
      <c r="QC57" s="165"/>
      <c r="QD57" s="165"/>
      <c r="QE57" s="165"/>
      <c r="QF57" s="165"/>
      <c r="QG57" s="165"/>
      <c r="QH57" s="165"/>
      <c r="QI57" s="165"/>
      <c r="QJ57" s="165"/>
      <c r="QK57" s="165"/>
      <c r="QL57" s="165"/>
      <c r="QM57" s="165"/>
      <c r="QN57" s="165"/>
      <c r="QO57" s="165"/>
      <c r="QP57" s="165"/>
      <c r="QQ57" s="165"/>
      <c r="QR57" s="165"/>
      <c r="QS57" s="165"/>
      <c r="QT57" s="165"/>
      <c r="QU57" s="165"/>
      <c r="QV57" s="165"/>
      <c r="QW57" s="165"/>
      <c r="QX57" s="165"/>
      <c r="QY57" s="165"/>
      <c r="QZ57" s="165"/>
      <c r="RA57" s="165"/>
      <c r="RB57" s="165"/>
      <c r="RC57" s="165"/>
      <c r="RD57" s="165"/>
      <c r="RE57" s="165"/>
      <c r="RF57" s="165"/>
      <c r="RG57" s="165"/>
      <c r="RH57" s="165"/>
      <c r="RI57" s="165"/>
      <c r="RJ57" s="165"/>
      <c r="RK57" s="165"/>
      <c r="RL57" s="165"/>
    </row>
    <row r="58" spans="1:480" ht="15.75" x14ac:dyDescent="0.25">
      <c r="A58" s="120"/>
      <c r="B58" s="348" t="s">
        <v>19</v>
      </c>
      <c r="C58" s="348"/>
      <c r="D58" s="110">
        <f>SUM(D51,D52,D53,D54,D55,D56,D57)</f>
        <v>585</v>
      </c>
      <c r="E58" s="111"/>
      <c r="F58" s="112"/>
      <c r="G58" s="113">
        <f>SUM(G51,G52,G53,G54,G55,G56,G57)</f>
        <v>22.57</v>
      </c>
      <c r="H58" s="114">
        <f>SUM(H51,H52,H53,H54,H55,H56,H57)</f>
        <v>12.950000000000001</v>
      </c>
      <c r="I58" s="115">
        <f>SUM(I51,I52,I53,I54,I55,I56,I57)</f>
        <v>87.98</v>
      </c>
      <c r="J58" s="116">
        <f>SUM(J51,J52,J53,J54,J55,J56,J57)</f>
        <v>518.33000000000004</v>
      </c>
      <c r="K58" s="164">
        <f>SUM(K51,K52,K53,K54,K55,K56,K57)</f>
        <v>17.864999999999998</v>
      </c>
      <c r="L58" s="118"/>
      <c r="M58" s="118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65"/>
      <c r="EH58" s="165"/>
      <c r="EI58" s="165"/>
      <c r="EJ58" s="165"/>
      <c r="EK58" s="165"/>
      <c r="EL58" s="165"/>
      <c r="EM58" s="165"/>
      <c r="EN58" s="165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65"/>
      <c r="FB58" s="165"/>
      <c r="FC58" s="165"/>
      <c r="FD58" s="165"/>
      <c r="FE58" s="165"/>
      <c r="FF58" s="165"/>
      <c r="FG58" s="165"/>
      <c r="FH58" s="165"/>
      <c r="FI58" s="165"/>
      <c r="FJ58" s="165"/>
      <c r="FK58" s="165"/>
      <c r="FL58" s="165"/>
      <c r="FM58" s="165"/>
      <c r="FN58" s="165"/>
      <c r="FO58" s="165"/>
      <c r="FP58" s="165"/>
      <c r="FQ58" s="165"/>
      <c r="FR58" s="165"/>
      <c r="FS58" s="165"/>
      <c r="FT58" s="165"/>
      <c r="FU58" s="165"/>
      <c r="FV58" s="165"/>
      <c r="FW58" s="165"/>
      <c r="FX58" s="165"/>
      <c r="FY58" s="165"/>
      <c r="FZ58" s="165"/>
      <c r="GA58" s="165"/>
      <c r="GB58" s="165"/>
      <c r="GC58" s="165"/>
      <c r="GD58" s="165"/>
      <c r="GE58" s="165"/>
      <c r="GF58" s="165"/>
      <c r="GG58" s="165"/>
      <c r="GH58" s="165"/>
      <c r="GI58" s="165"/>
      <c r="GJ58" s="165"/>
      <c r="GK58" s="165"/>
      <c r="GL58" s="165"/>
      <c r="GM58" s="165"/>
      <c r="GN58" s="165"/>
      <c r="GO58" s="165"/>
      <c r="GP58" s="165"/>
      <c r="GQ58" s="165"/>
      <c r="GR58" s="165"/>
      <c r="GS58" s="165"/>
      <c r="GT58" s="165"/>
      <c r="GU58" s="165"/>
      <c r="GV58" s="165"/>
      <c r="GW58" s="165"/>
      <c r="GX58" s="165"/>
      <c r="GY58" s="165"/>
      <c r="GZ58" s="165"/>
      <c r="HA58" s="165"/>
      <c r="HB58" s="165"/>
      <c r="HC58" s="165"/>
      <c r="HD58" s="165"/>
      <c r="HE58" s="165"/>
      <c r="HF58" s="165"/>
      <c r="HG58" s="165"/>
      <c r="HH58" s="165"/>
      <c r="HI58" s="165"/>
      <c r="HJ58" s="165"/>
      <c r="HK58" s="165"/>
      <c r="HL58" s="165"/>
      <c r="HM58" s="165"/>
      <c r="HN58" s="165"/>
      <c r="HO58" s="165"/>
      <c r="HP58" s="165"/>
      <c r="HQ58" s="165"/>
      <c r="HR58" s="165"/>
      <c r="HS58" s="165"/>
      <c r="HT58" s="165"/>
      <c r="HU58" s="165"/>
      <c r="HV58" s="165"/>
      <c r="HW58" s="165"/>
      <c r="HX58" s="165"/>
      <c r="HY58" s="165"/>
      <c r="HZ58" s="165"/>
      <c r="IA58" s="165"/>
      <c r="IB58" s="165"/>
      <c r="IC58" s="165"/>
      <c r="ID58" s="165"/>
      <c r="IE58" s="165"/>
      <c r="IF58" s="165"/>
      <c r="IG58" s="165"/>
      <c r="IH58" s="165"/>
      <c r="II58" s="165"/>
      <c r="IJ58" s="165"/>
      <c r="IK58" s="165"/>
      <c r="IL58" s="165"/>
      <c r="IM58" s="165"/>
      <c r="IN58" s="165"/>
      <c r="IO58" s="165"/>
      <c r="IP58" s="165"/>
      <c r="IQ58" s="165"/>
      <c r="IR58" s="165"/>
      <c r="IS58" s="165"/>
      <c r="IT58" s="165"/>
      <c r="IU58" s="165"/>
      <c r="IV58" s="165"/>
      <c r="IW58" s="165"/>
      <c r="IX58" s="165"/>
      <c r="IY58" s="165"/>
      <c r="IZ58" s="165"/>
      <c r="JA58" s="165"/>
      <c r="JB58" s="165"/>
      <c r="JC58" s="165"/>
      <c r="JD58" s="165"/>
      <c r="JE58" s="165"/>
      <c r="JF58" s="165"/>
      <c r="JG58" s="165"/>
      <c r="JH58" s="165"/>
      <c r="JI58" s="165"/>
      <c r="JJ58" s="165"/>
      <c r="JK58" s="165"/>
      <c r="JL58" s="165"/>
      <c r="JM58" s="165"/>
      <c r="JN58" s="165"/>
      <c r="JO58" s="165"/>
      <c r="JP58" s="165"/>
      <c r="JQ58" s="165"/>
      <c r="JR58" s="165"/>
      <c r="JS58" s="165"/>
      <c r="JT58" s="165"/>
      <c r="JU58" s="165"/>
      <c r="JV58" s="165"/>
      <c r="JW58" s="165"/>
      <c r="JX58" s="165"/>
      <c r="JY58" s="165"/>
      <c r="JZ58" s="165"/>
      <c r="KA58" s="165"/>
      <c r="KB58" s="165"/>
      <c r="KC58" s="165"/>
      <c r="KD58" s="165"/>
      <c r="KE58" s="165"/>
      <c r="KF58" s="165"/>
      <c r="KG58" s="165"/>
      <c r="KH58" s="165"/>
      <c r="KI58" s="165"/>
      <c r="KJ58" s="165"/>
      <c r="KK58" s="165"/>
      <c r="KL58" s="165"/>
      <c r="KM58" s="165"/>
      <c r="KN58" s="165"/>
      <c r="KO58" s="165"/>
      <c r="KP58" s="165"/>
      <c r="KQ58" s="165"/>
      <c r="KR58" s="165"/>
      <c r="KS58" s="165"/>
      <c r="KT58" s="165"/>
      <c r="KU58" s="165"/>
      <c r="KV58" s="165"/>
      <c r="KW58" s="165"/>
      <c r="KX58" s="165"/>
      <c r="KY58" s="165"/>
      <c r="KZ58" s="165"/>
      <c r="LA58" s="165"/>
      <c r="LB58" s="165"/>
      <c r="LC58" s="165"/>
      <c r="LD58" s="165"/>
      <c r="LE58" s="165"/>
      <c r="LF58" s="165"/>
      <c r="LG58" s="165"/>
      <c r="LH58" s="165"/>
      <c r="LI58" s="165"/>
      <c r="LJ58" s="165"/>
      <c r="LK58" s="165"/>
      <c r="LL58" s="165"/>
      <c r="LM58" s="165"/>
      <c r="LN58" s="165"/>
      <c r="LO58" s="165"/>
      <c r="LP58" s="165"/>
      <c r="LQ58" s="165"/>
      <c r="LR58" s="165"/>
      <c r="LS58" s="165"/>
      <c r="LT58" s="165"/>
      <c r="LU58" s="165"/>
      <c r="LV58" s="165"/>
      <c r="LW58" s="165"/>
      <c r="LX58" s="165"/>
      <c r="LY58" s="165"/>
      <c r="LZ58" s="165"/>
      <c r="MA58" s="165"/>
      <c r="MB58" s="165"/>
      <c r="MC58" s="165"/>
      <c r="MD58" s="165"/>
      <c r="ME58" s="165"/>
      <c r="MF58" s="165"/>
      <c r="MG58" s="165"/>
      <c r="MH58" s="165"/>
      <c r="MI58" s="165"/>
      <c r="MJ58" s="165"/>
      <c r="MK58" s="165"/>
      <c r="ML58" s="165"/>
      <c r="MM58" s="165"/>
      <c r="MN58" s="165"/>
      <c r="MO58" s="165"/>
      <c r="MP58" s="165"/>
      <c r="MQ58" s="165"/>
      <c r="MR58" s="165"/>
      <c r="MS58" s="165"/>
      <c r="MT58" s="165"/>
      <c r="MU58" s="165"/>
      <c r="MV58" s="165"/>
      <c r="MW58" s="165"/>
      <c r="MX58" s="165"/>
      <c r="MY58" s="165"/>
      <c r="MZ58" s="165"/>
      <c r="NA58" s="165"/>
      <c r="NB58" s="165"/>
      <c r="NC58" s="165"/>
      <c r="ND58" s="165"/>
      <c r="NE58" s="165"/>
      <c r="NF58" s="165"/>
      <c r="NG58" s="165"/>
      <c r="NH58" s="165"/>
      <c r="NI58" s="165"/>
      <c r="NJ58" s="165"/>
      <c r="NK58" s="165"/>
      <c r="NL58" s="165"/>
      <c r="NM58" s="165"/>
      <c r="NN58" s="165"/>
      <c r="NO58" s="165"/>
      <c r="NP58" s="165"/>
      <c r="NQ58" s="165"/>
      <c r="NR58" s="165"/>
      <c r="NS58" s="165"/>
      <c r="NT58" s="165"/>
      <c r="NU58" s="165"/>
      <c r="NV58" s="165"/>
      <c r="NW58" s="165"/>
      <c r="NX58" s="165"/>
      <c r="NY58" s="165"/>
      <c r="NZ58" s="165"/>
      <c r="OA58" s="165"/>
      <c r="OB58" s="165"/>
      <c r="OC58" s="165"/>
      <c r="OD58" s="165"/>
      <c r="OE58" s="165"/>
      <c r="OF58" s="165"/>
      <c r="OG58" s="165"/>
      <c r="OH58" s="165"/>
      <c r="OI58" s="165"/>
      <c r="OJ58" s="165"/>
      <c r="OK58" s="165"/>
      <c r="OL58" s="165"/>
      <c r="OM58" s="165"/>
      <c r="ON58" s="165"/>
      <c r="OO58" s="165"/>
      <c r="OP58" s="165"/>
      <c r="OQ58" s="165"/>
      <c r="OR58" s="165"/>
      <c r="OS58" s="165"/>
      <c r="OT58" s="165"/>
      <c r="OU58" s="165"/>
      <c r="OV58" s="165"/>
      <c r="OW58" s="165"/>
      <c r="OX58" s="165"/>
      <c r="OY58" s="165"/>
      <c r="OZ58" s="165"/>
      <c r="PA58" s="165"/>
      <c r="PB58" s="165"/>
      <c r="PC58" s="165"/>
      <c r="PD58" s="165"/>
      <c r="PE58" s="165"/>
      <c r="PF58" s="165"/>
      <c r="PG58" s="165"/>
      <c r="PH58" s="165"/>
      <c r="PI58" s="165"/>
      <c r="PJ58" s="165"/>
      <c r="PK58" s="165"/>
      <c r="PL58" s="165"/>
      <c r="PM58" s="165"/>
      <c r="PN58" s="165"/>
      <c r="PO58" s="165"/>
      <c r="PP58" s="165"/>
      <c r="PQ58" s="165"/>
      <c r="PR58" s="165"/>
      <c r="PS58" s="165"/>
      <c r="PT58" s="165"/>
      <c r="PU58" s="165"/>
      <c r="PV58" s="165"/>
      <c r="PW58" s="165"/>
      <c r="PX58" s="165"/>
      <c r="PY58" s="165"/>
      <c r="PZ58" s="165"/>
      <c r="QA58" s="165"/>
      <c r="QB58" s="165"/>
      <c r="QC58" s="165"/>
      <c r="QD58" s="165"/>
      <c r="QE58" s="165"/>
      <c r="QF58" s="165"/>
      <c r="QG58" s="165"/>
      <c r="QH58" s="165"/>
      <c r="QI58" s="165"/>
      <c r="QJ58" s="165"/>
      <c r="QK58" s="165"/>
      <c r="QL58" s="165"/>
      <c r="QM58" s="165"/>
      <c r="QN58" s="165"/>
      <c r="QO58" s="165"/>
      <c r="QP58" s="165"/>
      <c r="QQ58" s="165"/>
      <c r="QR58" s="165"/>
      <c r="QS58" s="165"/>
      <c r="QT58" s="165"/>
      <c r="QU58" s="165"/>
      <c r="QV58" s="165"/>
      <c r="QW58" s="165"/>
      <c r="QX58" s="165"/>
      <c r="QY58" s="165"/>
      <c r="QZ58" s="165"/>
      <c r="RA58" s="165"/>
      <c r="RB58" s="165"/>
      <c r="RC58" s="165"/>
      <c r="RD58" s="165"/>
      <c r="RE58" s="165"/>
      <c r="RF58" s="165"/>
      <c r="RG58" s="165"/>
      <c r="RH58" s="165"/>
      <c r="RI58" s="165"/>
      <c r="RJ58" s="165"/>
      <c r="RK58" s="165"/>
      <c r="RL58" s="165"/>
    </row>
    <row r="59" spans="1:480" s="119" customFormat="1" ht="15.75" x14ac:dyDescent="0.25">
      <c r="A59" s="29"/>
      <c r="B59" s="356" t="s">
        <v>20</v>
      </c>
      <c r="C59" s="357"/>
      <c r="D59" s="357"/>
      <c r="E59" s="357"/>
      <c r="F59" s="357"/>
      <c r="G59" s="357"/>
      <c r="H59" s="357"/>
      <c r="I59" s="357"/>
      <c r="J59" s="357"/>
      <c r="K59" s="357"/>
      <c r="L59" s="358"/>
      <c r="M59" s="25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65"/>
      <c r="EH59" s="165"/>
      <c r="EI59" s="165"/>
      <c r="EJ59" s="165"/>
      <c r="EK59" s="165"/>
      <c r="EL59" s="165"/>
      <c r="EM59" s="165"/>
      <c r="EN59" s="165"/>
      <c r="EO59" s="165"/>
      <c r="EP59" s="165"/>
      <c r="EQ59" s="165"/>
      <c r="ER59" s="165"/>
      <c r="ES59" s="165"/>
      <c r="ET59" s="165"/>
      <c r="EU59" s="165"/>
      <c r="EV59" s="165"/>
      <c r="EW59" s="165"/>
      <c r="EX59" s="165"/>
      <c r="EY59" s="165"/>
      <c r="EZ59" s="165"/>
      <c r="FA59" s="165"/>
      <c r="FB59" s="165"/>
      <c r="FC59" s="165"/>
      <c r="FD59" s="165"/>
      <c r="FE59" s="165"/>
      <c r="FF59" s="165"/>
      <c r="FG59" s="165"/>
      <c r="FH59" s="165"/>
      <c r="FI59" s="165"/>
      <c r="FJ59" s="165"/>
      <c r="FK59" s="165"/>
      <c r="FL59" s="165"/>
      <c r="FM59" s="165"/>
      <c r="FN59" s="165"/>
      <c r="FO59" s="165"/>
      <c r="FP59" s="165"/>
      <c r="FQ59" s="165"/>
      <c r="FR59" s="165"/>
      <c r="FS59" s="165"/>
      <c r="FT59" s="165"/>
      <c r="FU59" s="165"/>
      <c r="FV59" s="165"/>
      <c r="FW59" s="165"/>
      <c r="FX59" s="165"/>
      <c r="FY59" s="165"/>
      <c r="FZ59" s="165"/>
      <c r="GA59" s="165"/>
      <c r="GB59" s="165"/>
      <c r="GC59" s="165"/>
      <c r="GD59" s="165"/>
      <c r="GE59" s="165"/>
      <c r="GF59" s="165"/>
      <c r="GG59" s="165"/>
      <c r="GH59" s="165"/>
      <c r="GI59" s="165"/>
      <c r="GJ59" s="165"/>
      <c r="GK59" s="165"/>
      <c r="GL59" s="165"/>
      <c r="GM59" s="165"/>
      <c r="GN59" s="165"/>
      <c r="GO59" s="165"/>
      <c r="GP59" s="165"/>
      <c r="GQ59" s="165"/>
      <c r="GR59" s="165"/>
      <c r="GS59" s="165"/>
      <c r="GT59" s="165"/>
      <c r="GU59" s="165"/>
      <c r="GV59" s="165"/>
      <c r="GW59" s="165"/>
      <c r="GX59" s="165"/>
      <c r="GY59" s="165"/>
      <c r="GZ59" s="165"/>
      <c r="HA59" s="165"/>
      <c r="HB59" s="165"/>
      <c r="HC59" s="165"/>
      <c r="HD59" s="165"/>
      <c r="HE59" s="165"/>
      <c r="HF59" s="165"/>
      <c r="HG59" s="165"/>
      <c r="HH59" s="165"/>
      <c r="HI59" s="165"/>
      <c r="HJ59" s="165"/>
      <c r="HK59" s="165"/>
      <c r="HL59" s="165"/>
      <c r="HM59" s="165"/>
      <c r="HN59" s="165"/>
      <c r="HO59" s="165"/>
      <c r="HP59" s="165"/>
      <c r="HQ59" s="165"/>
      <c r="HR59" s="165"/>
      <c r="HS59" s="165"/>
      <c r="HT59" s="165"/>
      <c r="HU59" s="165"/>
      <c r="HV59" s="165"/>
      <c r="HW59" s="165"/>
      <c r="HX59" s="165"/>
      <c r="HY59" s="165"/>
      <c r="HZ59" s="165"/>
      <c r="IA59" s="165"/>
      <c r="IB59" s="165"/>
      <c r="IC59" s="165"/>
      <c r="ID59" s="165"/>
      <c r="IE59" s="165"/>
      <c r="IF59" s="165"/>
      <c r="IG59" s="165"/>
      <c r="IH59" s="165"/>
      <c r="II59" s="165"/>
      <c r="IJ59" s="165"/>
      <c r="IK59" s="165"/>
      <c r="IL59" s="165"/>
      <c r="IM59" s="165"/>
      <c r="IN59" s="165"/>
      <c r="IO59" s="165"/>
      <c r="IP59" s="165"/>
      <c r="IQ59" s="165"/>
      <c r="IR59" s="165"/>
      <c r="IS59" s="165"/>
      <c r="IT59" s="165"/>
      <c r="IU59" s="165"/>
      <c r="IV59" s="165"/>
      <c r="IW59" s="165"/>
      <c r="IX59" s="165"/>
      <c r="IY59" s="165"/>
      <c r="IZ59" s="165"/>
      <c r="JA59" s="165"/>
      <c r="JB59" s="165"/>
      <c r="JC59" s="165"/>
      <c r="JD59" s="165"/>
      <c r="JE59" s="165"/>
      <c r="JF59" s="165"/>
      <c r="JG59" s="165"/>
      <c r="JH59" s="165"/>
      <c r="JI59" s="165"/>
      <c r="JJ59" s="165"/>
      <c r="JK59" s="165"/>
      <c r="JL59" s="165"/>
      <c r="JM59" s="165"/>
      <c r="JN59" s="165"/>
      <c r="JO59" s="165"/>
      <c r="JP59" s="165"/>
      <c r="JQ59" s="165"/>
      <c r="JR59" s="165"/>
      <c r="JS59" s="165"/>
      <c r="JT59" s="165"/>
      <c r="JU59" s="165"/>
      <c r="JV59" s="165"/>
      <c r="JW59" s="165"/>
      <c r="JX59" s="165"/>
      <c r="JY59" s="165"/>
      <c r="JZ59" s="165"/>
      <c r="KA59" s="165"/>
      <c r="KB59" s="165"/>
      <c r="KC59" s="165"/>
      <c r="KD59" s="165"/>
      <c r="KE59" s="165"/>
      <c r="KF59" s="165"/>
      <c r="KG59" s="165"/>
      <c r="KH59" s="165"/>
      <c r="KI59" s="165"/>
      <c r="KJ59" s="165"/>
      <c r="KK59" s="165"/>
      <c r="KL59" s="165"/>
      <c r="KM59" s="165"/>
      <c r="KN59" s="165"/>
      <c r="KO59" s="165"/>
      <c r="KP59" s="165"/>
      <c r="KQ59" s="165"/>
      <c r="KR59" s="165"/>
      <c r="KS59" s="165"/>
      <c r="KT59" s="165"/>
      <c r="KU59" s="165"/>
      <c r="KV59" s="165"/>
      <c r="KW59" s="165"/>
      <c r="KX59" s="165"/>
      <c r="KY59" s="165"/>
      <c r="KZ59" s="165"/>
      <c r="LA59" s="165"/>
      <c r="LB59" s="165"/>
      <c r="LC59" s="165"/>
      <c r="LD59" s="165"/>
      <c r="LE59" s="165"/>
      <c r="LF59" s="165"/>
      <c r="LG59" s="165"/>
      <c r="LH59" s="165"/>
      <c r="LI59" s="165"/>
      <c r="LJ59" s="165"/>
      <c r="LK59" s="165"/>
      <c r="LL59" s="165"/>
      <c r="LM59" s="165"/>
      <c r="LN59" s="165"/>
      <c r="LO59" s="165"/>
      <c r="LP59" s="165"/>
      <c r="LQ59" s="165"/>
      <c r="LR59" s="165"/>
      <c r="LS59" s="165"/>
      <c r="LT59" s="165"/>
      <c r="LU59" s="165"/>
      <c r="LV59" s="165"/>
      <c r="LW59" s="165"/>
      <c r="LX59" s="165"/>
      <c r="LY59" s="165"/>
      <c r="LZ59" s="165"/>
      <c r="MA59" s="165"/>
      <c r="MB59" s="165"/>
      <c r="MC59" s="165"/>
      <c r="MD59" s="165"/>
      <c r="ME59" s="165"/>
      <c r="MF59" s="165"/>
      <c r="MG59" s="165"/>
      <c r="MH59" s="165"/>
      <c r="MI59" s="165"/>
      <c r="MJ59" s="165"/>
      <c r="MK59" s="165"/>
      <c r="ML59" s="165"/>
      <c r="MM59" s="165"/>
      <c r="MN59" s="165"/>
      <c r="MO59" s="165"/>
      <c r="MP59" s="165"/>
      <c r="MQ59" s="165"/>
      <c r="MR59" s="165"/>
      <c r="MS59" s="165"/>
      <c r="MT59" s="165"/>
      <c r="MU59" s="165"/>
      <c r="MV59" s="165"/>
      <c r="MW59" s="165"/>
      <c r="MX59" s="165"/>
      <c r="MY59" s="165"/>
      <c r="MZ59" s="165"/>
      <c r="NA59" s="165"/>
      <c r="NB59" s="165"/>
      <c r="NC59" s="165"/>
      <c r="ND59" s="165"/>
      <c r="NE59" s="165"/>
      <c r="NF59" s="165"/>
      <c r="NG59" s="165"/>
      <c r="NH59" s="165"/>
      <c r="NI59" s="165"/>
      <c r="NJ59" s="165"/>
      <c r="NK59" s="165"/>
      <c r="NL59" s="165"/>
      <c r="NM59" s="165"/>
      <c r="NN59" s="165"/>
      <c r="NO59" s="165"/>
      <c r="NP59" s="165"/>
      <c r="NQ59" s="165"/>
      <c r="NR59" s="165"/>
      <c r="NS59" s="165"/>
      <c r="NT59" s="165"/>
      <c r="NU59" s="165"/>
      <c r="NV59" s="165"/>
      <c r="NW59" s="165"/>
      <c r="NX59" s="165"/>
      <c r="NY59" s="165"/>
      <c r="NZ59" s="165"/>
      <c r="OA59" s="165"/>
      <c r="OB59" s="165"/>
      <c r="OC59" s="165"/>
      <c r="OD59" s="165"/>
      <c r="OE59" s="165"/>
      <c r="OF59" s="165"/>
      <c r="OG59" s="165"/>
      <c r="OH59" s="165"/>
      <c r="OI59" s="165"/>
      <c r="OJ59" s="165"/>
      <c r="OK59" s="165"/>
      <c r="OL59" s="165"/>
      <c r="OM59" s="165"/>
      <c r="ON59" s="165"/>
      <c r="OO59" s="165"/>
      <c r="OP59" s="165"/>
      <c r="OQ59" s="165"/>
      <c r="OR59" s="165"/>
      <c r="OS59" s="165"/>
      <c r="OT59" s="165"/>
      <c r="OU59" s="165"/>
      <c r="OV59" s="165"/>
      <c r="OW59" s="165"/>
      <c r="OX59" s="165"/>
      <c r="OY59" s="165"/>
      <c r="OZ59" s="165"/>
      <c r="PA59" s="165"/>
      <c r="PB59" s="165"/>
      <c r="PC59" s="165"/>
      <c r="PD59" s="165"/>
      <c r="PE59" s="165"/>
      <c r="PF59" s="165"/>
      <c r="PG59" s="165"/>
      <c r="PH59" s="165"/>
      <c r="PI59" s="165"/>
      <c r="PJ59" s="165"/>
      <c r="PK59" s="165"/>
      <c r="PL59" s="165"/>
      <c r="PM59" s="165"/>
      <c r="PN59" s="165"/>
      <c r="PO59" s="165"/>
      <c r="PP59" s="165"/>
      <c r="PQ59" s="165"/>
      <c r="PR59" s="165"/>
      <c r="PS59" s="165"/>
      <c r="PT59" s="165"/>
      <c r="PU59" s="165"/>
      <c r="PV59" s="165"/>
      <c r="PW59" s="165"/>
      <c r="PX59" s="165"/>
      <c r="PY59" s="165"/>
      <c r="PZ59" s="165"/>
      <c r="QA59" s="165"/>
      <c r="QB59" s="165"/>
      <c r="QC59" s="165"/>
      <c r="QD59" s="165"/>
      <c r="QE59" s="165"/>
      <c r="QF59" s="165"/>
      <c r="QG59" s="165"/>
      <c r="QH59" s="165"/>
      <c r="QI59" s="165"/>
      <c r="QJ59" s="165"/>
      <c r="QK59" s="165"/>
      <c r="QL59" s="165"/>
      <c r="QM59" s="165"/>
      <c r="QN59" s="165"/>
      <c r="QO59" s="165"/>
      <c r="QP59" s="165"/>
      <c r="QQ59" s="165"/>
      <c r="QR59" s="165"/>
      <c r="QS59" s="165"/>
      <c r="QT59" s="165"/>
      <c r="QU59" s="165"/>
      <c r="QV59" s="165"/>
      <c r="QW59" s="165"/>
      <c r="QX59" s="165"/>
      <c r="QY59" s="165"/>
      <c r="QZ59" s="165"/>
      <c r="RA59" s="165"/>
      <c r="RB59" s="165"/>
      <c r="RC59" s="165"/>
      <c r="RD59" s="165"/>
      <c r="RE59" s="165"/>
      <c r="RF59" s="165"/>
      <c r="RG59" s="165"/>
      <c r="RH59" s="165"/>
      <c r="RI59" s="165"/>
      <c r="RJ59" s="165"/>
      <c r="RK59" s="165"/>
      <c r="RL59" s="165"/>
    </row>
    <row r="60" spans="1:480" s="147" customFormat="1" ht="15.75" x14ac:dyDescent="0.25">
      <c r="A60" s="138"/>
      <c r="B60" s="353" t="s">
        <v>83</v>
      </c>
      <c r="C60" s="353"/>
      <c r="D60" s="11">
        <v>130</v>
      </c>
      <c r="E60" s="12"/>
      <c r="F60" s="13"/>
      <c r="G60" s="14">
        <v>5.22</v>
      </c>
      <c r="H60" s="15">
        <v>5.76</v>
      </c>
      <c r="I60" s="16">
        <v>7.2</v>
      </c>
      <c r="J60" s="17">
        <v>106.2</v>
      </c>
      <c r="K60" s="18">
        <v>1.26</v>
      </c>
      <c r="L60" s="30">
        <v>251</v>
      </c>
      <c r="M60" s="30">
        <v>6.4</v>
      </c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5"/>
      <c r="FB60" s="165"/>
      <c r="FC60" s="165"/>
      <c r="FD60" s="165"/>
      <c r="FE60" s="165"/>
      <c r="FF60" s="165"/>
      <c r="FG60" s="165"/>
      <c r="FH60" s="165"/>
      <c r="FI60" s="165"/>
      <c r="FJ60" s="165"/>
      <c r="FK60" s="165"/>
      <c r="FL60" s="165"/>
      <c r="FM60" s="165"/>
      <c r="FN60" s="165"/>
      <c r="FO60" s="165"/>
      <c r="FP60" s="165"/>
      <c r="FQ60" s="165"/>
      <c r="FR60" s="165"/>
      <c r="FS60" s="165"/>
      <c r="FT60" s="165"/>
      <c r="FU60" s="165"/>
      <c r="FV60" s="165"/>
      <c r="FW60" s="165"/>
      <c r="FX60" s="165"/>
      <c r="FY60" s="165"/>
      <c r="FZ60" s="165"/>
      <c r="GA60" s="165"/>
      <c r="GB60" s="165"/>
      <c r="GC60" s="165"/>
      <c r="GD60" s="165"/>
      <c r="GE60" s="165"/>
      <c r="GF60" s="165"/>
      <c r="GG60" s="165"/>
      <c r="GH60" s="165"/>
      <c r="GI60" s="165"/>
      <c r="GJ60" s="165"/>
      <c r="GK60" s="165"/>
      <c r="GL60" s="165"/>
      <c r="GM60" s="165"/>
      <c r="GN60" s="165"/>
      <c r="GO60" s="165"/>
      <c r="GP60" s="165"/>
      <c r="GQ60" s="165"/>
      <c r="GR60" s="165"/>
      <c r="GS60" s="165"/>
      <c r="GT60" s="165"/>
      <c r="GU60" s="165"/>
      <c r="GV60" s="165"/>
      <c r="GW60" s="165"/>
      <c r="GX60" s="165"/>
      <c r="GY60" s="165"/>
      <c r="GZ60" s="165"/>
      <c r="HA60" s="165"/>
      <c r="HB60" s="165"/>
      <c r="HC60" s="165"/>
      <c r="HD60" s="165"/>
      <c r="HE60" s="165"/>
      <c r="HF60" s="165"/>
      <c r="HG60" s="165"/>
      <c r="HH60" s="165"/>
      <c r="HI60" s="165"/>
      <c r="HJ60" s="165"/>
      <c r="HK60" s="165"/>
      <c r="HL60" s="165"/>
      <c r="HM60" s="165"/>
      <c r="HN60" s="165"/>
      <c r="HO60" s="165"/>
      <c r="HP60" s="165"/>
      <c r="HQ60" s="165"/>
      <c r="HR60" s="165"/>
      <c r="HS60" s="165"/>
      <c r="HT60" s="165"/>
      <c r="HU60" s="165"/>
      <c r="HV60" s="165"/>
      <c r="HW60" s="165"/>
      <c r="HX60" s="165"/>
      <c r="HY60" s="165"/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5"/>
      <c r="IL60" s="165"/>
      <c r="IM60" s="165"/>
      <c r="IN60" s="165"/>
      <c r="IO60" s="165"/>
      <c r="IP60" s="165"/>
      <c r="IQ60" s="165"/>
      <c r="IR60" s="165"/>
      <c r="IS60" s="165"/>
      <c r="IT60" s="165"/>
      <c r="IU60" s="165"/>
      <c r="IV60" s="165"/>
      <c r="IW60" s="165"/>
      <c r="IX60" s="165"/>
      <c r="IY60" s="165"/>
      <c r="IZ60" s="165"/>
      <c r="JA60" s="165"/>
      <c r="JB60" s="165"/>
      <c r="JC60" s="165"/>
      <c r="JD60" s="165"/>
      <c r="JE60" s="165"/>
      <c r="JF60" s="165"/>
      <c r="JG60" s="165"/>
      <c r="JH60" s="165"/>
      <c r="JI60" s="165"/>
      <c r="JJ60" s="165"/>
      <c r="JK60" s="165"/>
      <c r="JL60" s="165"/>
      <c r="JM60" s="165"/>
      <c r="JN60" s="165"/>
      <c r="JO60" s="165"/>
      <c r="JP60" s="165"/>
      <c r="JQ60" s="165"/>
      <c r="JR60" s="165"/>
      <c r="JS60" s="165"/>
      <c r="JT60" s="165"/>
      <c r="JU60" s="165"/>
      <c r="JV60" s="165"/>
      <c r="JW60" s="165"/>
      <c r="JX60" s="165"/>
      <c r="JY60" s="165"/>
      <c r="JZ60" s="165"/>
      <c r="KA60" s="165"/>
      <c r="KB60" s="165"/>
      <c r="KC60" s="165"/>
      <c r="KD60" s="165"/>
      <c r="KE60" s="165"/>
      <c r="KF60" s="165"/>
      <c r="KG60" s="165"/>
      <c r="KH60" s="165"/>
      <c r="KI60" s="165"/>
      <c r="KJ60" s="165"/>
      <c r="KK60" s="165"/>
      <c r="KL60" s="165"/>
      <c r="KM60" s="165"/>
      <c r="KN60" s="165"/>
      <c r="KO60" s="165"/>
      <c r="KP60" s="165"/>
      <c r="KQ60" s="165"/>
      <c r="KR60" s="165"/>
      <c r="KS60" s="165"/>
      <c r="KT60" s="165"/>
      <c r="KU60" s="165"/>
      <c r="KV60" s="165"/>
      <c r="KW60" s="165"/>
      <c r="KX60" s="165"/>
      <c r="KY60" s="165"/>
      <c r="KZ60" s="165"/>
      <c r="LA60" s="165"/>
      <c r="LB60" s="165"/>
      <c r="LC60" s="165"/>
      <c r="LD60" s="165"/>
      <c r="LE60" s="165"/>
      <c r="LF60" s="165"/>
      <c r="LG60" s="165"/>
      <c r="LH60" s="165"/>
      <c r="LI60" s="165"/>
      <c r="LJ60" s="165"/>
      <c r="LK60" s="165"/>
      <c r="LL60" s="165"/>
      <c r="LM60" s="165"/>
      <c r="LN60" s="165"/>
      <c r="LO60" s="165"/>
      <c r="LP60" s="165"/>
      <c r="LQ60" s="165"/>
      <c r="LR60" s="165"/>
      <c r="LS60" s="165"/>
      <c r="LT60" s="165"/>
      <c r="LU60" s="165"/>
      <c r="LV60" s="165"/>
      <c r="LW60" s="165"/>
      <c r="LX60" s="165"/>
      <c r="LY60" s="165"/>
      <c r="LZ60" s="165"/>
      <c r="MA60" s="165"/>
      <c r="MB60" s="165"/>
      <c r="MC60" s="165"/>
      <c r="MD60" s="165"/>
      <c r="ME60" s="165"/>
      <c r="MF60" s="165"/>
      <c r="MG60" s="165"/>
      <c r="MH60" s="165"/>
      <c r="MI60" s="165"/>
      <c r="MJ60" s="165"/>
      <c r="MK60" s="165"/>
      <c r="ML60" s="165"/>
      <c r="MM60" s="165"/>
      <c r="MN60" s="165"/>
      <c r="MO60" s="165"/>
      <c r="MP60" s="165"/>
      <c r="MQ60" s="165"/>
      <c r="MR60" s="165"/>
      <c r="MS60" s="165"/>
      <c r="MT60" s="165"/>
      <c r="MU60" s="165"/>
      <c r="MV60" s="165"/>
      <c r="MW60" s="165"/>
      <c r="MX60" s="165"/>
      <c r="MY60" s="165"/>
      <c r="MZ60" s="165"/>
      <c r="NA60" s="165"/>
      <c r="NB60" s="165"/>
      <c r="NC60" s="165"/>
      <c r="ND60" s="165"/>
      <c r="NE60" s="165"/>
      <c r="NF60" s="165"/>
      <c r="NG60" s="165"/>
      <c r="NH60" s="165"/>
      <c r="NI60" s="165"/>
      <c r="NJ60" s="165"/>
      <c r="NK60" s="165"/>
      <c r="NL60" s="165"/>
      <c r="NM60" s="165"/>
      <c r="NN60" s="165"/>
      <c r="NO60" s="165"/>
      <c r="NP60" s="165"/>
      <c r="NQ60" s="165"/>
      <c r="NR60" s="165"/>
      <c r="NS60" s="165"/>
      <c r="NT60" s="165"/>
      <c r="NU60" s="165"/>
      <c r="NV60" s="165"/>
      <c r="NW60" s="165"/>
      <c r="NX60" s="165"/>
      <c r="NY60" s="165"/>
      <c r="NZ60" s="165"/>
      <c r="OA60" s="165"/>
      <c r="OB60" s="165"/>
      <c r="OC60" s="165"/>
      <c r="OD60" s="165"/>
      <c r="OE60" s="165"/>
      <c r="OF60" s="165"/>
      <c r="OG60" s="165"/>
      <c r="OH60" s="165"/>
      <c r="OI60" s="165"/>
      <c r="OJ60" s="165"/>
      <c r="OK60" s="165"/>
      <c r="OL60" s="165"/>
      <c r="OM60" s="165"/>
      <c r="ON60" s="165"/>
      <c r="OO60" s="165"/>
      <c r="OP60" s="165"/>
      <c r="OQ60" s="165"/>
      <c r="OR60" s="165"/>
      <c r="OS60" s="165"/>
      <c r="OT60" s="165"/>
      <c r="OU60" s="165"/>
      <c r="OV60" s="165"/>
      <c r="OW60" s="165"/>
      <c r="OX60" s="165"/>
      <c r="OY60" s="165"/>
      <c r="OZ60" s="165"/>
      <c r="PA60" s="165"/>
      <c r="PB60" s="165"/>
      <c r="PC60" s="165"/>
      <c r="PD60" s="165"/>
      <c r="PE60" s="165"/>
      <c r="PF60" s="165"/>
      <c r="PG60" s="165"/>
      <c r="PH60" s="165"/>
      <c r="PI60" s="165"/>
      <c r="PJ60" s="165"/>
      <c r="PK60" s="165"/>
      <c r="PL60" s="165"/>
      <c r="PM60" s="165"/>
      <c r="PN60" s="165"/>
      <c r="PO60" s="165"/>
      <c r="PP60" s="165"/>
      <c r="PQ60" s="165"/>
      <c r="PR60" s="165"/>
      <c r="PS60" s="165"/>
      <c r="PT60" s="165"/>
      <c r="PU60" s="165"/>
      <c r="PV60" s="165"/>
      <c r="PW60" s="165"/>
      <c r="PX60" s="165"/>
      <c r="PY60" s="165"/>
      <c r="PZ60" s="165"/>
      <c r="QA60" s="165"/>
      <c r="QB60" s="165"/>
      <c r="QC60" s="165"/>
      <c r="QD60" s="165"/>
      <c r="QE60" s="165"/>
      <c r="QF60" s="165"/>
      <c r="QG60" s="165"/>
      <c r="QH60" s="165"/>
      <c r="QI60" s="165"/>
      <c r="QJ60" s="165"/>
      <c r="QK60" s="165"/>
      <c r="QL60" s="165"/>
      <c r="QM60" s="165"/>
      <c r="QN60" s="165"/>
      <c r="QO60" s="165"/>
      <c r="QP60" s="165"/>
      <c r="QQ60" s="165"/>
      <c r="QR60" s="165"/>
      <c r="QS60" s="165"/>
      <c r="QT60" s="165"/>
      <c r="QU60" s="165"/>
      <c r="QV60" s="165"/>
      <c r="QW60" s="165"/>
      <c r="QX60" s="165"/>
      <c r="QY60" s="165"/>
      <c r="QZ60" s="165"/>
      <c r="RA60" s="165"/>
      <c r="RB60" s="165"/>
      <c r="RC60" s="165"/>
      <c r="RD60" s="165"/>
      <c r="RE60" s="165"/>
      <c r="RF60" s="165"/>
      <c r="RG60" s="165"/>
      <c r="RH60" s="165"/>
      <c r="RI60" s="165"/>
      <c r="RJ60" s="165"/>
      <c r="RK60" s="165"/>
      <c r="RL60" s="165"/>
    </row>
    <row r="61" spans="1:480" ht="15.75" x14ac:dyDescent="0.25">
      <c r="A61" s="20"/>
      <c r="B61" s="353" t="s">
        <v>75</v>
      </c>
      <c r="C61" s="353"/>
      <c r="D61" s="11">
        <v>14</v>
      </c>
      <c r="E61" s="11"/>
      <c r="F61" s="11"/>
      <c r="G61" s="11">
        <v>0.7</v>
      </c>
      <c r="H61" s="11">
        <v>2.25</v>
      </c>
      <c r="I61" s="11">
        <v>8.17</v>
      </c>
      <c r="J61" s="11">
        <v>56.04</v>
      </c>
      <c r="K61" s="11">
        <v>0</v>
      </c>
      <c r="L61" s="30" t="s">
        <v>76</v>
      </c>
      <c r="M61" s="30">
        <v>63</v>
      </c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65"/>
      <c r="EH61" s="165"/>
      <c r="EI61" s="165"/>
      <c r="EJ61" s="165"/>
      <c r="EK61" s="165"/>
      <c r="EL61" s="165"/>
      <c r="EM61" s="165"/>
      <c r="EN61" s="165"/>
      <c r="EO61" s="165"/>
      <c r="EP61" s="165"/>
      <c r="EQ61" s="165"/>
      <c r="ER61" s="165"/>
      <c r="ES61" s="165"/>
      <c r="ET61" s="165"/>
      <c r="EU61" s="165"/>
      <c r="EV61" s="165"/>
      <c r="EW61" s="165"/>
      <c r="EX61" s="165"/>
      <c r="EY61" s="165"/>
      <c r="EZ61" s="165"/>
      <c r="FA61" s="165"/>
      <c r="FB61" s="165"/>
      <c r="FC61" s="165"/>
      <c r="FD61" s="165"/>
      <c r="FE61" s="165"/>
      <c r="FF61" s="165"/>
      <c r="FG61" s="165"/>
      <c r="FH61" s="165"/>
      <c r="FI61" s="165"/>
      <c r="FJ61" s="165"/>
      <c r="FK61" s="165"/>
      <c r="FL61" s="165"/>
      <c r="FM61" s="165"/>
      <c r="FN61" s="165"/>
      <c r="FO61" s="165"/>
      <c r="FP61" s="165"/>
      <c r="FQ61" s="165"/>
      <c r="FR61" s="165"/>
      <c r="FS61" s="165"/>
      <c r="FT61" s="165"/>
      <c r="FU61" s="165"/>
      <c r="FV61" s="165"/>
      <c r="FW61" s="165"/>
      <c r="FX61" s="165"/>
      <c r="FY61" s="165"/>
      <c r="FZ61" s="165"/>
      <c r="GA61" s="165"/>
      <c r="GB61" s="165"/>
      <c r="GC61" s="165"/>
      <c r="GD61" s="165"/>
      <c r="GE61" s="165"/>
      <c r="GF61" s="165"/>
      <c r="GG61" s="165"/>
      <c r="GH61" s="165"/>
      <c r="GI61" s="165"/>
      <c r="GJ61" s="165"/>
      <c r="GK61" s="165"/>
      <c r="GL61" s="165"/>
      <c r="GM61" s="165"/>
      <c r="GN61" s="165"/>
      <c r="GO61" s="165"/>
      <c r="GP61" s="165"/>
      <c r="GQ61" s="165"/>
      <c r="GR61" s="165"/>
      <c r="GS61" s="165"/>
      <c r="GT61" s="165"/>
      <c r="GU61" s="165"/>
      <c r="GV61" s="165"/>
      <c r="GW61" s="165"/>
      <c r="GX61" s="165"/>
      <c r="GY61" s="165"/>
      <c r="GZ61" s="165"/>
      <c r="HA61" s="165"/>
      <c r="HB61" s="165"/>
      <c r="HC61" s="165"/>
      <c r="HD61" s="165"/>
      <c r="HE61" s="165"/>
      <c r="HF61" s="165"/>
      <c r="HG61" s="165"/>
      <c r="HH61" s="165"/>
      <c r="HI61" s="165"/>
      <c r="HJ61" s="165"/>
      <c r="HK61" s="165"/>
      <c r="HL61" s="165"/>
      <c r="HM61" s="165"/>
      <c r="HN61" s="165"/>
      <c r="HO61" s="165"/>
      <c r="HP61" s="165"/>
      <c r="HQ61" s="165"/>
      <c r="HR61" s="165"/>
      <c r="HS61" s="165"/>
      <c r="HT61" s="165"/>
      <c r="HU61" s="165"/>
      <c r="HV61" s="165"/>
      <c r="HW61" s="165"/>
      <c r="HX61" s="165"/>
      <c r="HY61" s="165"/>
      <c r="HZ61" s="165"/>
      <c r="IA61" s="165"/>
      <c r="IB61" s="165"/>
      <c r="IC61" s="165"/>
      <c r="ID61" s="165"/>
      <c r="IE61" s="165"/>
      <c r="IF61" s="165"/>
      <c r="IG61" s="165"/>
      <c r="IH61" s="165"/>
      <c r="II61" s="165"/>
      <c r="IJ61" s="165"/>
      <c r="IK61" s="165"/>
      <c r="IL61" s="165"/>
      <c r="IM61" s="165"/>
      <c r="IN61" s="165"/>
      <c r="IO61" s="165"/>
      <c r="IP61" s="165"/>
      <c r="IQ61" s="165"/>
      <c r="IR61" s="165"/>
      <c r="IS61" s="165"/>
      <c r="IT61" s="165"/>
      <c r="IU61" s="165"/>
      <c r="IV61" s="165"/>
      <c r="IW61" s="165"/>
      <c r="IX61" s="165"/>
      <c r="IY61" s="165"/>
      <c r="IZ61" s="165"/>
      <c r="JA61" s="165"/>
      <c r="JB61" s="165"/>
      <c r="JC61" s="165"/>
      <c r="JD61" s="165"/>
      <c r="JE61" s="165"/>
      <c r="JF61" s="165"/>
      <c r="JG61" s="165"/>
      <c r="JH61" s="165"/>
      <c r="JI61" s="165"/>
      <c r="JJ61" s="165"/>
      <c r="JK61" s="165"/>
      <c r="JL61" s="165"/>
      <c r="JM61" s="165"/>
      <c r="JN61" s="165"/>
      <c r="JO61" s="165"/>
      <c r="JP61" s="165"/>
      <c r="JQ61" s="165"/>
      <c r="JR61" s="165"/>
      <c r="JS61" s="165"/>
      <c r="JT61" s="165"/>
      <c r="JU61" s="165"/>
      <c r="JV61" s="165"/>
      <c r="JW61" s="165"/>
      <c r="JX61" s="165"/>
      <c r="JY61" s="165"/>
      <c r="JZ61" s="165"/>
      <c r="KA61" s="165"/>
      <c r="KB61" s="165"/>
      <c r="KC61" s="165"/>
      <c r="KD61" s="165"/>
      <c r="KE61" s="165"/>
      <c r="KF61" s="165"/>
      <c r="KG61" s="165"/>
      <c r="KH61" s="165"/>
      <c r="KI61" s="165"/>
      <c r="KJ61" s="165"/>
      <c r="KK61" s="165"/>
      <c r="KL61" s="165"/>
      <c r="KM61" s="165"/>
      <c r="KN61" s="165"/>
      <c r="KO61" s="165"/>
      <c r="KP61" s="165"/>
      <c r="KQ61" s="165"/>
      <c r="KR61" s="165"/>
      <c r="KS61" s="165"/>
      <c r="KT61" s="165"/>
      <c r="KU61" s="165"/>
      <c r="KV61" s="165"/>
      <c r="KW61" s="165"/>
      <c r="KX61" s="165"/>
      <c r="KY61" s="165"/>
      <c r="KZ61" s="165"/>
      <c r="LA61" s="165"/>
      <c r="LB61" s="165"/>
      <c r="LC61" s="165"/>
      <c r="LD61" s="165"/>
      <c r="LE61" s="165"/>
      <c r="LF61" s="165"/>
      <c r="LG61" s="165"/>
      <c r="LH61" s="165"/>
      <c r="LI61" s="165"/>
      <c r="LJ61" s="165"/>
      <c r="LK61" s="165"/>
      <c r="LL61" s="165"/>
      <c r="LM61" s="165"/>
      <c r="LN61" s="165"/>
      <c r="LO61" s="165"/>
      <c r="LP61" s="165"/>
      <c r="LQ61" s="165"/>
      <c r="LR61" s="165"/>
      <c r="LS61" s="165"/>
      <c r="LT61" s="165"/>
      <c r="LU61" s="165"/>
      <c r="LV61" s="165"/>
      <c r="LW61" s="165"/>
      <c r="LX61" s="165"/>
      <c r="LY61" s="165"/>
      <c r="LZ61" s="165"/>
      <c r="MA61" s="165"/>
      <c r="MB61" s="165"/>
      <c r="MC61" s="165"/>
      <c r="MD61" s="165"/>
      <c r="ME61" s="165"/>
      <c r="MF61" s="165"/>
      <c r="MG61" s="165"/>
      <c r="MH61" s="165"/>
      <c r="MI61" s="165"/>
      <c r="MJ61" s="165"/>
      <c r="MK61" s="165"/>
      <c r="ML61" s="165"/>
      <c r="MM61" s="165"/>
      <c r="MN61" s="165"/>
      <c r="MO61" s="165"/>
      <c r="MP61" s="165"/>
      <c r="MQ61" s="165"/>
      <c r="MR61" s="165"/>
      <c r="MS61" s="165"/>
      <c r="MT61" s="165"/>
      <c r="MU61" s="165"/>
      <c r="MV61" s="165"/>
      <c r="MW61" s="165"/>
      <c r="MX61" s="165"/>
      <c r="MY61" s="165"/>
      <c r="MZ61" s="165"/>
      <c r="NA61" s="165"/>
      <c r="NB61" s="165"/>
      <c r="NC61" s="165"/>
      <c r="ND61" s="165"/>
      <c r="NE61" s="165"/>
      <c r="NF61" s="165"/>
      <c r="NG61" s="165"/>
      <c r="NH61" s="165"/>
      <c r="NI61" s="165"/>
      <c r="NJ61" s="165"/>
      <c r="NK61" s="165"/>
      <c r="NL61" s="165"/>
      <c r="NM61" s="165"/>
      <c r="NN61" s="165"/>
      <c r="NO61" s="165"/>
      <c r="NP61" s="165"/>
      <c r="NQ61" s="165"/>
      <c r="NR61" s="165"/>
      <c r="NS61" s="165"/>
      <c r="NT61" s="165"/>
      <c r="NU61" s="165"/>
      <c r="NV61" s="165"/>
      <c r="NW61" s="165"/>
      <c r="NX61" s="165"/>
      <c r="NY61" s="165"/>
      <c r="NZ61" s="165"/>
      <c r="OA61" s="165"/>
      <c r="OB61" s="165"/>
      <c r="OC61" s="165"/>
      <c r="OD61" s="165"/>
      <c r="OE61" s="165"/>
      <c r="OF61" s="165"/>
      <c r="OG61" s="165"/>
      <c r="OH61" s="165"/>
      <c r="OI61" s="165"/>
      <c r="OJ61" s="165"/>
      <c r="OK61" s="165"/>
      <c r="OL61" s="165"/>
      <c r="OM61" s="165"/>
      <c r="ON61" s="165"/>
      <c r="OO61" s="165"/>
      <c r="OP61" s="165"/>
      <c r="OQ61" s="165"/>
      <c r="OR61" s="165"/>
      <c r="OS61" s="165"/>
      <c r="OT61" s="165"/>
      <c r="OU61" s="165"/>
      <c r="OV61" s="165"/>
      <c r="OW61" s="165"/>
      <c r="OX61" s="165"/>
      <c r="OY61" s="165"/>
      <c r="OZ61" s="165"/>
      <c r="PA61" s="165"/>
      <c r="PB61" s="165"/>
      <c r="PC61" s="165"/>
      <c r="PD61" s="165"/>
      <c r="PE61" s="165"/>
      <c r="PF61" s="165"/>
      <c r="PG61" s="165"/>
      <c r="PH61" s="165"/>
      <c r="PI61" s="165"/>
      <c r="PJ61" s="165"/>
      <c r="PK61" s="165"/>
      <c r="PL61" s="165"/>
      <c r="PM61" s="165"/>
      <c r="PN61" s="165"/>
      <c r="PO61" s="165"/>
      <c r="PP61" s="165"/>
      <c r="PQ61" s="165"/>
      <c r="PR61" s="165"/>
      <c r="PS61" s="165"/>
      <c r="PT61" s="165"/>
      <c r="PU61" s="165"/>
      <c r="PV61" s="165"/>
      <c r="PW61" s="165"/>
      <c r="PX61" s="165"/>
      <c r="PY61" s="165"/>
      <c r="PZ61" s="165"/>
      <c r="QA61" s="165"/>
      <c r="QB61" s="165"/>
      <c r="QC61" s="165"/>
      <c r="QD61" s="165"/>
      <c r="QE61" s="165"/>
      <c r="QF61" s="165"/>
      <c r="QG61" s="165"/>
      <c r="QH61" s="165"/>
      <c r="QI61" s="165"/>
      <c r="QJ61" s="165"/>
      <c r="QK61" s="165"/>
      <c r="QL61" s="165"/>
      <c r="QM61" s="165"/>
      <c r="QN61" s="165"/>
      <c r="QO61" s="165"/>
      <c r="QP61" s="165"/>
      <c r="QQ61" s="165"/>
      <c r="QR61" s="165"/>
      <c r="QS61" s="165"/>
      <c r="QT61" s="165"/>
      <c r="QU61" s="165"/>
      <c r="QV61" s="165"/>
      <c r="QW61" s="165"/>
      <c r="QX61" s="165"/>
      <c r="QY61" s="165"/>
      <c r="QZ61" s="165"/>
      <c r="RA61" s="165"/>
      <c r="RB61" s="165"/>
      <c r="RC61" s="165"/>
      <c r="RD61" s="165"/>
      <c r="RE61" s="165"/>
      <c r="RF61" s="165"/>
      <c r="RG61" s="165"/>
      <c r="RH61" s="165"/>
      <c r="RI61" s="165"/>
      <c r="RJ61" s="165"/>
      <c r="RK61" s="165"/>
      <c r="RL61" s="165"/>
    </row>
    <row r="62" spans="1:480" ht="15.75" x14ac:dyDescent="0.25">
      <c r="A62" s="120"/>
      <c r="B62" s="348" t="s">
        <v>21</v>
      </c>
      <c r="C62" s="348"/>
      <c r="D62" s="110">
        <f>SUM(D60:D61)</f>
        <v>144</v>
      </c>
      <c r="E62" s="111"/>
      <c r="F62" s="112"/>
      <c r="G62" s="113">
        <f>SUM(G60:G61)</f>
        <v>5.92</v>
      </c>
      <c r="H62" s="114">
        <f>SUM(H60:H61)</f>
        <v>8.01</v>
      </c>
      <c r="I62" s="115">
        <f>SUM(I60:I61)</f>
        <v>15.370000000000001</v>
      </c>
      <c r="J62" s="116">
        <f>SUM(J60:J61)</f>
        <v>162.24</v>
      </c>
      <c r="K62" s="164">
        <f>SUM(K60:K61)</f>
        <v>1.26</v>
      </c>
      <c r="L62" s="118"/>
      <c r="M62" s="118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65"/>
      <c r="EH62" s="165"/>
      <c r="EI62" s="165"/>
      <c r="EJ62" s="165"/>
      <c r="EK62" s="165"/>
      <c r="EL62" s="165"/>
      <c r="EM62" s="165"/>
      <c r="EN62" s="165"/>
      <c r="EO62" s="165"/>
      <c r="EP62" s="165"/>
      <c r="EQ62" s="165"/>
      <c r="ER62" s="165"/>
      <c r="ES62" s="165"/>
      <c r="ET62" s="165"/>
      <c r="EU62" s="165"/>
      <c r="EV62" s="165"/>
      <c r="EW62" s="165"/>
      <c r="EX62" s="165"/>
      <c r="EY62" s="165"/>
      <c r="EZ62" s="165"/>
      <c r="FA62" s="165"/>
      <c r="FB62" s="165"/>
      <c r="FC62" s="165"/>
      <c r="FD62" s="165"/>
      <c r="FE62" s="165"/>
      <c r="FF62" s="165"/>
      <c r="FG62" s="165"/>
      <c r="FH62" s="165"/>
      <c r="FI62" s="165"/>
      <c r="FJ62" s="165"/>
      <c r="FK62" s="165"/>
      <c r="FL62" s="165"/>
      <c r="FM62" s="165"/>
      <c r="FN62" s="165"/>
      <c r="FO62" s="165"/>
      <c r="FP62" s="165"/>
      <c r="FQ62" s="165"/>
      <c r="FR62" s="165"/>
      <c r="FS62" s="165"/>
      <c r="FT62" s="165"/>
      <c r="FU62" s="165"/>
      <c r="FV62" s="165"/>
      <c r="FW62" s="165"/>
      <c r="FX62" s="165"/>
      <c r="FY62" s="165"/>
      <c r="FZ62" s="165"/>
      <c r="GA62" s="165"/>
      <c r="GB62" s="165"/>
      <c r="GC62" s="165"/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5"/>
      <c r="HE62" s="165"/>
      <c r="HF62" s="165"/>
      <c r="HG62" s="165"/>
      <c r="HH62" s="165"/>
      <c r="HI62" s="165"/>
      <c r="HJ62" s="165"/>
      <c r="HK62" s="165"/>
      <c r="HL62" s="165"/>
      <c r="HM62" s="165"/>
      <c r="HN62" s="165"/>
      <c r="HO62" s="165"/>
      <c r="HP62" s="165"/>
      <c r="HQ62" s="165"/>
      <c r="HR62" s="165"/>
      <c r="HS62" s="165"/>
      <c r="HT62" s="165"/>
      <c r="HU62" s="165"/>
      <c r="HV62" s="165"/>
      <c r="HW62" s="165"/>
      <c r="HX62" s="165"/>
      <c r="HY62" s="165"/>
      <c r="HZ62" s="165"/>
      <c r="IA62" s="165"/>
      <c r="IB62" s="165"/>
      <c r="IC62" s="165"/>
      <c r="ID62" s="165"/>
      <c r="IE62" s="165"/>
      <c r="IF62" s="165"/>
      <c r="IG62" s="165"/>
      <c r="IH62" s="165"/>
      <c r="II62" s="165"/>
      <c r="IJ62" s="165"/>
      <c r="IK62" s="165"/>
      <c r="IL62" s="165"/>
      <c r="IM62" s="165"/>
      <c r="IN62" s="165"/>
      <c r="IO62" s="165"/>
      <c r="IP62" s="165"/>
      <c r="IQ62" s="165"/>
      <c r="IR62" s="165"/>
      <c r="IS62" s="165"/>
      <c r="IT62" s="165"/>
      <c r="IU62" s="165"/>
      <c r="IV62" s="165"/>
      <c r="IW62" s="165"/>
      <c r="IX62" s="165"/>
      <c r="IY62" s="165"/>
      <c r="IZ62" s="165"/>
      <c r="JA62" s="165"/>
      <c r="JB62" s="165"/>
      <c r="JC62" s="165"/>
      <c r="JD62" s="165"/>
      <c r="JE62" s="165"/>
      <c r="JF62" s="165"/>
      <c r="JG62" s="165"/>
      <c r="JH62" s="165"/>
      <c r="JI62" s="165"/>
      <c r="JJ62" s="165"/>
      <c r="JK62" s="165"/>
      <c r="JL62" s="165"/>
      <c r="JM62" s="165"/>
      <c r="JN62" s="165"/>
      <c r="JO62" s="165"/>
      <c r="JP62" s="165"/>
      <c r="JQ62" s="165"/>
      <c r="JR62" s="165"/>
      <c r="JS62" s="165"/>
      <c r="JT62" s="165"/>
      <c r="JU62" s="165"/>
      <c r="JV62" s="165"/>
      <c r="JW62" s="165"/>
      <c r="JX62" s="165"/>
      <c r="JY62" s="165"/>
      <c r="JZ62" s="165"/>
      <c r="KA62" s="165"/>
      <c r="KB62" s="165"/>
      <c r="KC62" s="165"/>
      <c r="KD62" s="165"/>
      <c r="KE62" s="165"/>
      <c r="KF62" s="165"/>
      <c r="KG62" s="165"/>
      <c r="KH62" s="165"/>
      <c r="KI62" s="165"/>
      <c r="KJ62" s="165"/>
      <c r="KK62" s="165"/>
      <c r="KL62" s="165"/>
      <c r="KM62" s="165"/>
      <c r="KN62" s="165"/>
      <c r="KO62" s="165"/>
      <c r="KP62" s="165"/>
      <c r="KQ62" s="165"/>
      <c r="KR62" s="165"/>
      <c r="KS62" s="165"/>
      <c r="KT62" s="165"/>
      <c r="KU62" s="165"/>
      <c r="KV62" s="165"/>
      <c r="KW62" s="165"/>
      <c r="KX62" s="165"/>
      <c r="KY62" s="165"/>
      <c r="KZ62" s="165"/>
      <c r="LA62" s="165"/>
      <c r="LB62" s="165"/>
      <c r="LC62" s="165"/>
      <c r="LD62" s="165"/>
      <c r="LE62" s="165"/>
      <c r="LF62" s="165"/>
      <c r="LG62" s="165"/>
      <c r="LH62" s="165"/>
      <c r="LI62" s="165"/>
      <c r="LJ62" s="165"/>
      <c r="LK62" s="165"/>
      <c r="LL62" s="165"/>
      <c r="LM62" s="165"/>
      <c r="LN62" s="165"/>
      <c r="LO62" s="165"/>
      <c r="LP62" s="165"/>
      <c r="LQ62" s="165"/>
      <c r="LR62" s="165"/>
      <c r="LS62" s="165"/>
      <c r="LT62" s="165"/>
      <c r="LU62" s="165"/>
      <c r="LV62" s="165"/>
      <c r="LW62" s="165"/>
      <c r="LX62" s="165"/>
      <c r="LY62" s="165"/>
      <c r="LZ62" s="165"/>
      <c r="MA62" s="165"/>
      <c r="MB62" s="165"/>
      <c r="MC62" s="165"/>
      <c r="MD62" s="165"/>
      <c r="ME62" s="165"/>
      <c r="MF62" s="165"/>
      <c r="MG62" s="165"/>
      <c r="MH62" s="165"/>
      <c r="MI62" s="165"/>
      <c r="MJ62" s="165"/>
      <c r="MK62" s="165"/>
      <c r="ML62" s="165"/>
      <c r="MM62" s="165"/>
      <c r="MN62" s="165"/>
      <c r="MO62" s="165"/>
      <c r="MP62" s="165"/>
      <c r="MQ62" s="165"/>
      <c r="MR62" s="165"/>
      <c r="MS62" s="165"/>
      <c r="MT62" s="165"/>
      <c r="MU62" s="165"/>
      <c r="MV62" s="165"/>
      <c r="MW62" s="165"/>
      <c r="MX62" s="165"/>
      <c r="MY62" s="165"/>
      <c r="MZ62" s="165"/>
      <c r="NA62" s="165"/>
      <c r="NB62" s="165"/>
      <c r="NC62" s="165"/>
      <c r="ND62" s="165"/>
      <c r="NE62" s="165"/>
      <c r="NF62" s="165"/>
      <c r="NG62" s="165"/>
      <c r="NH62" s="165"/>
      <c r="NI62" s="165"/>
      <c r="NJ62" s="165"/>
      <c r="NK62" s="165"/>
      <c r="NL62" s="165"/>
      <c r="NM62" s="165"/>
      <c r="NN62" s="165"/>
      <c r="NO62" s="165"/>
      <c r="NP62" s="165"/>
      <c r="NQ62" s="165"/>
      <c r="NR62" s="165"/>
      <c r="NS62" s="165"/>
      <c r="NT62" s="165"/>
      <c r="NU62" s="165"/>
      <c r="NV62" s="165"/>
      <c r="NW62" s="165"/>
      <c r="NX62" s="165"/>
      <c r="NY62" s="165"/>
      <c r="NZ62" s="165"/>
      <c r="OA62" s="165"/>
      <c r="OB62" s="165"/>
      <c r="OC62" s="165"/>
      <c r="OD62" s="165"/>
      <c r="OE62" s="165"/>
      <c r="OF62" s="165"/>
      <c r="OG62" s="165"/>
      <c r="OH62" s="165"/>
      <c r="OI62" s="165"/>
      <c r="OJ62" s="165"/>
      <c r="OK62" s="165"/>
      <c r="OL62" s="165"/>
      <c r="OM62" s="165"/>
      <c r="ON62" s="165"/>
      <c r="OO62" s="165"/>
      <c r="OP62" s="165"/>
      <c r="OQ62" s="165"/>
      <c r="OR62" s="165"/>
      <c r="OS62" s="165"/>
      <c r="OT62" s="165"/>
      <c r="OU62" s="165"/>
      <c r="OV62" s="165"/>
      <c r="OW62" s="165"/>
      <c r="OX62" s="165"/>
      <c r="OY62" s="165"/>
      <c r="OZ62" s="165"/>
      <c r="PA62" s="165"/>
      <c r="PB62" s="165"/>
      <c r="PC62" s="165"/>
      <c r="PD62" s="165"/>
      <c r="PE62" s="165"/>
      <c r="PF62" s="165"/>
      <c r="PG62" s="165"/>
      <c r="PH62" s="165"/>
      <c r="PI62" s="165"/>
      <c r="PJ62" s="165"/>
      <c r="PK62" s="165"/>
      <c r="PL62" s="165"/>
      <c r="PM62" s="165"/>
      <c r="PN62" s="165"/>
      <c r="PO62" s="165"/>
      <c r="PP62" s="165"/>
      <c r="PQ62" s="165"/>
      <c r="PR62" s="165"/>
      <c r="PS62" s="165"/>
      <c r="PT62" s="165"/>
      <c r="PU62" s="165"/>
      <c r="PV62" s="165"/>
      <c r="PW62" s="165"/>
      <c r="PX62" s="165"/>
      <c r="PY62" s="165"/>
      <c r="PZ62" s="165"/>
      <c r="QA62" s="165"/>
      <c r="QB62" s="165"/>
      <c r="QC62" s="165"/>
      <c r="QD62" s="165"/>
      <c r="QE62" s="165"/>
      <c r="QF62" s="165"/>
      <c r="QG62" s="165"/>
      <c r="QH62" s="165"/>
      <c r="QI62" s="165"/>
      <c r="QJ62" s="165"/>
      <c r="QK62" s="165"/>
      <c r="QL62" s="165"/>
      <c r="QM62" s="165"/>
      <c r="QN62" s="165"/>
      <c r="QO62" s="165"/>
      <c r="QP62" s="165"/>
      <c r="QQ62" s="165"/>
      <c r="QR62" s="165"/>
      <c r="QS62" s="165"/>
      <c r="QT62" s="165"/>
      <c r="QU62" s="165"/>
      <c r="QV62" s="165"/>
      <c r="QW62" s="165"/>
      <c r="QX62" s="165"/>
      <c r="QY62" s="165"/>
      <c r="QZ62" s="165"/>
      <c r="RA62" s="165"/>
      <c r="RB62" s="165"/>
      <c r="RC62" s="165"/>
      <c r="RD62" s="165"/>
      <c r="RE62" s="165"/>
      <c r="RF62" s="165"/>
      <c r="RG62" s="165"/>
      <c r="RH62" s="165"/>
      <c r="RI62" s="165"/>
      <c r="RJ62" s="165"/>
      <c r="RK62" s="165"/>
      <c r="RL62" s="165"/>
    </row>
    <row r="63" spans="1:480" ht="15.75" x14ac:dyDescent="0.25">
      <c r="A63" s="29"/>
      <c r="B63" s="356" t="s">
        <v>22</v>
      </c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8"/>
      <c r="N63" s="240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65"/>
      <c r="EH63" s="165"/>
      <c r="EI63" s="165"/>
      <c r="EJ63" s="165"/>
      <c r="EK63" s="165"/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5"/>
      <c r="EX63" s="165"/>
      <c r="EY63" s="165"/>
      <c r="EZ63" s="165"/>
      <c r="FA63" s="165"/>
      <c r="FB63" s="165"/>
      <c r="FC63" s="165"/>
      <c r="FD63" s="165"/>
      <c r="FE63" s="165"/>
      <c r="FF63" s="165"/>
      <c r="FG63" s="165"/>
      <c r="FH63" s="165"/>
      <c r="FI63" s="165"/>
      <c r="FJ63" s="165"/>
      <c r="FK63" s="165"/>
      <c r="FL63" s="165"/>
      <c r="FM63" s="165"/>
      <c r="FN63" s="165"/>
      <c r="FO63" s="165"/>
      <c r="FP63" s="165"/>
      <c r="FQ63" s="165"/>
      <c r="FR63" s="165"/>
      <c r="FS63" s="165"/>
      <c r="FT63" s="165"/>
      <c r="FU63" s="165"/>
      <c r="FV63" s="165"/>
      <c r="FW63" s="165"/>
      <c r="FX63" s="165"/>
      <c r="FY63" s="165"/>
      <c r="FZ63" s="165"/>
      <c r="GA63" s="165"/>
      <c r="GB63" s="165"/>
      <c r="GC63" s="165"/>
      <c r="GD63" s="165"/>
      <c r="GE63" s="165"/>
      <c r="GF63" s="165"/>
      <c r="GG63" s="165"/>
      <c r="GH63" s="165"/>
      <c r="GI63" s="165"/>
      <c r="GJ63" s="165"/>
      <c r="GK63" s="165"/>
      <c r="GL63" s="165"/>
      <c r="GM63" s="165"/>
      <c r="GN63" s="165"/>
      <c r="GO63" s="165"/>
      <c r="GP63" s="165"/>
      <c r="GQ63" s="165"/>
      <c r="GR63" s="165"/>
      <c r="GS63" s="165"/>
      <c r="GT63" s="165"/>
      <c r="GU63" s="165"/>
      <c r="GV63" s="165"/>
      <c r="GW63" s="165"/>
      <c r="GX63" s="165"/>
      <c r="GY63" s="165"/>
      <c r="GZ63" s="165"/>
      <c r="HA63" s="165"/>
      <c r="HB63" s="165"/>
      <c r="HC63" s="165"/>
      <c r="HD63" s="165"/>
      <c r="HE63" s="165"/>
      <c r="HF63" s="165"/>
      <c r="HG63" s="165"/>
      <c r="HH63" s="165"/>
      <c r="HI63" s="165"/>
      <c r="HJ63" s="165"/>
      <c r="HK63" s="165"/>
      <c r="HL63" s="165"/>
      <c r="HM63" s="165"/>
      <c r="HN63" s="165"/>
      <c r="HO63" s="165"/>
      <c r="HP63" s="165"/>
      <c r="HQ63" s="165"/>
      <c r="HR63" s="165"/>
      <c r="HS63" s="165"/>
      <c r="HT63" s="165"/>
      <c r="HU63" s="165"/>
      <c r="HV63" s="165"/>
      <c r="HW63" s="165"/>
      <c r="HX63" s="165"/>
      <c r="HY63" s="165"/>
      <c r="HZ63" s="165"/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5"/>
      <c r="IL63" s="165"/>
      <c r="IM63" s="165"/>
      <c r="IN63" s="165"/>
      <c r="IO63" s="165"/>
      <c r="IP63" s="165"/>
      <c r="IQ63" s="165"/>
      <c r="IR63" s="165"/>
      <c r="IS63" s="165"/>
      <c r="IT63" s="165"/>
      <c r="IU63" s="165"/>
      <c r="IV63" s="165"/>
      <c r="IW63" s="165"/>
      <c r="IX63" s="165"/>
      <c r="IY63" s="165"/>
      <c r="IZ63" s="165"/>
      <c r="JA63" s="165"/>
      <c r="JB63" s="165"/>
      <c r="JC63" s="165"/>
      <c r="JD63" s="165"/>
      <c r="JE63" s="165"/>
      <c r="JF63" s="165"/>
      <c r="JG63" s="165"/>
      <c r="JH63" s="165"/>
      <c r="JI63" s="165"/>
      <c r="JJ63" s="165"/>
      <c r="JK63" s="165"/>
      <c r="JL63" s="165"/>
      <c r="JM63" s="165"/>
      <c r="JN63" s="165"/>
      <c r="JO63" s="165"/>
      <c r="JP63" s="165"/>
      <c r="JQ63" s="165"/>
      <c r="JR63" s="165"/>
      <c r="JS63" s="165"/>
      <c r="JT63" s="165"/>
      <c r="JU63" s="165"/>
      <c r="JV63" s="165"/>
      <c r="JW63" s="165"/>
      <c r="JX63" s="165"/>
      <c r="JY63" s="165"/>
      <c r="JZ63" s="165"/>
      <c r="KA63" s="165"/>
      <c r="KB63" s="165"/>
      <c r="KC63" s="165"/>
      <c r="KD63" s="165"/>
      <c r="KE63" s="165"/>
      <c r="KF63" s="165"/>
      <c r="KG63" s="165"/>
      <c r="KH63" s="165"/>
      <c r="KI63" s="165"/>
      <c r="KJ63" s="165"/>
      <c r="KK63" s="165"/>
      <c r="KL63" s="165"/>
      <c r="KM63" s="165"/>
      <c r="KN63" s="165"/>
      <c r="KO63" s="165"/>
      <c r="KP63" s="165"/>
      <c r="KQ63" s="165"/>
      <c r="KR63" s="165"/>
      <c r="KS63" s="165"/>
      <c r="KT63" s="165"/>
      <c r="KU63" s="165"/>
      <c r="KV63" s="165"/>
      <c r="KW63" s="165"/>
      <c r="KX63" s="165"/>
      <c r="KY63" s="165"/>
      <c r="KZ63" s="165"/>
      <c r="LA63" s="165"/>
      <c r="LB63" s="165"/>
      <c r="LC63" s="165"/>
      <c r="LD63" s="165"/>
      <c r="LE63" s="165"/>
      <c r="LF63" s="165"/>
      <c r="LG63" s="165"/>
      <c r="LH63" s="165"/>
      <c r="LI63" s="165"/>
      <c r="LJ63" s="165"/>
      <c r="LK63" s="165"/>
      <c r="LL63" s="165"/>
      <c r="LM63" s="165"/>
      <c r="LN63" s="165"/>
      <c r="LO63" s="165"/>
      <c r="LP63" s="165"/>
      <c r="LQ63" s="165"/>
      <c r="LR63" s="165"/>
      <c r="LS63" s="165"/>
      <c r="LT63" s="165"/>
      <c r="LU63" s="165"/>
      <c r="LV63" s="165"/>
      <c r="LW63" s="165"/>
      <c r="LX63" s="165"/>
      <c r="LY63" s="165"/>
      <c r="LZ63" s="165"/>
      <c r="MA63" s="165"/>
      <c r="MB63" s="165"/>
      <c r="MC63" s="165"/>
      <c r="MD63" s="165"/>
      <c r="ME63" s="165"/>
      <c r="MF63" s="165"/>
      <c r="MG63" s="165"/>
      <c r="MH63" s="165"/>
      <c r="MI63" s="165"/>
      <c r="MJ63" s="165"/>
      <c r="MK63" s="165"/>
      <c r="ML63" s="165"/>
      <c r="MM63" s="165"/>
      <c r="MN63" s="165"/>
      <c r="MO63" s="165"/>
      <c r="MP63" s="165"/>
      <c r="MQ63" s="165"/>
      <c r="MR63" s="165"/>
      <c r="MS63" s="165"/>
      <c r="MT63" s="165"/>
      <c r="MU63" s="165"/>
      <c r="MV63" s="165"/>
      <c r="MW63" s="165"/>
      <c r="MX63" s="165"/>
      <c r="MY63" s="165"/>
      <c r="MZ63" s="165"/>
      <c r="NA63" s="165"/>
      <c r="NB63" s="165"/>
      <c r="NC63" s="165"/>
      <c r="ND63" s="165"/>
      <c r="NE63" s="165"/>
      <c r="NF63" s="165"/>
      <c r="NG63" s="165"/>
      <c r="NH63" s="165"/>
      <c r="NI63" s="165"/>
      <c r="NJ63" s="165"/>
      <c r="NK63" s="165"/>
      <c r="NL63" s="165"/>
      <c r="NM63" s="165"/>
      <c r="NN63" s="165"/>
      <c r="NO63" s="165"/>
      <c r="NP63" s="165"/>
      <c r="NQ63" s="165"/>
      <c r="NR63" s="165"/>
      <c r="NS63" s="165"/>
      <c r="NT63" s="165"/>
      <c r="NU63" s="165"/>
      <c r="NV63" s="165"/>
      <c r="NW63" s="165"/>
      <c r="NX63" s="165"/>
      <c r="NY63" s="165"/>
      <c r="NZ63" s="165"/>
      <c r="OA63" s="165"/>
      <c r="OB63" s="165"/>
      <c r="OC63" s="165"/>
      <c r="OD63" s="165"/>
      <c r="OE63" s="165"/>
      <c r="OF63" s="165"/>
      <c r="OG63" s="165"/>
      <c r="OH63" s="165"/>
      <c r="OI63" s="165"/>
      <c r="OJ63" s="165"/>
      <c r="OK63" s="165"/>
      <c r="OL63" s="165"/>
      <c r="OM63" s="165"/>
      <c r="ON63" s="165"/>
      <c r="OO63" s="165"/>
      <c r="OP63" s="165"/>
      <c r="OQ63" s="165"/>
      <c r="OR63" s="165"/>
      <c r="OS63" s="165"/>
      <c r="OT63" s="165"/>
      <c r="OU63" s="165"/>
      <c r="OV63" s="165"/>
      <c r="OW63" s="165"/>
      <c r="OX63" s="165"/>
      <c r="OY63" s="165"/>
      <c r="OZ63" s="165"/>
      <c r="PA63" s="165"/>
      <c r="PB63" s="165"/>
      <c r="PC63" s="165"/>
      <c r="PD63" s="165"/>
      <c r="PE63" s="165"/>
      <c r="PF63" s="165"/>
      <c r="PG63" s="165"/>
      <c r="PH63" s="165"/>
      <c r="PI63" s="165"/>
      <c r="PJ63" s="165"/>
      <c r="PK63" s="165"/>
      <c r="PL63" s="165"/>
      <c r="PM63" s="165"/>
      <c r="PN63" s="165"/>
      <c r="PO63" s="165"/>
      <c r="PP63" s="165"/>
      <c r="PQ63" s="165"/>
      <c r="PR63" s="165"/>
      <c r="PS63" s="165"/>
      <c r="PT63" s="165"/>
      <c r="PU63" s="165"/>
      <c r="PV63" s="165"/>
      <c r="PW63" s="165"/>
      <c r="PX63" s="165"/>
      <c r="PY63" s="165"/>
      <c r="PZ63" s="165"/>
      <c r="QA63" s="165"/>
      <c r="QB63" s="165"/>
      <c r="QC63" s="165"/>
      <c r="QD63" s="165"/>
      <c r="QE63" s="165"/>
      <c r="QF63" s="165"/>
      <c r="QG63" s="165"/>
      <c r="QH63" s="165"/>
      <c r="QI63" s="165"/>
      <c r="QJ63" s="165"/>
      <c r="QK63" s="165"/>
      <c r="QL63" s="165"/>
      <c r="QM63" s="165"/>
      <c r="QN63" s="165"/>
      <c r="QO63" s="165"/>
      <c r="QP63" s="165"/>
      <c r="QQ63" s="165"/>
      <c r="QR63" s="165"/>
      <c r="QS63" s="165"/>
      <c r="QT63" s="165"/>
      <c r="QU63" s="165"/>
      <c r="QV63" s="165"/>
      <c r="QW63" s="165"/>
      <c r="QX63" s="165"/>
      <c r="QY63" s="165"/>
      <c r="QZ63" s="165"/>
      <c r="RA63" s="165"/>
      <c r="RB63" s="165"/>
      <c r="RC63" s="165"/>
      <c r="RD63" s="165"/>
      <c r="RE63" s="165"/>
      <c r="RF63" s="165"/>
      <c r="RG63" s="165"/>
      <c r="RH63" s="165"/>
      <c r="RI63" s="165"/>
      <c r="RJ63" s="165"/>
      <c r="RK63" s="165"/>
      <c r="RL63" s="165"/>
    </row>
    <row r="64" spans="1:480" ht="15" x14ac:dyDescent="0.25">
      <c r="A64" s="305" t="e">
        <f>'Тех. карты'!#REF!</f>
        <v>#REF!</v>
      </c>
      <c r="B64" s="353" t="s">
        <v>92</v>
      </c>
      <c r="C64" s="353"/>
      <c r="D64" s="11">
        <v>40</v>
      </c>
      <c r="E64" s="12"/>
      <c r="F64" s="13"/>
      <c r="G64" s="14">
        <v>0.49</v>
      </c>
      <c r="H64" s="15">
        <v>3.7999999999999999E-2</v>
      </c>
      <c r="I64" s="16">
        <v>4.6399999999999997</v>
      </c>
      <c r="J64" s="17">
        <v>20.92</v>
      </c>
      <c r="K64" s="18">
        <v>1.92</v>
      </c>
      <c r="L64" s="30">
        <v>41</v>
      </c>
      <c r="M64" s="30">
        <v>1.5</v>
      </c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  <c r="EG64" s="165"/>
      <c r="EH64" s="165"/>
      <c r="EI64" s="165"/>
      <c r="EJ64" s="165"/>
      <c r="EK64" s="165"/>
      <c r="EL64" s="165"/>
      <c r="EM64" s="165"/>
      <c r="EN64" s="165"/>
      <c r="EO64" s="165"/>
      <c r="EP64" s="165"/>
      <c r="EQ64" s="165"/>
      <c r="ER64" s="165"/>
      <c r="ES64" s="165"/>
      <c r="ET64" s="165"/>
      <c r="EU64" s="165"/>
      <c r="EV64" s="165"/>
      <c r="EW64" s="165"/>
      <c r="EX64" s="165"/>
      <c r="EY64" s="165"/>
      <c r="EZ64" s="165"/>
      <c r="FA64" s="165"/>
      <c r="FB64" s="165"/>
      <c r="FC64" s="165"/>
      <c r="FD64" s="165"/>
      <c r="FE64" s="165"/>
      <c r="FF64" s="165"/>
      <c r="FG64" s="165"/>
      <c r="FH64" s="165"/>
      <c r="FI64" s="165"/>
      <c r="FJ64" s="165"/>
      <c r="FK64" s="165"/>
      <c r="FL64" s="165"/>
      <c r="FM64" s="165"/>
      <c r="FN64" s="165"/>
      <c r="FO64" s="165"/>
      <c r="FP64" s="165"/>
      <c r="FQ64" s="165"/>
      <c r="FR64" s="165"/>
      <c r="FS64" s="165"/>
      <c r="FT64" s="165"/>
      <c r="FU64" s="165"/>
      <c r="FV64" s="165"/>
      <c r="FW64" s="165"/>
      <c r="FX64" s="165"/>
      <c r="FY64" s="165"/>
      <c r="FZ64" s="165"/>
      <c r="GA64" s="165"/>
      <c r="GB64" s="165"/>
      <c r="GC64" s="165"/>
      <c r="GD64" s="165"/>
      <c r="GE64" s="165"/>
      <c r="GF64" s="165"/>
      <c r="GG64" s="165"/>
      <c r="GH64" s="165"/>
      <c r="GI64" s="165"/>
      <c r="GJ64" s="165"/>
      <c r="GK64" s="165"/>
      <c r="GL64" s="165"/>
      <c r="GM64" s="165"/>
      <c r="GN64" s="165"/>
      <c r="GO64" s="165"/>
      <c r="GP64" s="165"/>
      <c r="GQ64" s="165"/>
      <c r="GR64" s="165"/>
      <c r="GS64" s="165"/>
      <c r="GT64" s="165"/>
      <c r="GU64" s="165"/>
      <c r="GV64" s="165"/>
      <c r="GW64" s="165"/>
      <c r="GX64" s="165"/>
      <c r="GY64" s="165"/>
      <c r="GZ64" s="165"/>
      <c r="HA64" s="165"/>
      <c r="HB64" s="165"/>
      <c r="HC64" s="165"/>
      <c r="HD64" s="165"/>
      <c r="HE64" s="165"/>
      <c r="HF64" s="165"/>
      <c r="HG64" s="165"/>
      <c r="HH64" s="165"/>
      <c r="HI64" s="165"/>
      <c r="HJ64" s="165"/>
      <c r="HK64" s="165"/>
      <c r="HL64" s="165"/>
      <c r="HM64" s="165"/>
      <c r="HN64" s="165"/>
      <c r="HO64" s="165"/>
      <c r="HP64" s="165"/>
      <c r="HQ64" s="165"/>
      <c r="HR64" s="165"/>
      <c r="HS64" s="165"/>
      <c r="HT64" s="165"/>
      <c r="HU64" s="165"/>
      <c r="HV64" s="165"/>
      <c r="HW64" s="165"/>
      <c r="HX64" s="165"/>
      <c r="HY64" s="165"/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5"/>
      <c r="IL64" s="165"/>
      <c r="IM64" s="165"/>
      <c r="IN64" s="165"/>
      <c r="IO64" s="165"/>
      <c r="IP64" s="165"/>
      <c r="IQ64" s="165"/>
      <c r="IR64" s="165"/>
      <c r="IS64" s="165"/>
      <c r="IT64" s="165"/>
      <c r="IU64" s="165"/>
      <c r="IV64" s="165"/>
      <c r="IW64" s="165"/>
      <c r="IX64" s="165"/>
      <c r="IY64" s="165"/>
      <c r="IZ64" s="165"/>
      <c r="JA64" s="165"/>
      <c r="JB64" s="165"/>
      <c r="JC64" s="165"/>
      <c r="JD64" s="165"/>
      <c r="JE64" s="165"/>
      <c r="JF64" s="165"/>
      <c r="JG64" s="165"/>
      <c r="JH64" s="165"/>
      <c r="JI64" s="165"/>
      <c r="JJ64" s="165"/>
      <c r="JK64" s="165"/>
      <c r="JL64" s="165"/>
      <c r="JM64" s="165"/>
      <c r="JN64" s="165"/>
      <c r="JO64" s="165"/>
      <c r="JP64" s="165"/>
      <c r="JQ64" s="165"/>
      <c r="JR64" s="165"/>
      <c r="JS64" s="165"/>
      <c r="JT64" s="165"/>
      <c r="JU64" s="165"/>
      <c r="JV64" s="165"/>
      <c r="JW64" s="165"/>
      <c r="JX64" s="165"/>
      <c r="JY64" s="165"/>
      <c r="JZ64" s="165"/>
      <c r="KA64" s="165"/>
      <c r="KB64" s="165"/>
      <c r="KC64" s="165"/>
      <c r="KD64" s="165"/>
      <c r="KE64" s="165"/>
      <c r="KF64" s="165"/>
      <c r="KG64" s="165"/>
      <c r="KH64" s="165"/>
      <c r="KI64" s="165"/>
      <c r="KJ64" s="165"/>
      <c r="KK64" s="165"/>
      <c r="KL64" s="165"/>
      <c r="KM64" s="165"/>
      <c r="KN64" s="165"/>
      <c r="KO64" s="165"/>
      <c r="KP64" s="165"/>
      <c r="KQ64" s="165"/>
      <c r="KR64" s="165"/>
      <c r="KS64" s="165"/>
      <c r="KT64" s="165"/>
      <c r="KU64" s="165"/>
      <c r="KV64" s="165"/>
      <c r="KW64" s="165"/>
      <c r="KX64" s="165"/>
      <c r="KY64" s="165"/>
      <c r="KZ64" s="165"/>
      <c r="LA64" s="165"/>
      <c r="LB64" s="165"/>
      <c r="LC64" s="165"/>
      <c r="LD64" s="165"/>
      <c r="LE64" s="165"/>
      <c r="LF64" s="165"/>
      <c r="LG64" s="165"/>
      <c r="LH64" s="165"/>
      <c r="LI64" s="165"/>
      <c r="LJ64" s="165"/>
      <c r="LK64" s="165"/>
      <c r="LL64" s="165"/>
      <c r="LM64" s="165"/>
      <c r="LN64" s="165"/>
      <c r="LO64" s="165"/>
      <c r="LP64" s="165"/>
      <c r="LQ64" s="165"/>
      <c r="LR64" s="165"/>
      <c r="LS64" s="165"/>
      <c r="LT64" s="165"/>
      <c r="LU64" s="165"/>
      <c r="LV64" s="165"/>
      <c r="LW64" s="165"/>
      <c r="LX64" s="165"/>
      <c r="LY64" s="165"/>
      <c r="LZ64" s="165"/>
      <c r="MA64" s="165"/>
      <c r="MB64" s="165"/>
      <c r="MC64" s="165"/>
      <c r="MD64" s="165"/>
      <c r="ME64" s="165"/>
      <c r="MF64" s="165"/>
      <c r="MG64" s="165"/>
      <c r="MH64" s="165"/>
      <c r="MI64" s="165"/>
      <c r="MJ64" s="165"/>
      <c r="MK64" s="165"/>
      <c r="ML64" s="165"/>
      <c r="MM64" s="165"/>
      <c r="MN64" s="165"/>
      <c r="MO64" s="165"/>
      <c r="MP64" s="165"/>
      <c r="MQ64" s="165"/>
      <c r="MR64" s="165"/>
      <c r="MS64" s="165"/>
      <c r="MT64" s="165"/>
      <c r="MU64" s="165"/>
      <c r="MV64" s="165"/>
      <c r="MW64" s="165"/>
      <c r="MX64" s="165"/>
      <c r="MY64" s="165"/>
      <c r="MZ64" s="165"/>
      <c r="NA64" s="165"/>
      <c r="NB64" s="165"/>
      <c r="NC64" s="165"/>
      <c r="ND64" s="165"/>
      <c r="NE64" s="165"/>
      <c r="NF64" s="165"/>
      <c r="NG64" s="165"/>
      <c r="NH64" s="165"/>
      <c r="NI64" s="165"/>
      <c r="NJ64" s="165"/>
      <c r="NK64" s="165"/>
      <c r="NL64" s="165"/>
      <c r="NM64" s="165"/>
      <c r="NN64" s="165"/>
      <c r="NO64" s="165"/>
      <c r="NP64" s="165"/>
      <c r="NQ64" s="165"/>
      <c r="NR64" s="165"/>
      <c r="NS64" s="165"/>
      <c r="NT64" s="165"/>
      <c r="NU64" s="165"/>
      <c r="NV64" s="165"/>
      <c r="NW64" s="165"/>
      <c r="NX64" s="165"/>
      <c r="NY64" s="165"/>
      <c r="NZ64" s="165"/>
      <c r="OA64" s="165"/>
      <c r="OB64" s="165"/>
      <c r="OC64" s="165"/>
      <c r="OD64" s="165"/>
      <c r="OE64" s="165"/>
      <c r="OF64" s="165"/>
      <c r="OG64" s="165"/>
      <c r="OH64" s="165"/>
      <c r="OI64" s="165"/>
      <c r="OJ64" s="165"/>
      <c r="OK64" s="165"/>
      <c r="OL64" s="165"/>
      <c r="OM64" s="165"/>
      <c r="ON64" s="165"/>
      <c r="OO64" s="165"/>
      <c r="OP64" s="165"/>
      <c r="OQ64" s="165"/>
      <c r="OR64" s="165"/>
      <c r="OS64" s="165"/>
      <c r="OT64" s="165"/>
      <c r="OU64" s="165"/>
      <c r="OV64" s="165"/>
      <c r="OW64" s="165"/>
      <c r="OX64" s="165"/>
      <c r="OY64" s="165"/>
      <c r="OZ64" s="165"/>
      <c r="PA64" s="165"/>
      <c r="PB64" s="165"/>
      <c r="PC64" s="165"/>
      <c r="PD64" s="165"/>
      <c r="PE64" s="165"/>
      <c r="PF64" s="165"/>
      <c r="PG64" s="165"/>
      <c r="PH64" s="165"/>
      <c r="PI64" s="165"/>
      <c r="PJ64" s="165"/>
      <c r="PK64" s="165"/>
      <c r="PL64" s="165"/>
      <c r="PM64" s="165"/>
      <c r="PN64" s="165"/>
      <c r="PO64" s="165"/>
      <c r="PP64" s="165"/>
      <c r="PQ64" s="165"/>
      <c r="PR64" s="165"/>
      <c r="PS64" s="165"/>
      <c r="PT64" s="165"/>
      <c r="PU64" s="165"/>
      <c r="PV64" s="165"/>
      <c r="PW64" s="165"/>
      <c r="PX64" s="165"/>
      <c r="PY64" s="165"/>
      <c r="PZ64" s="165"/>
      <c r="QA64" s="165"/>
      <c r="QB64" s="165"/>
      <c r="QC64" s="165"/>
      <c r="QD64" s="165"/>
      <c r="QE64" s="165"/>
      <c r="QF64" s="165"/>
      <c r="QG64" s="165"/>
      <c r="QH64" s="165"/>
      <c r="QI64" s="165"/>
      <c r="QJ64" s="165"/>
      <c r="QK64" s="165"/>
      <c r="QL64" s="165"/>
      <c r="QM64" s="165"/>
      <c r="QN64" s="165"/>
      <c r="QO64" s="165"/>
      <c r="QP64" s="165"/>
      <c r="QQ64" s="165"/>
      <c r="QR64" s="165"/>
      <c r="QS64" s="165"/>
      <c r="QT64" s="165"/>
      <c r="QU64" s="165"/>
      <c r="QV64" s="165"/>
      <c r="QW64" s="165"/>
      <c r="QX64" s="165"/>
      <c r="QY64" s="165"/>
      <c r="QZ64" s="165"/>
      <c r="RA64" s="165"/>
      <c r="RB64" s="165"/>
      <c r="RC64" s="165"/>
      <c r="RD64" s="165"/>
      <c r="RE64" s="165"/>
      <c r="RF64" s="165"/>
      <c r="RG64" s="165"/>
      <c r="RH64" s="165"/>
      <c r="RI64" s="165"/>
      <c r="RJ64" s="165"/>
      <c r="RK64" s="165"/>
      <c r="RL64" s="165"/>
    </row>
    <row r="65" spans="1:480" ht="15" x14ac:dyDescent="0.25">
      <c r="A65" s="305" t="e">
        <f>'Тех. карты'!#REF!</f>
        <v>#REF!</v>
      </c>
      <c r="B65" s="353" t="s">
        <v>115</v>
      </c>
      <c r="C65" s="353"/>
      <c r="D65" s="11">
        <v>120</v>
      </c>
      <c r="E65" s="12"/>
      <c r="F65" s="13"/>
      <c r="G65" s="14">
        <v>16.329999999999998</v>
      </c>
      <c r="H65" s="15">
        <v>12.8</v>
      </c>
      <c r="I65" s="16">
        <v>17.55</v>
      </c>
      <c r="J65" s="17">
        <v>251</v>
      </c>
      <c r="K65" s="18">
        <v>1.59</v>
      </c>
      <c r="L65" s="30">
        <v>240</v>
      </c>
      <c r="M65" s="30">
        <v>6.1</v>
      </c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5"/>
      <c r="DH65" s="165"/>
      <c r="DI65" s="165"/>
      <c r="DJ65" s="165"/>
      <c r="DK65" s="165"/>
      <c r="DL65" s="165"/>
      <c r="DM65" s="165"/>
      <c r="DN65" s="165"/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  <c r="EG65" s="165"/>
      <c r="EH65" s="165"/>
      <c r="EI65" s="165"/>
      <c r="EJ65" s="165"/>
      <c r="EK65" s="165"/>
      <c r="EL65" s="165"/>
      <c r="EM65" s="165"/>
      <c r="EN65" s="165"/>
      <c r="EO65" s="165"/>
      <c r="EP65" s="165"/>
      <c r="EQ65" s="165"/>
      <c r="ER65" s="165"/>
      <c r="ES65" s="165"/>
      <c r="ET65" s="165"/>
      <c r="EU65" s="165"/>
      <c r="EV65" s="165"/>
      <c r="EW65" s="165"/>
      <c r="EX65" s="165"/>
      <c r="EY65" s="165"/>
      <c r="EZ65" s="165"/>
      <c r="FA65" s="165"/>
      <c r="FB65" s="165"/>
      <c r="FC65" s="165"/>
      <c r="FD65" s="165"/>
      <c r="FE65" s="165"/>
      <c r="FF65" s="165"/>
      <c r="FG65" s="165"/>
      <c r="FH65" s="165"/>
      <c r="FI65" s="165"/>
      <c r="FJ65" s="165"/>
      <c r="FK65" s="165"/>
      <c r="FL65" s="165"/>
      <c r="FM65" s="165"/>
      <c r="FN65" s="165"/>
      <c r="FO65" s="165"/>
      <c r="FP65" s="165"/>
      <c r="FQ65" s="165"/>
      <c r="FR65" s="165"/>
      <c r="FS65" s="165"/>
      <c r="FT65" s="165"/>
      <c r="FU65" s="165"/>
      <c r="FV65" s="165"/>
      <c r="FW65" s="165"/>
      <c r="FX65" s="165"/>
      <c r="FY65" s="165"/>
      <c r="FZ65" s="165"/>
      <c r="GA65" s="165"/>
      <c r="GB65" s="165"/>
      <c r="GC65" s="165"/>
      <c r="GD65" s="165"/>
      <c r="GE65" s="165"/>
      <c r="GF65" s="165"/>
      <c r="GG65" s="165"/>
      <c r="GH65" s="165"/>
      <c r="GI65" s="165"/>
      <c r="GJ65" s="165"/>
      <c r="GK65" s="165"/>
      <c r="GL65" s="165"/>
      <c r="GM65" s="165"/>
      <c r="GN65" s="165"/>
      <c r="GO65" s="165"/>
      <c r="GP65" s="165"/>
      <c r="GQ65" s="165"/>
      <c r="GR65" s="165"/>
      <c r="GS65" s="165"/>
      <c r="GT65" s="165"/>
      <c r="GU65" s="165"/>
      <c r="GV65" s="165"/>
      <c r="GW65" s="165"/>
      <c r="GX65" s="165"/>
      <c r="GY65" s="165"/>
      <c r="GZ65" s="165"/>
      <c r="HA65" s="165"/>
      <c r="HB65" s="165"/>
      <c r="HC65" s="165"/>
      <c r="HD65" s="165"/>
      <c r="HE65" s="165"/>
      <c r="HF65" s="165"/>
      <c r="HG65" s="165"/>
      <c r="HH65" s="165"/>
      <c r="HI65" s="165"/>
      <c r="HJ65" s="165"/>
      <c r="HK65" s="165"/>
      <c r="HL65" s="165"/>
      <c r="HM65" s="165"/>
      <c r="HN65" s="165"/>
      <c r="HO65" s="165"/>
      <c r="HP65" s="165"/>
      <c r="HQ65" s="165"/>
      <c r="HR65" s="165"/>
      <c r="HS65" s="165"/>
      <c r="HT65" s="165"/>
      <c r="HU65" s="165"/>
      <c r="HV65" s="165"/>
      <c r="HW65" s="165"/>
      <c r="HX65" s="165"/>
      <c r="HY65" s="165"/>
      <c r="HZ65" s="165"/>
      <c r="IA65" s="165"/>
      <c r="IB65" s="165"/>
      <c r="IC65" s="165"/>
      <c r="ID65" s="165"/>
      <c r="IE65" s="165"/>
      <c r="IF65" s="165"/>
      <c r="IG65" s="165"/>
      <c r="IH65" s="165"/>
      <c r="II65" s="165"/>
      <c r="IJ65" s="165"/>
      <c r="IK65" s="165"/>
      <c r="IL65" s="165"/>
      <c r="IM65" s="165"/>
      <c r="IN65" s="165"/>
      <c r="IO65" s="165"/>
      <c r="IP65" s="165"/>
      <c r="IQ65" s="165"/>
      <c r="IR65" s="165"/>
      <c r="IS65" s="165"/>
      <c r="IT65" s="165"/>
      <c r="IU65" s="165"/>
      <c r="IV65" s="165"/>
      <c r="IW65" s="165"/>
      <c r="IX65" s="165"/>
      <c r="IY65" s="165"/>
      <c r="IZ65" s="165"/>
      <c r="JA65" s="165"/>
      <c r="JB65" s="165"/>
      <c r="JC65" s="165"/>
      <c r="JD65" s="165"/>
      <c r="JE65" s="165"/>
      <c r="JF65" s="165"/>
      <c r="JG65" s="165"/>
      <c r="JH65" s="165"/>
      <c r="JI65" s="165"/>
      <c r="JJ65" s="165"/>
      <c r="JK65" s="165"/>
      <c r="JL65" s="165"/>
      <c r="JM65" s="165"/>
      <c r="JN65" s="165"/>
      <c r="JO65" s="165"/>
      <c r="JP65" s="165"/>
      <c r="JQ65" s="165"/>
      <c r="JR65" s="165"/>
      <c r="JS65" s="165"/>
      <c r="JT65" s="165"/>
      <c r="JU65" s="165"/>
      <c r="JV65" s="165"/>
      <c r="JW65" s="165"/>
      <c r="JX65" s="165"/>
      <c r="JY65" s="165"/>
      <c r="JZ65" s="165"/>
      <c r="KA65" s="165"/>
      <c r="KB65" s="165"/>
      <c r="KC65" s="165"/>
      <c r="KD65" s="165"/>
      <c r="KE65" s="165"/>
      <c r="KF65" s="165"/>
      <c r="KG65" s="165"/>
      <c r="KH65" s="165"/>
      <c r="KI65" s="165"/>
      <c r="KJ65" s="165"/>
      <c r="KK65" s="165"/>
      <c r="KL65" s="165"/>
      <c r="KM65" s="165"/>
      <c r="KN65" s="165"/>
      <c r="KO65" s="165"/>
      <c r="KP65" s="165"/>
      <c r="KQ65" s="165"/>
      <c r="KR65" s="165"/>
      <c r="KS65" s="165"/>
      <c r="KT65" s="165"/>
      <c r="KU65" s="165"/>
      <c r="KV65" s="165"/>
      <c r="KW65" s="165"/>
      <c r="KX65" s="165"/>
      <c r="KY65" s="165"/>
      <c r="KZ65" s="165"/>
      <c r="LA65" s="165"/>
      <c r="LB65" s="165"/>
      <c r="LC65" s="165"/>
      <c r="LD65" s="165"/>
      <c r="LE65" s="165"/>
      <c r="LF65" s="165"/>
      <c r="LG65" s="165"/>
      <c r="LH65" s="165"/>
      <c r="LI65" s="165"/>
      <c r="LJ65" s="165"/>
      <c r="LK65" s="165"/>
      <c r="LL65" s="165"/>
      <c r="LM65" s="165"/>
      <c r="LN65" s="165"/>
      <c r="LO65" s="165"/>
      <c r="LP65" s="165"/>
      <c r="LQ65" s="165"/>
      <c r="LR65" s="165"/>
      <c r="LS65" s="165"/>
      <c r="LT65" s="165"/>
      <c r="LU65" s="165"/>
      <c r="LV65" s="165"/>
      <c r="LW65" s="165"/>
      <c r="LX65" s="165"/>
      <c r="LY65" s="165"/>
      <c r="LZ65" s="165"/>
      <c r="MA65" s="165"/>
      <c r="MB65" s="165"/>
      <c r="MC65" s="165"/>
      <c r="MD65" s="165"/>
      <c r="ME65" s="165"/>
      <c r="MF65" s="165"/>
      <c r="MG65" s="165"/>
      <c r="MH65" s="165"/>
      <c r="MI65" s="165"/>
      <c r="MJ65" s="165"/>
      <c r="MK65" s="165"/>
      <c r="ML65" s="165"/>
      <c r="MM65" s="165"/>
      <c r="MN65" s="165"/>
      <c r="MO65" s="165"/>
      <c r="MP65" s="165"/>
      <c r="MQ65" s="165"/>
      <c r="MR65" s="165"/>
      <c r="MS65" s="165"/>
      <c r="MT65" s="165"/>
      <c r="MU65" s="165"/>
      <c r="MV65" s="165"/>
      <c r="MW65" s="165"/>
      <c r="MX65" s="165"/>
      <c r="MY65" s="165"/>
      <c r="MZ65" s="165"/>
      <c r="NA65" s="165"/>
      <c r="NB65" s="165"/>
      <c r="NC65" s="165"/>
      <c r="ND65" s="165"/>
      <c r="NE65" s="165"/>
      <c r="NF65" s="165"/>
      <c r="NG65" s="165"/>
      <c r="NH65" s="165"/>
      <c r="NI65" s="165"/>
      <c r="NJ65" s="165"/>
      <c r="NK65" s="165"/>
      <c r="NL65" s="165"/>
      <c r="NM65" s="165"/>
      <c r="NN65" s="165"/>
      <c r="NO65" s="165"/>
      <c r="NP65" s="165"/>
      <c r="NQ65" s="165"/>
      <c r="NR65" s="165"/>
      <c r="NS65" s="165"/>
      <c r="NT65" s="165"/>
      <c r="NU65" s="165"/>
      <c r="NV65" s="165"/>
      <c r="NW65" s="165"/>
      <c r="NX65" s="165"/>
      <c r="NY65" s="165"/>
      <c r="NZ65" s="165"/>
      <c r="OA65" s="165"/>
      <c r="OB65" s="165"/>
      <c r="OC65" s="165"/>
      <c r="OD65" s="165"/>
      <c r="OE65" s="165"/>
      <c r="OF65" s="165"/>
      <c r="OG65" s="165"/>
      <c r="OH65" s="165"/>
      <c r="OI65" s="165"/>
      <c r="OJ65" s="165"/>
      <c r="OK65" s="165"/>
      <c r="OL65" s="165"/>
      <c r="OM65" s="165"/>
      <c r="ON65" s="165"/>
      <c r="OO65" s="165"/>
      <c r="OP65" s="165"/>
      <c r="OQ65" s="165"/>
      <c r="OR65" s="165"/>
      <c r="OS65" s="165"/>
      <c r="OT65" s="165"/>
      <c r="OU65" s="165"/>
      <c r="OV65" s="165"/>
      <c r="OW65" s="165"/>
      <c r="OX65" s="165"/>
      <c r="OY65" s="165"/>
      <c r="OZ65" s="165"/>
      <c r="PA65" s="165"/>
      <c r="PB65" s="165"/>
      <c r="PC65" s="165"/>
      <c r="PD65" s="165"/>
      <c r="PE65" s="165"/>
      <c r="PF65" s="165"/>
      <c r="PG65" s="165"/>
      <c r="PH65" s="165"/>
      <c r="PI65" s="165"/>
      <c r="PJ65" s="165"/>
      <c r="PK65" s="165"/>
      <c r="PL65" s="165"/>
      <c r="PM65" s="165"/>
      <c r="PN65" s="165"/>
      <c r="PO65" s="165"/>
      <c r="PP65" s="165"/>
      <c r="PQ65" s="165"/>
      <c r="PR65" s="165"/>
      <c r="PS65" s="165"/>
      <c r="PT65" s="165"/>
      <c r="PU65" s="165"/>
      <c r="PV65" s="165"/>
      <c r="PW65" s="165"/>
      <c r="PX65" s="165"/>
      <c r="PY65" s="165"/>
      <c r="PZ65" s="165"/>
      <c r="QA65" s="165"/>
      <c r="QB65" s="165"/>
      <c r="QC65" s="165"/>
      <c r="QD65" s="165"/>
      <c r="QE65" s="165"/>
      <c r="QF65" s="165"/>
      <c r="QG65" s="165"/>
      <c r="QH65" s="165"/>
      <c r="QI65" s="165"/>
      <c r="QJ65" s="165"/>
      <c r="QK65" s="165"/>
      <c r="QL65" s="165"/>
      <c r="QM65" s="165"/>
      <c r="QN65" s="165"/>
      <c r="QO65" s="165"/>
      <c r="QP65" s="165"/>
      <c r="QQ65" s="165"/>
      <c r="QR65" s="165"/>
      <c r="QS65" s="165"/>
      <c r="QT65" s="165"/>
      <c r="QU65" s="165"/>
      <c r="QV65" s="165"/>
      <c r="QW65" s="165"/>
      <c r="QX65" s="165"/>
      <c r="QY65" s="165"/>
      <c r="QZ65" s="165"/>
      <c r="RA65" s="165"/>
      <c r="RB65" s="165"/>
      <c r="RC65" s="165"/>
      <c r="RD65" s="165"/>
      <c r="RE65" s="165"/>
      <c r="RF65" s="165"/>
      <c r="RG65" s="165"/>
      <c r="RH65" s="165"/>
      <c r="RI65" s="165"/>
      <c r="RJ65" s="165"/>
      <c r="RK65" s="165"/>
      <c r="RL65" s="165"/>
    </row>
    <row r="66" spans="1:480" ht="15" x14ac:dyDescent="0.25">
      <c r="A66" s="138"/>
      <c r="B66" s="353" t="s">
        <v>109</v>
      </c>
      <c r="C66" s="353"/>
      <c r="D66" s="11">
        <v>30</v>
      </c>
      <c r="E66" s="12"/>
      <c r="F66" s="13"/>
      <c r="G66" s="14">
        <v>0.42</v>
      </c>
      <c r="H66" s="15">
        <v>1.22</v>
      </c>
      <c r="I66" s="16">
        <v>1.76</v>
      </c>
      <c r="J66" s="17">
        <v>22.2</v>
      </c>
      <c r="K66" s="18">
        <v>1.0999999999999999E-2</v>
      </c>
      <c r="L66" s="30">
        <v>354</v>
      </c>
      <c r="M66" s="30">
        <v>6.1</v>
      </c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5"/>
      <c r="EE66" s="165"/>
      <c r="EF66" s="165"/>
      <c r="EG66" s="165"/>
      <c r="EH66" s="165"/>
      <c r="EI66" s="165"/>
      <c r="EJ66" s="165"/>
      <c r="EK66" s="165"/>
      <c r="EL66" s="165"/>
      <c r="EM66" s="165"/>
      <c r="EN66" s="165"/>
      <c r="EO66" s="165"/>
      <c r="EP66" s="165"/>
      <c r="EQ66" s="165"/>
      <c r="ER66" s="165"/>
      <c r="ES66" s="165"/>
      <c r="ET66" s="165"/>
      <c r="EU66" s="165"/>
      <c r="EV66" s="165"/>
      <c r="EW66" s="165"/>
      <c r="EX66" s="165"/>
      <c r="EY66" s="165"/>
      <c r="EZ66" s="165"/>
      <c r="FA66" s="165"/>
      <c r="FB66" s="165"/>
      <c r="FC66" s="165"/>
      <c r="FD66" s="165"/>
      <c r="FE66" s="165"/>
      <c r="FF66" s="165"/>
      <c r="FG66" s="165"/>
      <c r="FH66" s="165"/>
      <c r="FI66" s="165"/>
      <c r="FJ66" s="165"/>
      <c r="FK66" s="165"/>
      <c r="FL66" s="165"/>
      <c r="FM66" s="165"/>
      <c r="FN66" s="165"/>
      <c r="FO66" s="165"/>
      <c r="FP66" s="165"/>
      <c r="FQ66" s="165"/>
      <c r="FR66" s="165"/>
      <c r="FS66" s="165"/>
      <c r="FT66" s="165"/>
      <c r="FU66" s="165"/>
      <c r="FV66" s="165"/>
      <c r="FW66" s="165"/>
      <c r="FX66" s="165"/>
      <c r="FY66" s="165"/>
      <c r="FZ66" s="165"/>
      <c r="GA66" s="165"/>
      <c r="GB66" s="165"/>
      <c r="GC66" s="165"/>
      <c r="GD66" s="165"/>
      <c r="GE66" s="165"/>
      <c r="GF66" s="165"/>
      <c r="GG66" s="165"/>
      <c r="GH66" s="165"/>
      <c r="GI66" s="165"/>
      <c r="GJ66" s="165"/>
      <c r="GK66" s="165"/>
      <c r="GL66" s="165"/>
      <c r="GM66" s="165"/>
      <c r="GN66" s="165"/>
      <c r="GO66" s="165"/>
      <c r="GP66" s="165"/>
      <c r="GQ66" s="165"/>
      <c r="GR66" s="165"/>
      <c r="GS66" s="165"/>
      <c r="GT66" s="165"/>
      <c r="GU66" s="165"/>
      <c r="GV66" s="165"/>
      <c r="GW66" s="165"/>
      <c r="GX66" s="165"/>
      <c r="GY66" s="165"/>
      <c r="GZ66" s="165"/>
      <c r="HA66" s="165"/>
      <c r="HB66" s="165"/>
      <c r="HC66" s="165"/>
      <c r="HD66" s="165"/>
      <c r="HE66" s="165"/>
      <c r="HF66" s="165"/>
      <c r="HG66" s="165"/>
      <c r="HH66" s="165"/>
      <c r="HI66" s="165"/>
      <c r="HJ66" s="165"/>
      <c r="HK66" s="165"/>
      <c r="HL66" s="165"/>
      <c r="HM66" s="165"/>
      <c r="HN66" s="165"/>
      <c r="HO66" s="165"/>
      <c r="HP66" s="165"/>
      <c r="HQ66" s="165"/>
      <c r="HR66" s="165"/>
      <c r="HS66" s="165"/>
      <c r="HT66" s="165"/>
      <c r="HU66" s="165"/>
      <c r="HV66" s="165"/>
      <c r="HW66" s="165"/>
      <c r="HX66" s="165"/>
      <c r="HY66" s="165"/>
      <c r="HZ66" s="165"/>
      <c r="IA66" s="165"/>
      <c r="IB66" s="165"/>
      <c r="IC66" s="165"/>
      <c r="ID66" s="165"/>
      <c r="IE66" s="165"/>
      <c r="IF66" s="165"/>
      <c r="IG66" s="165"/>
      <c r="IH66" s="165"/>
      <c r="II66" s="165"/>
      <c r="IJ66" s="165"/>
      <c r="IK66" s="165"/>
      <c r="IL66" s="165"/>
      <c r="IM66" s="165"/>
      <c r="IN66" s="165"/>
      <c r="IO66" s="165"/>
      <c r="IP66" s="165"/>
      <c r="IQ66" s="165"/>
      <c r="IR66" s="165"/>
      <c r="IS66" s="165"/>
      <c r="IT66" s="165"/>
      <c r="IU66" s="165"/>
      <c r="IV66" s="165"/>
      <c r="IW66" s="165"/>
      <c r="IX66" s="165"/>
      <c r="IY66" s="165"/>
      <c r="IZ66" s="165"/>
      <c r="JA66" s="165"/>
      <c r="JB66" s="165"/>
      <c r="JC66" s="165"/>
      <c r="JD66" s="165"/>
      <c r="JE66" s="165"/>
      <c r="JF66" s="165"/>
      <c r="JG66" s="165"/>
      <c r="JH66" s="165"/>
      <c r="JI66" s="165"/>
      <c r="JJ66" s="165"/>
      <c r="JK66" s="165"/>
      <c r="JL66" s="165"/>
      <c r="JM66" s="165"/>
      <c r="JN66" s="165"/>
      <c r="JO66" s="165"/>
      <c r="JP66" s="165"/>
      <c r="JQ66" s="165"/>
      <c r="JR66" s="165"/>
      <c r="JS66" s="165"/>
      <c r="JT66" s="165"/>
      <c r="JU66" s="165"/>
      <c r="JV66" s="165"/>
      <c r="JW66" s="165"/>
      <c r="JX66" s="165"/>
      <c r="JY66" s="165"/>
      <c r="JZ66" s="165"/>
      <c r="KA66" s="165"/>
      <c r="KB66" s="165"/>
      <c r="KC66" s="165"/>
      <c r="KD66" s="165"/>
      <c r="KE66" s="165"/>
      <c r="KF66" s="165"/>
      <c r="KG66" s="165"/>
      <c r="KH66" s="165"/>
      <c r="KI66" s="165"/>
      <c r="KJ66" s="165"/>
      <c r="KK66" s="165"/>
      <c r="KL66" s="165"/>
      <c r="KM66" s="165"/>
      <c r="KN66" s="165"/>
      <c r="KO66" s="165"/>
      <c r="KP66" s="165"/>
      <c r="KQ66" s="165"/>
      <c r="KR66" s="165"/>
      <c r="KS66" s="165"/>
      <c r="KT66" s="165"/>
      <c r="KU66" s="165"/>
      <c r="KV66" s="165"/>
      <c r="KW66" s="165"/>
      <c r="KX66" s="165"/>
      <c r="KY66" s="165"/>
      <c r="KZ66" s="165"/>
      <c r="LA66" s="165"/>
      <c r="LB66" s="165"/>
      <c r="LC66" s="165"/>
      <c r="LD66" s="165"/>
      <c r="LE66" s="165"/>
      <c r="LF66" s="165"/>
      <c r="LG66" s="165"/>
      <c r="LH66" s="165"/>
      <c r="LI66" s="165"/>
      <c r="LJ66" s="165"/>
      <c r="LK66" s="165"/>
      <c r="LL66" s="165"/>
      <c r="LM66" s="165"/>
      <c r="LN66" s="165"/>
      <c r="LO66" s="165"/>
      <c r="LP66" s="165"/>
      <c r="LQ66" s="165"/>
      <c r="LR66" s="165"/>
      <c r="LS66" s="165"/>
      <c r="LT66" s="165"/>
      <c r="LU66" s="165"/>
      <c r="LV66" s="165"/>
      <c r="LW66" s="165"/>
      <c r="LX66" s="165"/>
      <c r="LY66" s="165"/>
      <c r="LZ66" s="165"/>
      <c r="MA66" s="165"/>
      <c r="MB66" s="165"/>
      <c r="MC66" s="165"/>
      <c r="MD66" s="165"/>
      <c r="ME66" s="165"/>
      <c r="MF66" s="165"/>
      <c r="MG66" s="165"/>
      <c r="MH66" s="165"/>
      <c r="MI66" s="165"/>
      <c r="MJ66" s="165"/>
      <c r="MK66" s="165"/>
      <c r="ML66" s="165"/>
      <c r="MM66" s="165"/>
      <c r="MN66" s="165"/>
      <c r="MO66" s="165"/>
      <c r="MP66" s="165"/>
      <c r="MQ66" s="165"/>
      <c r="MR66" s="165"/>
      <c r="MS66" s="165"/>
      <c r="MT66" s="165"/>
      <c r="MU66" s="165"/>
      <c r="MV66" s="165"/>
      <c r="MW66" s="165"/>
      <c r="MX66" s="165"/>
      <c r="MY66" s="165"/>
      <c r="MZ66" s="165"/>
      <c r="NA66" s="165"/>
      <c r="NB66" s="165"/>
      <c r="NC66" s="165"/>
      <c r="ND66" s="165"/>
      <c r="NE66" s="165"/>
      <c r="NF66" s="165"/>
      <c r="NG66" s="165"/>
      <c r="NH66" s="165"/>
      <c r="NI66" s="165"/>
      <c r="NJ66" s="165"/>
      <c r="NK66" s="165"/>
      <c r="NL66" s="165"/>
      <c r="NM66" s="165"/>
      <c r="NN66" s="165"/>
      <c r="NO66" s="165"/>
      <c r="NP66" s="165"/>
      <c r="NQ66" s="165"/>
      <c r="NR66" s="165"/>
      <c r="NS66" s="165"/>
      <c r="NT66" s="165"/>
      <c r="NU66" s="165"/>
      <c r="NV66" s="165"/>
      <c r="NW66" s="165"/>
      <c r="NX66" s="165"/>
      <c r="NY66" s="165"/>
      <c r="NZ66" s="165"/>
      <c r="OA66" s="165"/>
      <c r="OB66" s="165"/>
      <c r="OC66" s="165"/>
      <c r="OD66" s="165"/>
      <c r="OE66" s="165"/>
      <c r="OF66" s="165"/>
      <c r="OG66" s="165"/>
      <c r="OH66" s="165"/>
      <c r="OI66" s="165"/>
      <c r="OJ66" s="165"/>
      <c r="OK66" s="165"/>
      <c r="OL66" s="165"/>
      <c r="OM66" s="165"/>
      <c r="ON66" s="165"/>
      <c r="OO66" s="165"/>
      <c r="OP66" s="165"/>
      <c r="OQ66" s="165"/>
      <c r="OR66" s="165"/>
      <c r="OS66" s="165"/>
      <c r="OT66" s="165"/>
      <c r="OU66" s="165"/>
      <c r="OV66" s="165"/>
      <c r="OW66" s="165"/>
      <c r="OX66" s="165"/>
      <c r="OY66" s="165"/>
      <c r="OZ66" s="165"/>
      <c r="PA66" s="165"/>
      <c r="PB66" s="165"/>
      <c r="PC66" s="165"/>
      <c r="PD66" s="165"/>
      <c r="PE66" s="165"/>
      <c r="PF66" s="165"/>
      <c r="PG66" s="165"/>
      <c r="PH66" s="165"/>
      <c r="PI66" s="165"/>
      <c r="PJ66" s="165"/>
      <c r="PK66" s="165"/>
      <c r="PL66" s="165"/>
      <c r="PM66" s="165"/>
      <c r="PN66" s="165"/>
      <c r="PO66" s="165"/>
      <c r="PP66" s="165"/>
      <c r="PQ66" s="165"/>
      <c r="PR66" s="165"/>
      <c r="PS66" s="165"/>
      <c r="PT66" s="165"/>
      <c r="PU66" s="165"/>
      <c r="PV66" s="165"/>
      <c r="PW66" s="165"/>
      <c r="PX66" s="165"/>
      <c r="PY66" s="165"/>
      <c r="PZ66" s="165"/>
      <c r="QA66" s="165"/>
      <c r="QB66" s="165"/>
      <c r="QC66" s="165"/>
      <c r="QD66" s="165"/>
      <c r="QE66" s="165"/>
      <c r="QF66" s="165"/>
      <c r="QG66" s="165"/>
      <c r="QH66" s="165"/>
      <c r="QI66" s="165"/>
      <c r="QJ66" s="165"/>
      <c r="QK66" s="165"/>
      <c r="QL66" s="165"/>
      <c r="QM66" s="165"/>
      <c r="QN66" s="165"/>
      <c r="QO66" s="165"/>
      <c r="QP66" s="165"/>
      <c r="QQ66" s="165"/>
      <c r="QR66" s="165"/>
      <c r="QS66" s="165"/>
      <c r="QT66" s="165"/>
      <c r="QU66" s="165"/>
      <c r="QV66" s="165"/>
      <c r="QW66" s="165"/>
      <c r="QX66" s="165"/>
      <c r="QY66" s="165"/>
      <c r="QZ66" s="165"/>
      <c r="RA66" s="165"/>
      <c r="RB66" s="165"/>
      <c r="RC66" s="165"/>
      <c r="RD66" s="165"/>
      <c r="RE66" s="165"/>
      <c r="RF66" s="165"/>
      <c r="RG66" s="165"/>
      <c r="RH66" s="165"/>
      <c r="RI66" s="165"/>
      <c r="RJ66" s="165"/>
      <c r="RK66" s="165"/>
      <c r="RL66" s="165"/>
    </row>
    <row r="67" spans="1:480" s="119" customFormat="1" ht="15" x14ac:dyDescent="0.25">
      <c r="A67" s="305" t="e">
        <f>'Тех. карты'!#REF!</f>
        <v>#REF!</v>
      </c>
      <c r="B67" s="353" t="s">
        <v>60</v>
      </c>
      <c r="C67" s="353"/>
      <c r="D67" s="231">
        <v>20</v>
      </c>
      <c r="E67" s="12"/>
      <c r="F67" s="13"/>
      <c r="G67" s="14">
        <v>3</v>
      </c>
      <c r="H67" s="15">
        <v>1.1599999999999999</v>
      </c>
      <c r="I67" s="16">
        <v>20.56</v>
      </c>
      <c r="J67" s="17">
        <v>104.8</v>
      </c>
      <c r="K67" s="18">
        <v>0</v>
      </c>
      <c r="L67" s="30">
        <v>152</v>
      </c>
      <c r="M67" s="30">
        <v>212</v>
      </c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  <c r="DZ67" s="165"/>
      <c r="EA67" s="165"/>
      <c r="EB67" s="165"/>
      <c r="EC67" s="165"/>
      <c r="ED67" s="165"/>
      <c r="EE67" s="165"/>
      <c r="EF67" s="165"/>
      <c r="EG67" s="165"/>
      <c r="EH67" s="165"/>
      <c r="EI67" s="165"/>
      <c r="EJ67" s="165"/>
      <c r="EK67" s="165"/>
      <c r="EL67" s="165"/>
      <c r="EM67" s="165"/>
      <c r="EN67" s="165"/>
      <c r="EO67" s="165"/>
      <c r="EP67" s="165"/>
      <c r="EQ67" s="165"/>
      <c r="ER67" s="165"/>
      <c r="ES67" s="165"/>
      <c r="ET67" s="165"/>
      <c r="EU67" s="165"/>
      <c r="EV67" s="165"/>
      <c r="EW67" s="165"/>
      <c r="EX67" s="165"/>
      <c r="EY67" s="165"/>
      <c r="EZ67" s="165"/>
      <c r="FA67" s="165"/>
      <c r="FB67" s="165"/>
      <c r="FC67" s="165"/>
      <c r="FD67" s="165"/>
      <c r="FE67" s="165"/>
      <c r="FF67" s="165"/>
      <c r="FG67" s="165"/>
      <c r="FH67" s="165"/>
      <c r="FI67" s="165"/>
      <c r="FJ67" s="165"/>
      <c r="FK67" s="165"/>
      <c r="FL67" s="165"/>
      <c r="FM67" s="165"/>
      <c r="FN67" s="165"/>
      <c r="FO67" s="165"/>
      <c r="FP67" s="165"/>
      <c r="FQ67" s="165"/>
      <c r="FR67" s="165"/>
      <c r="FS67" s="165"/>
      <c r="FT67" s="165"/>
      <c r="FU67" s="165"/>
      <c r="FV67" s="165"/>
      <c r="FW67" s="165"/>
      <c r="FX67" s="165"/>
      <c r="FY67" s="165"/>
      <c r="FZ67" s="165"/>
      <c r="GA67" s="165"/>
      <c r="GB67" s="165"/>
      <c r="GC67" s="165"/>
      <c r="GD67" s="165"/>
      <c r="GE67" s="165"/>
      <c r="GF67" s="165"/>
      <c r="GG67" s="165"/>
      <c r="GH67" s="165"/>
      <c r="GI67" s="165"/>
      <c r="GJ67" s="165"/>
      <c r="GK67" s="165"/>
      <c r="GL67" s="165"/>
      <c r="GM67" s="165"/>
      <c r="GN67" s="165"/>
      <c r="GO67" s="165"/>
      <c r="GP67" s="165"/>
      <c r="GQ67" s="165"/>
      <c r="GR67" s="165"/>
      <c r="GS67" s="165"/>
      <c r="GT67" s="165"/>
      <c r="GU67" s="165"/>
      <c r="GV67" s="165"/>
      <c r="GW67" s="165"/>
      <c r="GX67" s="165"/>
      <c r="GY67" s="165"/>
      <c r="GZ67" s="165"/>
      <c r="HA67" s="165"/>
      <c r="HB67" s="165"/>
      <c r="HC67" s="165"/>
      <c r="HD67" s="165"/>
      <c r="HE67" s="165"/>
      <c r="HF67" s="165"/>
      <c r="HG67" s="165"/>
      <c r="HH67" s="165"/>
      <c r="HI67" s="165"/>
      <c r="HJ67" s="165"/>
      <c r="HK67" s="165"/>
      <c r="HL67" s="165"/>
      <c r="HM67" s="165"/>
      <c r="HN67" s="165"/>
      <c r="HO67" s="165"/>
      <c r="HP67" s="165"/>
      <c r="HQ67" s="165"/>
      <c r="HR67" s="165"/>
      <c r="HS67" s="165"/>
      <c r="HT67" s="165"/>
      <c r="HU67" s="165"/>
      <c r="HV67" s="165"/>
      <c r="HW67" s="165"/>
      <c r="HX67" s="165"/>
      <c r="HY67" s="165"/>
      <c r="HZ67" s="165"/>
      <c r="IA67" s="165"/>
      <c r="IB67" s="165"/>
      <c r="IC67" s="165"/>
      <c r="ID67" s="165"/>
      <c r="IE67" s="165"/>
      <c r="IF67" s="165"/>
      <c r="IG67" s="165"/>
      <c r="IH67" s="165"/>
      <c r="II67" s="165"/>
      <c r="IJ67" s="165"/>
      <c r="IK67" s="165"/>
      <c r="IL67" s="165"/>
      <c r="IM67" s="165"/>
      <c r="IN67" s="165"/>
      <c r="IO67" s="165"/>
      <c r="IP67" s="165"/>
      <c r="IQ67" s="165"/>
      <c r="IR67" s="165"/>
      <c r="IS67" s="165"/>
      <c r="IT67" s="165"/>
      <c r="IU67" s="165"/>
      <c r="IV67" s="165"/>
      <c r="IW67" s="165"/>
      <c r="IX67" s="165"/>
      <c r="IY67" s="165"/>
      <c r="IZ67" s="165"/>
      <c r="JA67" s="165"/>
      <c r="JB67" s="165"/>
      <c r="JC67" s="165"/>
      <c r="JD67" s="165"/>
      <c r="JE67" s="165"/>
      <c r="JF67" s="165"/>
      <c r="JG67" s="165"/>
      <c r="JH67" s="165"/>
      <c r="JI67" s="165"/>
      <c r="JJ67" s="165"/>
      <c r="JK67" s="165"/>
      <c r="JL67" s="165"/>
      <c r="JM67" s="165"/>
      <c r="JN67" s="165"/>
      <c r="JO67" s="165"/>
      <c r="JP67" s="165"/>
      <c r="JQ67" s="165"/>
      <c r="JR67" s="165"/>
      <c r="JS67" s="165"/>
      <c r="JT67" s="165"/>
      <c r="JU67" s="165"/>
      <c r="JV67" s="165"/>
      <c r="JW67" s="165"/>
      <c r="JX67" s="165"/>
      <c r="JY67" s="165"/>
      <c r="JZ67" s="165"/>
      <c r="KA67" s="165"/>
      <c r="KB67" s="165"/>
      <c r="KC67" s="165"/>
      <c r="KD67" s="165"/>
      <c r="KE67" s="165"/>
      <c r="KF67" s="165"/>
      <c r="KG67" s="165"/>
      <c r="KH67" s="165"/>
      <c r="KI67" s="165"/>
      <c r="KJ67" s="165"/>
      <c r="KK67" s="165"/>
      <c r="KL67" s="165"/>
      <c r="KM67" s="165"/>
      <c r="KN67" s="165"/>
      <c r="KO67" s="165"/>
      <c r="KP67" s="165"/>
      <c r="KQ67" s="165"/>
      <c r="KR67" s="165"/>
      <c r="KS67" s="165"/>
      <c r="KT67" s="165"/>
      <c r="KU67" s="165"/>
      <c r="KV67" s="165"/>
      <c r="KW67" s="165"/>
      <c r="KX67" s="165"/>
      <c r="KY67" s="165"/>
      <c r="KZ67" s="165"/>
      <c r="LA67" s="165"/>
      <c r="LB67" s="165"/>
      <c r="LC67" s="165"/>
      <c r="LD67" s="165"/>
      <c r="LE67" s="165"/>
      <c r="LF67" s="165"/>
      <c r="LG67" s="165"/>
      <c r="LH67" s="165"/>
      <c r="LI67" s="165"/>
      <c r="LJ67" s="165"/>
      <c r="LK67" s="165"/>
      <c r="LL67" s="165"/>
      <c r="LM67" s="165"/>
      <c r="LN67" s="165"/>
      <c r="LO67" s="165"/>
      <c r="LP67" s="165"/>
      <c r="LQ67" s="165"/>
      <c r="LR67" s="165"/>
      <c r="LS67" s="165"/>
      <c r="LT67" s="165"/>
      <c r="LU67" s="165"/>
      <c r="LV67" s="165"/>
      <c r="LW67" s="165"/>
      <c r="LX67" s="165"/>
      <c r="LY67" s="165"/>
      <c r="LZ67" s="165"/>
      <c r="MA67" s="165"/>
      <c r="MB67" s="165"/>
      <c r="MC67" s="165"/>
      <c r="MD67" s="165"/>
      <c r="ME67" s="165"/>
      <c r="MF67" s="165"/>
      <c r="MG67" s="165"/>
      <c r="MH67" s="165"/>
      <c r="MI67" s="165"/>
      <c r="MJ67" s="165"/>
      <c r="MK67" s="165"/>
      <c r="ML67" s="165"/>
      <c r="MM67" s="165"/>
      <c r="MN67" s="165"/>
      <c r="MO67" s="165"/>
      <c r="MP67" s="165"/>
      <c r="MQ67" s="165"/>
      <c r="MR67" s="165"/>
      <c r="MS67" s="165"/>
      <c r="MT67" s="165"/>
      <c r="MU67" s="165"/>
      <c r="MV67" s="165"/>
      <c r="MW67" s="165"/>
      <c r="MX67" s="165"/>
      <c r="MY67" s="165"/>
      <c r="MZ67" s="165"/>
      <c r="NA67" s="165"/>
      <c r="NB67" s="165"/>
      <c r="NC67" s="165"/>
      <c r="ND67" s="165"/>
      <c r="NE67" s="165"/>
      <c r="NF67" s="165"/>
      <c r="NG67" s="165"/>
      <c r="NH67" s="165"/>
      <c r="NI67" s="165"/>
      <c r="NJ67" s="165"/>
      <c r="NK67" s="165"/>
      <c r="NL67" s="165"/>
      <c r="NM67" s="165"/>
      <c r="NN67" s="165"/>
      <c r="NO67" s="165"/>
      <c r="NP67" s="165"/>
      <c r="NQ67" s="165"/>
      <c r="NR67" s="165"/>
      <c r="NS67" s="165"/>
      <c r="NT67" s="165"/>
      <c r="NU67" s="165"/>
      <c r="NV67" s="165"/>
      <c r="NW67" s="165"/>
      <c r="NX67" s="165"/>
      <c r="NY67" s="165"/>
      <c r="NZ67" s="165"/>
      <c r="OA67" s="165"/>
      <c r="OB67" s="165"/>
      <c r="OC67" s="165"/>
      <c r="OD67" s="165"/>
      <c r="OE67" s="165"/>
      <c r="OF67" s="165"/>
      <c r="OG67" s="165"/>
      <c r="OH67" s="165"/>
      <c r="OI67" s="165"/>
      <c r="OJ67" s="165"/>
      <c r="OK67" s="165"/>
      <c r="OL67" s="165"/>
      <c r="OM67" s="165"/>
      <c r="ON67" s="165"/>
      <c r="OO67" s="165"/>
      <c r="OP67" s="165"/>
      <c r="OQ67" s="165"/>
      <c r="OR67" s="165"/>
      <c r="OS67" s="165"/>
      <c r="OT67" s="165"/>
      <c r="OU67" s="165"/>
      <c r="OV67" s="165"/>
      <c r="OW67" s="165"/>
      <c r="OX67" s="165"/>
      <c r="OY67" s="165"/>
      <c r="OZ67" s="165"/>
      <c r="PA67" s="165"/>
      <c r="PB67" s="165"/>
      <c r="PC67" s="165"/>
      <c r="PD67" s="165"/>
      <c r="PE67" s="165"/>
      <c r="PF67" s="165"/>
      <c r="PG67" s="165"/>
      <c r="PH67" s="165"/>
      <c r="PI67" s="165"/>
      <c r="PJ67" s="165"/>
      <c r="PK67" s="165"/>
      <c r="PL67" s="165"/>
      <c r="PM67" s="165"/>
      <c r="PN67" s="165"/>
      <c r="PO67" s="165"/>
      <c r="PP67" s="165"/>
      <c r="PQ67" s="165"/>
      <c r="PR67" s="165"/>
      <c r="PS67" s="165"/>
      <c r="PT67" s="165"/>
      <c r="PU67" s="165"/>
      <c r="PV67" s="165"/>
      <c r="PW67" s="165"/>
      <c r="PX67" s="165"/>
      <c r="PY67" s="165"/>
      <c r="PZ67" s="165"/>
      <c r="QA67" s="165"/>
      <c r="QB67" s="165"/>
      <c r="QC67" s="165"/>
      <c r="QD67" s="165"/>
      <c r="QE67" s="165"/>
      <c r="QF67" s="165"/>
      <c r="QG67" s="165"/>
      <c r="QH67" s="165"/>
      <c r="QI67" s="165"/>
      <c r="QJ67" s="165"/>
      <c r="QK67" s="165"/>
      <c r="QL67" s="165"/>
      <c r="QM67" s="165"/>
      <c r="QN67" s="165"/>
      <c r="QO67" s="165"/>
      <c r="QP67" s="165"/>
      <c r="QQ67" s="165"/>
      <c r="QR67" s="165"/>
      <c r="QS67" s="165"/>
      <c r="QT67" s="165"/>
      <c r="QU67" s="165"/>
      <c r="QV67" s="165"/>
      <c r="QW67" s="165"/>
      <c r="QX67" s="165"/>
      <c r="QY67" s="165"/>
      <c r="QZ67" s="165"/>
      <c r="RA67" s="165"/>
      <c r="RB67" s="165"/>
      <c r="RC67" s="165"/>
      <c r="RD67" s="165"/>
      <c r="RE67" s="165"/>
      <c r="RF67" s="165"/>
      <c r="RG67" s="165"/>
      <c r="RH67" s="165"/>
      <c r="RI67" s="165"/>
      <c r="RJ67" s="165"/>
      <c r="RK67" s="165"/>
      <c r="RL67" s="165"/>
    </row>
    <row r="68" spans="1:480" s="119" customFormat="1" ht="15" x14ac:dyDescent="0.25">
      <c r="A68" s="305" t="e">
        <f>'Тех. карты'!#REF!</f>
        <v>#REF!</v>
      </c>
      <c r="B68" s="353" t="s">
        <v>55</v>
      </c>
      <c r="C68" s="353"/>
      <c r="D68" s="231">
        <v>154</v>
      </c>
      <c r="E68" s="12">
        <f t="shared" ref="E68:F68" si="1">SUM(E62:E66)</f>
        <v>0</v>
      </c>
      <c r="F68" s="13">
        <f t="shared" si="1"/>
        <v>0</v>
      </c>
      <c r="G68" s="14">
        <v>7.0000000000000007E-2</v>
      </c>
      <c r="H68" s="15">
        <v>0.01</v>
      </c>
      <c r="I68" s="16">
        <v>9.1</v>
      </c>
      <c r="J68" s="17">
        <v>35</v>
      </c>
      <c r="K68" s="18">
        <v>1.42</v>
      </c>
      <c r="L68" s="30" t="s">
        <v>116</v>
      </c>
      <c r="M68" s="30">
        <v>11.3</v>
      </c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  <c r="EG68" s="165"/>
      <c r="EH68" s="165"/>
      <c r="EI68" s="165"/>
      <c r="EJ68" s="165"/>
      <c r="EK68" s="165"/>
      <c r="EL68" s="165"/>
      <c r="EM68" s="165"/>
      <c r="EN68" s="165"/>
      <c r="EO68" s="165"/>
      <c r="EP68" s="165"/>
      <c r="EQ68" s="165"/>
      <c r="ER68" s="165"/>
      <c r="ES68" s="165"/>
      <c r="ET68" s="165"/>
      <c r="EU68" s="165"/>
      <c r="EV68" s="165"/>
      <c r="EW68" s="165"/>
      <c r="EX68" s="165"/>
      <c r="EY68" s="165"/>
      <c r="EZ68" s="165"/>
      <c r="FA68" s="165"/>
      <c r="FB68" s="165"/>
      <c r="FC68" s="165"/>
      <c r="FD68" s="165"/>
      <c r="FE68" s="165"/>
      <c r="FF68" s="165"/>
      <c r="FG68" s="165"/>
      <c r="FH68" s="165"/>
      <c r="FI68" s="165"/>
      <c r="FJ68" s="165"/>
      <c r="FK68" s="165"/>
      <c r="FL68" s="165"/>
      <c r="FM68" s="165"/>
      <c r="FN68" s="165"/>
      <c r="FO68" s="165"/>
      <c r="FP68" s="165"/>
      <c r="FQ68" s="165"/>
      <c r="FR68" s="165"/>
      <c r="FS68" s="165"/>
      <c r="FT68" s="165"/>
      <c r="FU68" s="165"/>
      <c r="FV68" s="165"/>
      <c r="FW68" s="165"/>
      <c r="FX68" s="165"/>
      <c r="FY68" s="165"/>
      <c r="FZ68" s="165"/>
      <c r="GA68" s="165"/>
      <c r="GB68" s="165"/>
      <c r="GC68" s="165"/>
      <c r="GD68" s="165"/>
      <c r="GE68" s="165"/>
      <c r="GF68" s="165"/>
      <c r="GG68" s="165"/>
      <c r="GH68" s="165"/>
      <c r="GI68" s="165"/>
      <c r="GJ68" s="165"/>
      <c r="GK68" s="165"/>
      <c r="GL68" s="165"/>
      <c r="GM68" s="165"/>
      <c r="GN68" s="165"/>
      <c r="GO68" s="165"/>
      <c r="GP68" s="165"/>
      <c r="GQ68" s="165"/>
      <c r="GR68" s="165"/>
      <c r="GS68" s="165"/>
      <c r="GT68" s="165"/>
      <c r="GU68" s="165"/>
      <c r="GV68" s="165"/>
      <c r="GW68" s="165"/>
      <c r="GX68" s="165"/>
      <c r="GY68" s="165"/>
      <c r="GZ68" s="165"/>
      <c r="HA68" s="165"/>
      <c r="HB68" s="165"/>
      <c r="HC68" s="165"/>
      <c r="HD68" s="165"/>
      <c r="HE68" s="165"/>
      <c r="HF68" s="165"/>
      <c r="HG68" s="165"/>
      <c r="HH68" s="165"/>
      <c r="HI68" s="165"/>
      <c r="HJ68" s="165"/>
      <c r="HK68" s="165"/>
      <c r="HL68" s="165"/>
      <c r="HM68" s="165"/>
      <c r="HN68" s="165"/>
      <c r="HO68" s="165"/>
      <c r="HP68" s="165"/>
      <c r="HQ68" s="165"/>
      <c r="HR68" s="165"/>
      <c r="HS68" s="165"/>
      <c r="HT68" s="165"/>
      <c r="HU68" s="165"/>
      <c r="HV68" s="165"/>
      <c r="HW68" s="165"/>
      <c r="HX68" s="165"/>
      <c r="HY68" s="165"/>
      <c r="HZ68" s="165"/>
      <c r="IA68" s="165"/>
      <c r="IB68" s="165"/>
      <c r="IC68" s="165"/>
      <c r="ID68" s="165"/>
      <c r="IE68" s="165"/>
      <c r="IF68" s="165"/>
      <c r="IG68" s="165"/>
      <c r="IH68" s="165"/>
      <c r="II68" s="165"/>
      <c r="IJ68" s="165"/>
      <c r="IK68" s="165"/>
      <c r="IL68" s="165"/>
      <c r="IM68" s="165"/>
      <c r="IN68" s="165"/>
      <c r="IO68" s="165"/>
      <c r="IP68" s="165"/>
      <c r="IQ68" s="165"/>
      <c r="IR68" s="165"/>
      <c r="IS68" s="165"/>
      <c r="IT68" s="165"/>
      <c r="IU68" s="165"/>
      <c r="IV68" s="165"/>
      <c r="IW68" s="165"/>
      <c r="IX68" s="165"/>
      <c r="IY68" s="165"/>
      <c r="IZ68" s="165"/>
      <c r="JA68" s="165"/>
      <c r="JB68" s="165"/>
      <c r="JC68" s="165"/>
      <c r="JD68" s="165"/>
      <c r="JE68" s="165"/>
      <c r="JF68" s="165"/>
      <c r="JG68" s="165"/>
      <c r="JH68" s="165"/>
      <c r="JI68" s="165"/>
      <c r="JJ68" s="165"/>
      <c r="JK68" s="165"/>
      <c r="JL68" s="165"/>
      <c r="JM68" s="165"/>
      <c r="JN68" s="165"/>
      <c r="JO68" s="165"/>
      <c r="JP68" s="165"/>
      <c r="JQ68" s="165"/>
      <c r="JR68" s="165"/>
      <c r="JS68" s="165"/>
      <c r="JT68" s="165"/>
      <c r="JU68" s="165"/>
      <c r="JV68" s="165"/>
      <c r="JW68" s="165"/>
      <c r="JX68" s="165"/>
      <c r="JY68" s="165"/>
      <c r="JZ68" s="165"/>
      <c r="KA68" s="165"/>
      <c r="KB68" s="165"/>
      <c r="KC68" s="165"/>
      <c r="KD68" s="165"/>
      <c r="KE68" s="165"/>
      <c r="KF68" s="165"/>
      <c r="KG68" s="165"/>
      <c r="KH68" s="165"/>
      <c r="KI68" s="165"/>
      <c r="KJ68" s="165"/>
      <c r="KK68" s="165"/>
      <c r="KL68" s="165"/>
      <c r="KM68" s="165"/>
      <c r="KN68" s="165"/>
      <c r="KO68" s="165"/>
      <c r="KP68" s="165"/>
      <c r="KQ68" s="165"/>
      <c r="KR68" s="165"/>
      <c r="KS68" s="165"/>
      <c r="KT68" s="165"/>
      <c r="KU68" s="165"/>
      <c r="KV68" s="165"/>
      <c r="KW68" s="165"/>
      <c r="KX68" s="165"/>
      <c r="KY68" s="165"/>
      <c r="KZ68" s="165"/>
      <c r="LA68" s="165"/>
      <c r="LB68" s="165"/>
      <c r="LC68" s="165"/>
      <c r="LD68" s="165"/>
      <c r="LE68" s="165"/>
      <c r="LF68" s="165"/>
      <c r="LG68" s="165"/>
      <c r="LH68" s="165"/>
      <c r="LI68" s="165"/>
      <c r="LJ68" s="165"/>
      <c r="LK68" s="165"/>
      <c r="LL68" s="165"/>
      <c r="LM68" s="165"/>
      <c r="LN68" s="165"/>
      <c r="LO68" s="165"/>
      <c r="LP68" s="165"/>
      <c r="LQ68" s="165"/>
      <c r="LR68" s="165"/>
      <c r="LS68" s="165"/>
      <c r="LT68" s="165"/>
      <c r="LU68" s="165"/>
      <c r="LV68" s="165"/>
      <c r="LW68" s="165"/>
      <c r="LX68" s="165"/>
      <c r="LY68" s="165"/>
      <c r="LZ68" s="165"/>
      <c r="MA68" s="165"/>
      <c r="MB68" s="165"/>
      <c r="MC68" s="165"/>
      <c r="MD68" s="165"/>
      <c r="ME68" s="165"/>
      <c r="MF68" s="165"/>
      <c r="MG68" s="165"/>
      <c r="MH68" s="165"/>
      <c r="MI68" s="165"/>
      <c r="MJ68" s="165"/>
      <c r="MK68" s="165"/>
      <c r="ML68" s="165"/>
      <c r="MM68" s="165"/>
      <c r="MN68" s="165"/>
      <c r="MO68" s="165"/>
      <c r="MP68" s="165"/>
      <c r="MQ68" s="165"/>
      <c r="MR68" s="165"/>
      <c r="MS68" s="165"/>
      <c r="MT68" s="165"/>
      <c r="MU68" s="165"/>
      <c r="MV68" s="165"/>
      <c r="MW68" s="165"/>
      <c r="MX68" s="165"/>
      <c r="MY68" s="165"/>
      <c r="MZ68" s="165"/>
      <c r="NA68" s="165"/>
      <c r="NB68" s="165"/>
      <c r="NC68" s="165"/>
      <c r="ND68" s="165"/>
      <c r="NE68" s="165"/>
      <c r="NF68" s="165"/>
      <c r="NG68" s="165"/>
      <c r="NH68" s="165"/>
      <c r="NI68" s="165"/>
      <c r="NJ68" s="165"/>
      <c r="NK68" s="165"/>
      <c r="NL68" s="165"/>
      <c r="NM68" s="165"/>
      <c r="NN68" s="165"/>
      <c r="NO68" s="165"/>
      <c r="NP68" s="165"/>
      <c r="NQ68" s="165"/>
      <c r="NR68" s="165"/>
      <c r="NS68" s="165"/>
      <c r="NT68" s="165"/>
      <c r="NU68" s="165"/>
      <c r="NV68" s="165"/>
      <c r="NW68" s="165"/>
      <c r="NX68" s="165"/>
      <c r="NY68" s="165"/>
      <c r="NZ68" s="165"/>
      <c r="OA68" s="165"/>
      <c r="OB68" s="165"/>
      <c r="OC68" s="165"/>
      <c r="OD68" s="165"/>
      <c r="OE68" s="165"/>
      <c r="OF68" s="165"/>
      <c r="OG68" s="165"/>
      <c r="OH68" s="165"/>
      <c r="OI68" s="165"/>
      <c r="OJ68" s="165"/>
      <c r="OK68" s="165"/>
      <c r="OL68" s="165"/>
      <c r="OM68" s="165"/>
      <c r="ON68" s="165"/>
      <c r="OO68" s="165"/>
      <c r="OP68" s="165"/>
      <c r="OQ68" s="165"/>
      <c r="OR68" s="165"/>
      <c r="OS68" s="165"/>
      <c r="OT68" s="165"/>
      <c r="OU68" s="165"/>
      <c r="OV68" s="165"/>
      <c r="OW68" s="165"/>
      <c r="OX68" s="165"/>
      <c r="OY68" s="165"/>
      <c r="OZ68" s="165"/>
      <c r="PA68" s="165"/>
      <c r="PB68" s="165"/>
      <c r="PC68" s="165"/>
      <c r="PD68" s="165"/>
      <c r="PE68" s="165"/>
      <c r="PF68" s="165"/>
      <c r="PG68" s="165"/>
      <c r="PH68" s="165"/>
      <c r="PI68" s="165"/>
      <c r="PJ68" s="165"/>
      <c r="PK68" s="165"/>
      <c r="PL68" s="165"/>
      <c r="PM68" s="165"/>
      <c r="PN68" s="165"/>
      <c r="PO68" s="165"/>
      <c r="PP68" s="165"/>
      <c r="PQ68" s="165"/>
      <c r="PR68" s="165"/>
      <c r="PS68" s="165"/>
      <c r="PT68" s="165"/>
      <c r="PU68" s="165"/>
      <c r="PV68" s="165"/>
      <c r="PW68" s="165"/>
      <c r="PX68" s="165"/>
      <c r="PY68" s="165"/>
      <c r="PZ68" s="165"/>
      <c r="QA68" s="165"/>
      <c r="QB68" s="165"/>
      <c r="QC68" s="165"/>
      <c r="QD68" s="165"/>
      <c r="QE68" s="165"/>
      <c r="QF68" s="165"/>
      <c r="QG68" s="165"/>
      <c r="QH68" s="165"/>
      <c r="QI68" s="165"/>
      <c r="QJ68" s="165"/>
      <c r="QK68" s="165"/>
      <c r="QL68" s="165"/>
      <c r="QM68" s="165"/>
      <c r="QN68" s="165"/>
      <c r="QO68" s="165"/>
      <c r="QP68" s="165"/>
      <c r="QQ68" s="165"/>
      <c r="QR68" s="165"/>
      <c r="QS68" s="165"/>
      <c r="QT68" s="165"/>
      <c r="QU68" s="165"/>
      <c r="QV68" s="165"/>
      <c r="QW68" s="165"/>
      <c r="QX68" s="165"/>
      <c r="QY68" s="165"/>
      <c r="QZ68" s="165"/>
      <c r="RA68" s="165"/>
      <c r="RB68" s="165"/>
      <c r="RC68" s="165"/>
      <c r="RD68" s="165"/>
      <c r="RE68" s="165"/>
      <c r="RF68" s="165"/>
      <c r="RG68" s="165"/>
      <c r="RH68" s="165"/>
      <c r="RI68" s="165"/>
      <c r="RJ68" s="165"/>
      <c r="RK68" s="165"/>
      <c r="RL68" s="165"/>
    </row>
    <row r="69" spans="1:480" s="119" customFormat="1" ht="15.75" x14ac:dyDescent="0.25">
      <c r="A69" s="305" t="e">
        <f>'Тех. карты'!#REF!</f>
        <v>#REF!</v>
      </c>
      <c r="B69" s="353" t="s">
        <v>85</v>
      </c>
      <c r="C69" s="353"/>
      <c r="D69" s="231">
        <v>140</v>
      </c>
      <c r="E69" s="12"/>
      <c r="F69" s="13"/>
      <c r="G69" s="14">
        <v>0.4</v>
      </c>
      <c r="H69" s="15">
        <v>0.4</v>
      </c>
      <c r="I69" s="16">
        <v>9.8000000000000007</v>
      </c>
      <c r="J69" s="17">
        <v>44</v>
      </c>
      <c r="K69" s="18">
        <v>10</v>
      </c>
      <c r="L69" s="30">
        <v>368</v>
      </c>
      <c r="M69" s="30">
        <v>11.1</v>
      </c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165"/>
      <c r="CI69" s="165"/>
      <c r="CJ69" s="165"/>
      <c r="CK69" s="165"/>
      <c r="CL69" s="165"/>
      <c r="CM69" s="165"/>
      <c r="CN69" s="165"/>
      <c r="CO69" s="165"/>
      <c r="CP69" s="165"/>
      <c r="CQ69" s="165"/>
      <c r="CR69" s="16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65"/>
      <c r="DH69" s="165"/>
      <c r="DI69" s="165"/>
      <c r="DJ69" s="165"/>
      <c r="DK69" s="165"/>
      <c r="DL69" s="165"/>
      <c r="DM69" s="165"/>
      <c r="DN69" s="165"/>
      <c r="DO69" s="165"/>
      <c r="DP69" s="165"/>
      <c r="DQ69" s="165"/>
      <c r="DR69" s="165"/>
      <c r="DS69" s="165"/>
      <c r="DT69" s="165"/>
      <c r="DU69" s="165"/>
      <c r="DV69" s="165"/>
      <c r="DW69" s="165"/>
      <c r="DX69" s="165"/>
      <c r="DY69" s="165"/>
      <c r="DZ69" s="165"/>
      <c r="EA69" s="165"/>
      <c r="EB69" s="165"/>
      <c r="EC69" s="165"/>
      <c r="ED69" s="165"/>
      <c r="EE69" s="165"/>
      <c r="EF69" s="165"/>
      <c r="EG69" s="165"/>
      <c r="EH69" s="165"/>
      <c r="EI69" s="165"/>
      <c r="EJ69" s="165"/>
      <c r="EK69" s="165"/>
      <c r="EL69" s="165"/>
      <c r="EM69" s="165"/>
      <c r="EN69" s="165"/>
      <c r="EO69" s="165"/>
      <c r="EP69" s="165"/>
      <c r="EQ69" s="165"/>
      <c r="ER69" s="165"/>
      <c r="ES69" s="165"/>
      <c r="ET69" s="165"/>
      <c r="EU69" s="165"/>
      <c r="EV69" s="165"/>
      <c r="EW69" s="165"/>
      <c r="EX69" s="165"/>
      <c r="EY69" s="165"/>
      <c r="EZ69" s="165"/>
      <c r="FA69" s="165"/>
      <c r="FB69" s="165"/>
      <c r="FC69" s="165"/>
      <c r="FD69" s="165"/>
      <c r="FE69" s="165"/>
      <c r="FF69" s="165"/>
      <c r="FG69" s="165"/>
      <c r="FH69" s="165"/>
      <c r="FI69" s="165"/>
      <c r="FJ69" s="165"/>
      <c r="FK69" s="165"/>
      <c r="FL69" s="165"/>
      <c r="FM69" s="165"/>
      <c r="FN69" s="165"/>
      <c r="FO69" s="165"/>
      <c r="FP69" s="165"/>
      <c r="FQ69" s="165"/>
      <c r="FR69" s="165"/>
      <c r="FS69" s="165"/>
      <c r="FT69" s="165"/>
      <c r="FU69" s="165"/>
      <c r="FV69" s="165"/>
      <c r="FW69" s="165"/>
      <c r="FX69" s="165"/>
      <c r="FY69" s="165"/>
      <c r="FZ69" s="165"/>
      <c r="GA69" s="165"/>
      <c r="GB69" s="165"/>
      <c r="GC69" s="165"/>
      <c r="GD69" s="165"/>
      <c r="GE69" s="165"/>
      <c r="GF69" s="165"/>
      <c r="GG69" s="165"/>
      <c r="GH69" s="165"/>
      <c r="GI69" s="165"/>
      <c r="GJ69" s="165"/>
      <c r="GK69" s="165"/>
      <c r="GL69" s="165"/>
      <c r="GM69" s="165"/>
      <c r="GN69" s="165"/>
      <c r="GO69" s="165"/>
      <c r="GP69" s="165"/>
      <c r="GQ69" s="165"/>
      <c r="GR69" s="165"/>
      <c r="GS69" s="165"/>
      <c r="GT69" s="165"/>
      <c r="GU69" s="165"/>
      <c r="GV69" s="165"/>
      <c r="GW69" s="165"/>
      <c r="GX69" s="165"/>
      <c r="GY69" s="165"/>
      <c r="GZ69" s="165"/>
      <c r="HA69" s="165"/>
      <c r="HB69" s="165"/>
      <c r="HC69" s="165"/>
      <c r="HD69" s="165"/>
      <c r="HE69" s="165"/>
      <c r="HF69" s="165"/>
      <c r="HG69" s="165"/>
      <c r="HH69" s="165"/>
      <c r="HI69" s="165"/>
      <c r="HJ69" s="165"/>
      <c r="HK69" s="165"/>
      <c r="HL69" s="165"/>
      <c r="HM69" s="165"/>
      <c r="HN69" s="165"/>
      <c r="HO69" s="165"/>
      <c r="HP69" s="165"/>
      <c r="HQ69" s="165"/>
      <c r="HR69" s="165"/>
      <c r="HS69" s="165"/>
      <c r="HT69" s="165"/>
      <c r="HU69" s="165"/>
      <c r="HV69" s="165"/>
      <c r="HW69" s="165"/>
      <c r="HX69" s="165"/>
      <c r="HY69" s="165"/>
      <c r="HZ69" s="165"/>
      <c r="IA69" s="165"/>
      <c r="IB69" s="165"/>
      <c r="IC69" s="165"/>
      <c r="ID69" s="165"/>
      <c r="IE69" s="165"/>
      <c r="IF69" s="165"/>
      <c r="IG69" s="165"/>
      <c r="IH69" s="165"/>
      <c r="II69" s="165"/>
      <c r="IJ69" s="165"/>
      <c r="IK69" s="165"/>
      <c r="IL69" s="165"/>
      <c r="IM69" s="165"/>
      <c r="IN69" s="165"/>
      <c r="IO69" s="165"/>
      <c r="IP69" s="165"/>
      <c r="IQ69" s="165"/>
      <c r="IR69" s="165"/>
      <c r="IS69" s="165"/>
      <c r="IT69" s="165"/>
      <c r="IU69" s="165"/>
      <c r="IV69" s="165"/>
      <c r="IW69" s="165"/>
      <c r="IX69" s="165"/>
      <c r="IY69" s="165"/>
      <c r="IZ69" s="165"/>
      <c r="JA69" s="165"/>
      <c r="JB69" s="165"/>
      <c r="JC69" s="165"/>
      <c r="JD69" s="165"/>
      <c r="JE69" s="165"/>
      <c r="JF69" s="165"/>
      <c r="JG69" s="165"/>
      <c r="JH69" s="165"/>
      <c r="JI69" s="165"/>
      <c r="JJ69" s="165"/>
      <c r="JK69" s="165"/>
      <c r="JL69" s="165"/>
      <c r="JM69" s="165"/>
      <c r="JN69" s="165"/>
      <c r="JO69" s="165"/>
      <c r="JP69" s="165"/>
      <c r="JQ69" s="165"/>
      <c r="JR69" s="165"/>
      <c r="JS69" s="165"/>
      <c r="JT69" s="165"/>
      <c r="JU69" s="165"/>
      <c r="JV69" s="165"/>
      <c r="JW69" s="165"/>
      <c r="JX69" s="165"/>
      <c r="JY69" s="165"/>
      <c r="JZ69" s="165"/>
      <c r="KA69" s="165"/>
      <c r="KB69" s="165"/>
      <c r="KC69" s="165"/>
      <c r="KD69" s="165"/>
      <c r="KE69" s="165"/>
      <c r="KF69" s="165"/>
      <c r="KG69" s="165"/>
      <c r="KH69" s="165"/>
      <c r="KI69" s="165"/>
      <c r="KJ69" s="165"/>
      <c r="KK69" s="165"/>
      <c r="KL69" s="165"/>
      <c r="KM69" s="165"/>
      <c r="KN69" s="165"/>
      <c r="KO69" s="165"/>
      <c r="KP69" s="165"/>
      <c r="KQ69" s="165"/>
      <c r="KR69" s="165"/>
      <c r="KS69" s="165"/>
      <c r="KT69" s="165"/>
      <c r="KU69" s="165"/>
      <c r="KV69" s="165"/>
      <c r="KW69" s="165"/>
      <c r="KX69" s="165"/>
      <c r="KY69" s="165"/>
      <c r="KZ69" s="165"/>
      <c r="LA69" s="165"/>
      <c r="LB69" s="165"/>
      <c r="LC69" s="165"/>
      <c r="LD69" s="165"/>
      <c r="LE69" s="165"/>
      <c r="LF69" s="165"/>
      <c r="LG69" s="165"/>
      <c r="LH69" s="165"/>
      <c r="LI69" s="165"/>
      <c r="LJ69" s="165"/>
      <c r="LK69" s="165"/>
      <c r="LL69" s="165"/>
      <c r="LM69" s="165"/>
      <c r="LN69" s="165"/>
      <c r="LO69" s="165"/>
      <c r="LP69" s="165"/>
      <c r="LQ69" s="165"/>
      <c r="LR69" s="165"/>
      <c r="LS69" s="165"/>
      <c r="LT69" s="165"/>
      <c r="LU69" s="165"/>
      <c r="LV69" s="165"/>
      <c r="LW69" s="165"/>
      <c r="LX69" s="165"/>
      <c r="LY69" s="165"/>
      <c r="LZ69" s="165"/>
      <c r="MA69" s="165"/>
      <c r="MB69" s="165"/>
      <c r="MC69" s="165"/>
      <c r="MD69" s="165"/>
      <c r="ME69" s="165"/>
      <c r="MF69" s="165"/>
      <c r="MG69" s="165"/>
      <c r="MH69" s="165"/>
      <c r="MI69" s="165"/>
      <c r="MJ69" s="165"/>
      <c r="MK69" s="165"/>
      <c r="ML69" s="165"/>
      <c r="MM69" s="165"/>
      <c r="MN69" s="165"/>
      <c r="MO69" s="165"/>
      <c r="MP69" s="165"/>
      <c r="MQ69" s="165"/>
      <c r="MR69" s="165"/>
      <c r="MS69" s="165"/>
      <c r="MT69" s="165"/>
      <c r="MU69" s="165"/>
      <c r="MV69" s="165"/>
      <c r="MW69" s="165"/>
      <c r="MX69" s="165"/>
      <c r="MY69" s="165"/>
      <c r="MZ69" s="165"/>
      <c r="NA69" s="165"/>
      <c r="NB69" s="165"/>
      <c r="NC69" s="165"/>
      <c r="ND69" s="165"/>
      <c r="NE69" s="165"/>
      <c r="NF69" s="165"/>
      <c r="NG69" s="165"/>
      <c r="NH69" s="165"/>
      <c r="NI69" s="165"/>
      <c r="NJ69" s="165"/>
      <c r="NK69" s="165"/>
      <c r="NL69" s="165"/>
      <c r="NM69" s="165"/>
      <c r="NN69" s="165"/>
      <c r="NO69" s="165"/>
      <c r="NP69" s="165"/>
      <c r="NQ69" s="165"/>
      <c r="NR69" s="165"/>
      <c r="NS69" s="165"/>
      <c r="NT69" s="165"/>
      <c r="NU69" s="165"/>
      <c r="NV69" s="165"/>
      <c r="NW69" s="165"/>
      <c r="NX69" s="165"/>
      <c r="NY69" s="165"/>
      <c r="NZ69" s="165"/>
      <c r="OA69" s="165"/>
      <c r="OB69" s="165"/>
      <c r="OC69" s="165"/>
      <c r="OD69" s="165"/>
      <c r="OE69" s="165"/>
      <c r="OF69" s="165"/>
      <c r="OG69" s="165"/>
      <c r="OH69" s="165"/>
      <c r="OI69" s="165"/>
      <c r="OJ69" s="165"/>
      <c r="OK69" s="165"/>
      <c r="OL69" s="165"/>
      <c r="OM69" s="165"/>
      <c r="ON69" s="165"/>
      <c r="OO69" s="165"/>
      <c r="OP69" s="165"/>
      <c r="OQ69" s="165"/>
      <c r="OR69" s="165"/>
      <c r="OS69" s="165"/>
      <c r="OT69" s="165"/>
      <c r="OU69" s="165"/>
      <c r="OV69" s="165"/>
      <c r="OW69" s="165"/>
      <c r="OX69" s="165"/>
      <c r="OY69" s="165"/>
      <c r="OZ69" s="165"/>
      <c r="PA69" s="165"/>
      <c r="PB69" s="165"/>
      <c r="PC69" s="165"/>
      <c r="PD69" s="165"/>
      <c r="PE69" s="165"/>
      <c r="PF69" s="165"/>
      <c r="PG69" s="165"/>
      <c r="PH69" s="165"/>
      <c r="PI69" s="165"/>
      <c r="PJ69" s="165"/>
      <c r="PK69" s="165"/>
      <c r="PL69" s="165"/>
      <c r="PM69" s="165"/>
      <c r="PN69" s="165"/>
      <c r="PO69" s="165"/>
      <c r="PP69" s="165"/>
      <c r="PQ69" s="165"/>
      <c r="PR69" s="165"/>
      <c r="PS69" s="165"/>
      <c r="PT69" s="165"/>
      <c r="PU69" s="165"/>
      <c r="PV69" s="165"/>
      <c r="PW69" s="165"/>
      <c r="PX69" s="165"/>
      <c r="PY69" s="165"/>
      <c r="PZ69" s="165"/>
      <c r="QA69" s="165"/>
      <c r="QB69" s="165"/>
      <c r="QC69" s="165"/>
      <c r="QD69" s="165"/>
      <c r="QE69" s="165"/>
      <c r="QF69" s="165"/>
      <c r="QG69" s="165"/>
      <c r="QH69" s="165"/>
      <c r="QI69" s="165"/>
      <c r="QJ69" s="165"/>
      <c r="QK69" s="165"/>
      <c r="QL69" s="165"/>
      <c r="QM69" s="165"/>
      <c r="QN69" s="165"/>
      <c r="QO69" s="165"/>
      <c r="QP69" s="165"/>
      <c r="QQ69" s="165"/>
      <c r="QR69" s="165"/>
      <c r="QS69" s="165"/>
      <c r="QT69" s="165"/>
      <c r="QU69" s="165"/>
      <c r="QV69" s="165"/>
      <c r="QW69" s="165"/>
      <c r="QX69" s="165"/>
      <c r="QY69" s="165"/>
      <c r="QZ69" s="165"/>
      <c r="RA69" s="165"/>
      <c r="RB69" s="165"/>
      <c r="RC69" s="165"/>
      <c r="RD69" s="165"/>
      <c r="RE69" s="165"/>
      <c r="RF69" s="165"/>
      <c r="RG69" s="165"/>
      <c r="RH69" s="165"/>
      <c r="RI69" s="165"/>
      <c r="RJ69" s="165"/>
      <c r="RK69" s="165"/>
      <c r="RL69" s="165"/>
    </row>
    <row r="70" spans="1:480" ht="15.75" x14ac:dyDescent="0.25">
      <c r="A70" s="120"/>
      <c r="B70" s="348" t="s">
        <v>25</v>
      </c>
      <c r="C70" s="348"/>
      <c r="D70" s="110">
        <f>SUM(D64+D65+D66+D69+D67+D68)</f>
        <v>504</v>
      </c>
      <c r="E70" s="111"/>
      <c r="F70" s="112"/>
      <c r="G70" s="113">
        <f>SUM(G64+G65+G66+G69+G67+G68)</f>
        <v>20.709999999999997</v>
      </c>
      <c r="H70" s="113">
        <f>SUM(H64+H65+H66+H69+H67+H68)</f>
        <v>15.628000000000002</v>
      </c>
      <c r="I70" s="113">
        <f>SUM(I64+I65+I66+I69+I67+I68)</f>
        <v>63.410000000000004</v>
      </c>
      <c r="J70" s="113">
        <f>SUM(J64+J65+J66+J69+J67+J68)</f>
        <v>477.92</v>
      </c>
      <c r="K70" s="113">
        <f>SUM(K64+K65+K66+K69+K67+K68)</f>
        <v>14.941000000000001</v>
      </c>
      <c r="L70" s="118"/>
      <c r="M70" s="118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5"/>
      <c r="CJ70" s="165"/>
      <c r="CK70" s="165"/>
      <c r="CL70" s="165"/>
      <c r="CM70" s="165"/>
      <c r="CN70" s="165"/>
      <c r="CO70" s="165"/>
      <c r="CP70" s="165"/>
      <c r="CQ70" s="165"/>
      <c r="CR70" s="16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65"/>
      <c r="DH70" s="165"/>
      <c r="DI70" s="165"/>
      <c r="DJ70" s="165"/>
      <c r="DK70" s="165"/>
      <c r="DL70" s="165"/>
      <c r="DM70" s="165"/>
      <c r="DN70" s="165"/>
      <c r="DO70" s="165"/>
      <c r="DP70" s="165"/>
      <c r="DQ70" s="165"/>
      <c r="DR70" s="165"/>
      <c r="DS70" s="165"/>
      <c r="DT70" s="165"/>
      <c r="DU70" s="165"/>
      <c r="DV70" s="165"/>
      <c r="DW70" s="165"/>
      <c r="DX70" s="165"/>
      <c r="DY70" s="165"/>
      <c r="DZ70" s="165"/>
      <c r="EA70" s="165"/>
      <c r="EB70" s="165"/>
      <c r="EC70" s="165"/>
      <c r="ED70" s="165"/>
      <c r="EE70" s="165"/>
      <c r="EF70" s="165"/>
      <c r="EG70" s="165"/>
      <c r="EH70" s="165"/>
      <c r="EI70" s="165"/>
      <c r="EJ70" s="165"/>
      <c r="EK70" s="165"/>
      <c r="EL70" s="165"/>
      <c r="EM70" s="165"/>
      <c r="EN70" s="165"/>
      <c r="EO70" s="165"/>
      <c r="EP70" s="165"/>
      <c r="EQ70" s="165"/>
      <c r="ER70" s="165"/>
      <c r="ES70" s="165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5"/>
      <c r="FK70" s="165"/>
      <c r="FL70" s="165"/>
      <c r="FM70" s="165"/>
      <c r="FN70" s="165"/>
      <c r="FO70" s="165"/>
      <c r="FP70" s="165"/>
      <c r="FQ70" s="16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5"/>
      <c r="IL70" s="165"/>
      <c r="IM70" s="165"/>
      <c r="IN70" s="165"/>
      <c r="IO70" s="165"/>
      <c r="IP70" s="165"/>
      <c r="IQ70" s="165"/>
      <c r="IR70" s="165"/>
      <c r="IS70" s="165"/>
      <c r="IT70" s="165"/>
      <c r="IU70" s="165"/>
      <c r="IV70" s="165"/>
      <c r="IW70" s="165"/>
      <c r="IX70" s="165"/>
      <c r="IY70" s="165"/>
      <c r="IZ70" s="165"/>
      <c r="JA70" s="165"/>
      <c r="JB70" s="165"/>
      <c r="JC70" s="165"/>
      <c r="JD70" s="165"/>
      <c r="JE70" s="165"/>
      <c r="JF70" s="165"/>
      <c r="JG70" s="165"/>
      <c r="JH70" s="165"/>
      <c r="JI70" s="165"/>
      <c r="JJ70" s="165"/>
      <c r="JK70" s="165"/>
      <c r="JL70" s="165"/>
      <c r="JM70" s="165"/>
      <c r="JN70" s="165"/>
      <c r="JO70" s="165"/>
      <c r="JP70" s="165"/>
      <c r="JQ70" s="165"/>
      <c r="JR70" s="165"/>
      <c r="JS70" s="165"/>
      <c r="JT70" s="165"/>
      <c r="JU70" s="165"/>
      <c r="JV70" s="165"/>
      <c r="JW70" s="165"/>
      <c r="JX70" s="165"/>
      <c r="JY70" s="165"/>
      <c r="JZ70" s="165"/>
      <c r="KA70" s="165"/>
      <c r="KB70" s="165"/>
      <c r="KC70" s="165"/>
      <c r="KD70" s="165"/>
      <c r="KE70" s="165"/>
      <c r="KF70" s="165"/>
      <c r="KG70" s="165"/>
      <c r="KH70" s="165"/>
      <c r="KI70" s="165"/>
      <c r="KJ70" s="165"/>
      <c r="KK70" s="165"/>
      <c r="KL70" s="165"/>
      <c r="KM70" s="165"/>
      <c r="KN70" s="165"/>
      <c r="KO70" s="165"/>
      <c r="KP70" s="165"/>
      <c r="KQ70" s="165"/>
      <c r="KR70" s="165"/>
      <c r="KS70" s="165"/>
      <c r="KT70" s="165"/>
      <c r="KU70" s="165"/>
      <c r="KV70" s="165"/>
      <c r="KW70" s="165"/>
      <c r="KX70" s="165"/>
      <c r="KY70" s="165"/>
      <c r="KZ70" s="165"/>
      <c r="LA70" s="165"/>
      <c r="LB70" s="165"/>
      <c r="LC70" s="165"/>
      <c r="LD70" s="165"/>
      <c r="LE70" s="165"/>
      <c r="LF70" s="165"/>
      <c r="LG70" s="165"/>
      <c r="LH70" s="165"/>
      <c r="LI70" s="165"/>
      <c r="LJ70" s="165"/>
      <c r="LK70" s="165"/>
      <c r="LL70" s="165"/>
      <c r="LM70" s="165"/>
      <c r="LN70" s="165"/>
      <c r="LO70" s="165"/>
      <c r="LP70" s="165"/>
      <c r="LQ70" s="165"/>
      <c r="LR70" s="165"/>
      <c r="LS70" s="165"/>
      <c r="LT70" s="165"/>
      <c r="LU70" s="165"/>
      <c r="LV70" s="165"/>
      <c r="LW70" s="165"/>
      <c r="LX70" s="165"/>
      <c r="LY70" s="165"/>
      <c r="LZ70" s="165"/>
      <c r="MA70" s="165"/>
      <c r="MB70" s="165"/>
      <c r="MC70" s="165"/>
      <c r="MD70" s="165"/>
      <c r="ME70" s="165"/>
      <c r="MF70" s="165"/>
      <c r="MG70" s="165"/>
      <c r="MH70" s="165"/>
      <c r="MI70" s="165"/>
      <c r="MJ70" s="165"/>
      <c r="MK70" s="165"/>
      <c r="ML70" s="165"/>
      <c r="MM70" s="165"/>
      <c r="MN70" s="165"/>
      <c r="MO70" s="165"/>
      <c r="MP70" s="165"/>
      <c r="MQ70" s="165"/>
      <c r="MR70" s="165"/>
      <c r="MS70" s="165"/>
      <c r="MT70" s="165"/>
      <c r="MU70" s="165"/>
      <c r="MV70" s="165"/>
      <c r="MW70" s="165"/>
      <c r="MX70" s="165"/>
      <c r="MY70" s="165"/>
      <c r="MZ70" s="165"/>
      <c r="NA70" s="165"/>
      <c r="NB70" s="165"/>
      <c r="NC70" s="165"/>
      <c r="ND70" s="165"/>
      <c r="NE70" s="165"/>
      <c r="NF70" s="165"/>
      <c r="NG70" s="165"/>
      <c r="NH70" s="165"/>
      <c r="NI70" s="165"/>
      <c r="NJ70" s="165"/>
      <c r="NK70" s="165"/>
      <c r="NL70" s="165"/>
      <c r="NM70" s="165"/>
      <c r="NN70" s="165"/>
      <c r="NO70" s="165"/>
      <c r="NP70" s="165"/>
      <c r="NQ70" s="165"/>
      <c r="NR70" s="165"/>
      <c r="NS70" s="165"/>
      <c r="NT70" s="165"/>
      <c r="NU70" s="165"/>
      <c r="NV70" s="165"/>
      <c r="NW70" s="165"/>
      <c r="NX70" s="165"/>
      <c r="NY70" s="165"/>
      <c r="NZ70" s="165"/>
      <c r="OA70" s="165"/>
      <c r="OB70" s="165"/>
      <c r="OC70" s="165"/>
      <c r="OD70" s="165"/>
      <c r="OE70" s="165"/>
      <c r="OF70" s="165"/>
      <c r="OG70" s="165"/>
      <c r="OH70" s="165"/>
      <c r="OI70" s="165"/>
      <c r="OJ70" s="165"/>
      <c r="OK70" s="165"/>
      <c r="OL70" s="165"/>
      <c r="OM70" s="165"/>
      <c r="ON70" s="165"/>
      <c r="OO70" s="165"/>
      <c r="OP70" s="165"/>
      <c r="OQ70" s="165"/>
      <c r="OR70" s="165"/>
      <c r="OS70" s="165"/>
      <c r="OT70" s="165"/>
      <c r="OU70" s="165"/>
      <c r="OV70" s="165"/>
      <c r="OW70" s="165"/>
      <c r="OX70" s="165"/>
      <c r="OY70" s="165"/>
      <c r="OZ70" s="165"/>
      <c r="PA70" s="165"/>
      <c r="PB70" s="165"/>
      <c r="PC70" s="165"/>
      <c r="PD70" s="165"/>
      <c r="PE70" s="165"/>
      <c r="PF70" s="165"/>
      <c r="PG70" s="165"/>
      <c r="PH70" s="165"/>
      <c r="PI70" s="165"/>
      <c r="PJ70" s="165"/>
      <c r="PK70" s="165"/>
      <c r="PL70" s="165"/>
      <c r="PM70" s="165"/>
      <c r="PN70" s="165"/>
      <c r="PO70" s="165"/>
      <c r="PP70" s="165"/>
      <c r="PQ70" s="165"/>
      <c r="PR70" s="165"/>
      <c r="PS70" s="165"/>
      <c r="PT70" s="165"/>
      <c r="PU70" s="165"/>
      <c r="PV70" s="165"/>
      <c r="PW70" s="165"/>
      <c r="PX70" s="165"/>
      <c r="PY70" s="165"/>
      <c r="PZ70" s="165"/>
      <c r="QA70" s="165"/>
      <c r="QB70" s="165"/>
      <c r="QC70" s="165"/>
      <c r="QD70" s="165"/>
      <c r="QE70" s="165"/>
      <c r="QF70" s="165"/>
      <c r="QG70" s="165"/>
      <c r="QH70" s="165"/>
      <c r="QI70" s="165"/>
      <c r="QJ70" s="165"/>
      <c r="QK70" s="165"/>
      <c r="QL70" s="165"/>
      <c r="QM70" s="165"/>
      <c r="QN70" s="165"/>
      <c r="QO70" s="165"/>
      <c r="QP70" s="165"/>
      <c r="QQ70" s="165"/>
      <c r="QR70" s="165"/>
      <c r="QS70" s="165"/>
      <c r="QT70" s="165"/>
      <c r="QU70" s="165"/>
      <c r="QV70" s="165"/>
      <c r="QW70" s="165"/>
      <c r="QX70" s="165"/>
      <c r="QY70" s="165"/>
      <c r="QZ70" s="165"/>
      <c r="RA70" s="165"/>
      <c r="RB70" s="165"/>
      <c r="RC70" s="165"/>
      <c r="RD70" s="165"/>
      <c r="RE70" s="165"/>
      <c r="RF70" s="165"/>
      <c r="RG70" s="165"/>
      <c r="RH70" s="165"/>
      <c r="RI70" s="165"/>
      <c r="RJ70" s="165"/>
      <c r="RK70" s="165"/>
      <c r="RL70" s="165"/>
    </row>
    <row r="71" spans="1:480" ht="18" x14ac:dyDescent="0.2">
      <c r="A71" s="163"/>
      <c r="B71" s="349" t="s">
        <v>29</v>
      </c>
      <c r="C71" s="349"/>
      <c r="D71" s="153">
        <f t="shared" ref="D71:K71" si="2">SUM(D48,D49,D58,D62,D70)</f>
        <v>1847</v>
      </c>
      <c r="E71" s="153">
        <f t="shared" si="2"/>
        <v>0</v>
      </c>
      <c r="F71" s="153">
        <f t="shared" si="2"/>
        <v>0</v>
      </c>
      <c r="G71" s="153">
        <f t="shared" si="2"/>
        <v>61.47</v>
      </c>
      <c r="H71" s="153">
        <f t="shared" si="2"/>
        <v>48.328000000000003</v>
      </c>
      <c r="I71" s="153">
        <f t="shared" si="2"/>
        <v>221.67</v>
      </c>
      <c r="J71" s="153">
        <f t="shared" si="2"/>
        <v>1555.3400000000001</v>
      </c>
      <c r="K71" s="153">
        <f t="shared" si="2"/>
        <v>42.015999999999998</v>
      </c>
      <c r="L71" s="161"/>
      <c r="M71" s="161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5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65"/>
      <c r="DH71" s="165"/>
      <c r="DI71" s="165"/>
      <c r="DJ71" s="165"/>
      <c r="DK71" s="165"/>
      <c r="DL71" s="165"/>
      <c r="DM71" s="165"/>
      <c r="DN71" s="165"/>
      <c r="DO71" s="165"/>
      <c r="DP71" s="165"/>
      <c r="DQ71" s="165"/>
      <c r="DR71" s="165"/>
      <c r="DS71" s="165"/>
      <c r="DT71" s="165"/>
      <c r="DU71" s="165"/>
      <c r="DV71" s="165"/>
      <c r="DW71" s="165"/>
      <c r="DX71" s="165"/>
      <c r="DY71" s="165"/>
      <c r="DZ71" s="165"/>
      <c r="EA71" s="165"/>
      <c r="EB71" s="165"/>
      <c r="EC71" s="165"/>
      <c r="ED71" s="165"/>
      <c r="EE71" s="165"/>
      <c r="EF71" s="165"/>
      <c r="EG71" s="165"/>
      <c r="EH71" s="165"/>
      <c r="EI71" s="165"/>
      <c r="EJ71" s="165"/>
      <c r="EK71" s="165"/>
      <c r="EL71" s="165"/>
      <c r="EM71" s="165"/>
      <c r="EN71" s="165"/>
      <c r="EO71" s="165"/>
      <c r="EP71" s="165"/>
      <c r="EQ71" s="165"/>
      <c r="ER71" s="165"/>
      <c r="ES71" s="165"/>
      <c r="ET71" s="165"/>
      <c r="EU71" s="165"/>
      <c r="EV71" s="165"/>
      <c r="EW71" s="165"/>
      <c r="EX71" s="165"/>
      <c r="EY71" s="165"/>
      <c r="EZ71" s="165"/>
      <c r="FA71" s="165"/>
      <c r="FB71" s="165"/>
      <c r="FC71" s="165"/>
      <c r="FD71" s="165"/>
      <c r="FE71" s="165"/>
      <c r="FF71" s="165"/>
      <c r="FG71" s="165"/>
      <c r="FH71" s="165"/>
      <c r="FI71" s="165"/>
      <c r="FJ71" s="165"/>
      <c r="FK71" s="165"/>
      <c r="FL71" s="165"/>
      <c r="FM71" s="165"/>
      <c r="FN71" s="165"/>
      <c r="FO71" s="165"/>
      <c r="FP71" s="165"/>
      <c r="FQ71" s="165"/>
      <c r="FR71" s="165"/>
      <c r="FS71" s="165"/>
      <c r="FT71" s="165"/>
      <c r="FU71" s="165"/>
      <c r="FV71" s="165"/>
      <c r="FW71" s="165"/>
      <c r="FX71" s="165"/>
      <c r="FY71" s="165"/>
      <c r="FZ71" s="165"/>
      <c r="GA71" s="165"/>
      <c r="GB71" s="165"/>
      <c r="GC71" s="165"/>
      <c r="GD71" s="165"/>
      <c r="GE71" s="165"/>
      <c r="GF71" s="165"/>
      <c r="GG71" s="165"/>
      <c r="GH71" s="165"/>
      <c r="GI71" s="165"/>
      <c r="GJ71" s="165"/>
      <c r="GK71" s="165"/>
      <c r="GL71" s="165"/>
      <c r="GM71" s="165"/>
      <c r="GN71" s="165"/>
      <c r="GO71" s="165"/>
      <c r="GP71" s="165"/>
      <c r="GQ71" s="165"/>
      <c r="GR71" s="165"/>
      <c r="GS71" s="165"/>
      <c r="GT71" s="165"/>
      <c r="GU71" s="165"/>
      <c r="GV71" s="165"/>
      <c r="GW71" s="165"/>
      <c r="GX71" s="165"/>
      <c r="GY71" s="165"/>
      <c r="GZ71" s="165"/>
      <c r="HA71" s="165"/>
      <c r="HB71" s="165"/>
      <c r="HC71" s="165"/>
      <c r="HD71" s="165"/>
      <c r="HE71" s="165"/>
      <c r="HF71" s="165"/>
      <c r="HG71" s="165"/>
      <c r="HH71" s="165"/>
      <c r="HI71" s="165"/>
      <c r="HJ71" s="165"/>
      <c r="HK71" s="165"/>
      <c r="HL71" s="165"/>
      <c r="HM71" s="165"/>
      <c r="HN71" s="165"/>
      <c r="HO71" s="165"/>
      <c r="HP71" s="165"/>
      <c r="HQ71" s="165"/>
      <c r="HR71" s="165"/>
      <c r="HS71" s="165"/>
      <c r="HT71" s="165"/>
      <c r="HU71" s="165"/>
      <c r="HV71" s="165"/>
      <c r="HW71" s="165"/>
      <c r="HX71" s="165"/>
      <c r="HY71" s="165"/>
      <c r="HZ71" s="165"/>
      <c r="IA71" s="165"/>
      <c r="IB71" s="165"/>
      <c r="IC71" s="165"/>
      <c r="ID71" s="165"/>
      <c r="IE71" s="165"/>
      <c r="IF71" s="165"/>
      <c r="IG71" s="165"/>
      <c r="IH71" s="165"/>
      <c r="II71" s="165"/>
      <c r="IJ71" s="165"/>
      <c r="IK71" s="165"/>
      <c r="IL71" s="165"/>
      <c r="IM71" s="165"/>
      <c r="IN71" s="165"/>
      <c r="IO71" s="165"/>
      <c r="IP71" s="165"/>
      <c r="IQ71" s="165"/>
      <c r="IR71" s="165"/>
      <c r="IS71" s="165"/>
      <c r="IT71" s="165"/>
      <c r="IU71" s="165"/>
      <c r="IV71" s="165"/>
      <c r="IW71" s="165"/>
      <c r="IX71" s="165"/>
      <c r="IY71" s="165"/>
      <c r="IZ71" s="165"/>
      <c r="JA71" s="165"/>
      <c r="JB71" s="165"/>
      <c r="JC71" s="165"/>
      <c r="JD71" s="165"/>
      <c r="JE71" s="165"/>
      <c r="JF71" s="165"/>
      <c r="JG71" s="165"/>
      <c r="JH71" s="165"/>
      <c r="JI71" s="165"/>
      <c r="JJ71" s="165"/>
      <c r="JK71" s="165"/>
      <c r="JL71" s="165"/>
      <c r="JM71" s="165"/>
      <c r="JN71" s="165"/>
      <c r="JO71" s="165"/>
      <c r="JP71" s="165"/>
      <c r="JQ71" s="165"/>
      <c r="JR71" s="165"/>
      <c r="JS71" s="165"/>
      <c r="JT71" s="165"/>
      <c r="JU71" s="165"/>
      <c r="JV71" s="165"/>
      <c r="JW71" s="165"/>
      <c r="JX71" s="165"/>
      <c r="JY71" s="165"/>
      <c r="JZ71" s="165"/>
      <c r="KA71" s="165"/>
      <c r="KB71" s="165"/>
      <c r="KC71" s="165"/>
      <c r="KD71" s="165"/>
      <c r="KE71" s="165"/>
      <c r="KF71" s="165"/>
      <c r="KG71" s="165"/>
      <c r="KH71" s="165"/>
      <c r="KI71" s="165"/>
      <c r="KJ71" s="165"/>
      <c r="KK71" s="165"/>
      <c r="KL71" s="165"/>
      <c r="KM71" s="165"/>
      <c r="KN71" s="165"/>
      <c r="KO71" s="165"/>
      <c r="KP71" s="165"/>
      <c r="KQ71" s="165"/>
      <c r="KR71" s="165"/>
      <c r="KS71" s="165"/>
      <c r="KT71" s="165"/>
      <c r="KU71" s="165"/>
      <c r="KV71" s="165"/>
      <c r="KW71" s="165"/>
      <c r="KX71" s="165"/>
      <c r="KY71" s="165"/>
      <c r="KZ71" s="165"/>
      <c r="LA71" s="165"/>
      <c r="LB71" s="165"/>
      <c r="LC71" s="165"/>
      <c r="LD71" s="165"/>
      <c r="LE71" s="165"/>
      <c r="LF71" s="165"/>
      <c r="LG71" s="165"/>
      <c r="LH71" s="165"/>
      <c r="LI71" s="165"/>
      <c r="LJ71" s="165"/>
      <c r="LK71" s="165"/>
      <c r="LL71" s="165"/>
      <c r="LM71" s="165"/>
      <c r="LN71" s="165"/>
      <c r="LO71" s="165"/>
      <c r="LP71" s="165"/>
      <c r="LQ71" s="165"/>
      <c r="LR71" s="165"/>
      <c r="LS71" s="165"/>
      <c r="LT71" s="165"/>
      <c r="LU71" s="165"/>
      <c r="LV71" s="165"/>
      <c r="LW71" s="165"/>
      <c r="LX71" s="165"/>
      <c r="LY71" s="165"/>
      <c r="LZ71" s="165"/>
      <c r="MA71" s="165"/>
      <c r="MB71" s="165"/>
      <c r="MC71" s="165"/>
      <c r="MD71" s="165"/>
      <c r="ME71" s="165"/>
      <c r="MF71" s="165"/>
      <c r="MG71" s="165"/>
      <c r="MH71" s="165"/>
      <c r="MI71" s="165"/>
      <c r="MJ71" s="165"/>
      <c r="MK71" s="165"/>
      <c r="ML71" s="165"/>
      <c r="MM71" s="165"/>
      <c r="MN71" s="165"/>
      <c r="MO71" s="165"/>
      <c r="MP71" s="165"/>
      <c r="MQ71" s="165"/>
      <c r="MR71" s="165"/>
      <c r="MS71" s="165"/>
      <c r="MT71" s="165"/>
      <c r="MU71" s="165"/>
      <c r="MV71" s="165"/>
      <c r="MW71" s="165"/>
      <c r="MX71" s="165"/>
      <c r="MY71" s="165"/>
      <c r="MZ71" s="165"/>
      <c r="NA71" s="165"/>
      <c r="NB71" s="165"/>
      <c r="NC71" s="165"/>
      <c r="ND71" s="165"/>
      <c r="NE71" s="165"/>
      <c r="NF71" s="165"/>
      <c r="NG71" s="165"/>
      <c r="NH71" s="165"/>
      <c r="NI71" s="165"/>
      <c r="NJ71" s="165"/>
      <c r="NK71" s="165"/>
      <c r="NL71" s="165"/>
      <c r="NM71" s="165"/>
      <c r="NN71" s="165"/>
      <c r="NO71" s="165"/>
      <c r="NP71" s="165"/>
      <c r="NQ71" s="165"/>
      <c r="NR71" s="165"/>
      <c r="NS71" s="165"/>
      <c r="NT71" s="165"/>
      <c r="NU71" s="165"/>
      <c r="NV71" s="165"/>
      <c r="NW71" s="165"/>
      <c r="NX71" s="165"/>
      <c r="NY71" s="165"/>
      <c r="NZ71" s="165"/>
      <c r="OA71" s="165"/>
      <c r="OB71" s="165"/>
      <c r="OC71" s="165"/>
      <c r="OD71" s="165"/>
      <c r="OE71" s="165"/>
      <c r="OF71" s="165"/>
      <c r="OG71" s="165"/>
      <c r="OH71" s="165"/>
      <c r="OI71" s="165"/>
      <c r="OJ71" s="165"/>
      <c r="OK71" s="165"/>
      <c r="OL71" s="165"/>
      <c r="OM71" s="165"/>
      <c r="ON71" s="165"/>
      <c r="OO71" s="165"/>
      <c r="OP71" s="165"/>
      <c r="OQ71" s="165"/>
      <c r="OR71" s="165"/>
      <c r="OS71" s="165"/>
      <c r="OT71" s="165"/>
      <c r="OU71" s="165"/>
      <c r="OV71" s="165"/>
      <c r="OW71" s="165"/>
      <c r="OX71" s="165"/>
      <c r="OY71" s="165"/>
      <c r="OZ71" s="165"/>
      <c r="PA71" s="165"/>
      <c r="PB71" s="165"/>
      <c r="PC71" s="165"/>
      <c r="PD71" s="165"/>
      <c r="PE71" s="165"/>
      <c r="PF71" s="165"/>
      <c r="PG71" s="165"/>
      <c r="PH71" s="165"/>
      <c r="PI71" s="165"/>
      <c r="PJ71" s="165"/>
      <c r="PK71" s="165"/>
      <c r="PL71" s="165"/>
      <c r="PM71" s="165"/>
      <c r="PN71" s="165"/>
      <c r="PO71" s="165"/>
      <c r="PP71" s="165"/>
      <c r="PQ71" s="165"/>
      <c r="PR71" s="165"/>
      <c r="PS71" s="165"/>
      <c r="PT71" s="165"/>
      <c r="PU71" s="165"/>
      <c r="PV71" s="165"/>
      <c r="PW71" s="165"/>
      <c r="PX71" s="165"/>
      <c r="PY71" s="165"/>
      <c r="PZ71" s="165"/>
      <c r="QA71" s="165"/>
      <c r="QB71" s="165"/>
      <c r="QC71" s="165"/>
      <c r="QD71" s="165"/>
      <c r="QE71" s="165"/>
      <c r="QF71" s="165"/>
      <c r="QG71" s="165"/>
      <c r="QH71" s="165"/>
      <c r="QI71" s="165"/>
      <c r="QJ71" s="165"/>
      <c r="QK71" s="165"/>
      <c r="QL71" s="165"/>
      <c r="QM71" s="165"/>
      <c r="QN71" s="165"/>
      <c r="QO71" s="165"/>
      <c r="QP71" s="165"/>
      <c r="QQ71" s="165"/>
      <c r="QR71" s="165"/>
      <c r="QS71" s="165"/>
      <c r="QT71" s="165"/>
      <c r="QU71" s="165"/>
      <c r="QV71" s="165"/>
      <c r="QW71" s="165"/>
      <c r="QX71" s="165"/>
      <c r="QY71" s="165"/>
      <c r="QZ71" s="165"/>
      <c r="RA71" s="165"/>
      <c r="RB71" s="165"/>
      <c r="RC71" s="165"/>
      <c r="RD71" s="165"/>
      <c r="RE71" s="165"/>
      <c r="RF71" s="165"/>
      <c r="RG71" s="165"/>
      <c r="RH71" s="165"/>
      <c r="RI71" s="165"/>
      <c r="RJ71" s="165"/>
      <c r="RK71" s="165"/>
      <c r="RL71" s="165"/>
    </row>
    <row r="72" spans="1:480" x14ac:dyDescent="0.2">
      <c r="J72" s="221"/>
      <c r="K72" s="221"/>
      <c r="L72" s="222"/>
      <c r="M72" s="222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</row>
    <row r="73" spans="1:480" x14ac:dyDescent="0.2">
      <c r="J73" s="221"/>
      <c r="K73" s="221"/>
      <c r="L73" s="222"/>
      <c r="M73" s="222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</row>
    <row r="74" spans="1:480" x14ac:dyDescent="0.2">
      <c r="J74" s="221"/>
      <c r="K74" s="221"/>
      <c r="L74" s="222"/>
      <c r="M74" s="222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</row>
    <row r="75" spans="1:480" ht="15.75" x14ac:dyDescent="0.25">
      <c r="A75" s="220"/>
      <c r="I75" s="220"/>
      <c r="J75" s="215" t="s">
        <v>66</v>
      </c>
      <c r="K75"/>
      <c r="L75"/>
      <c r="M75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</row>
    <row r="76" spans="1:480" x14ac:dyDescent="0.2">
      <c r="J76" t="s">
        <v>67</v>
      </c>
      <c r="K76"/>
      <c r="L76"/>
      <c r="M76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</row>
    <row r="77" spans="1:480" s="147" customFormat="1" x14ac:dyDescent="0.2">
      <c r="A77"/>
      <c r="B77"/>
      <c r="C77"/>
      <c r="D77"/>
      <c r="E77"/>
      <c r="F77"/>
      <c r="G77"/>
      <c r="H77"/>
      <c r="I77"/>
      <c r="J77" t="s">
        <v>68</v>
      </c>
      <c r="K77"/>
      <c r="L77"/>
      <c r="M77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</row>
    <row r="78" spans="1:480" x14ac:dyDescent="0.2">
      <c r="J78" t="s">
        <v>86</v>
      </c>
      <c r="K78" s="227" t="s">
        <v>80</v>
      </c>
      <c r="L78"/>
      <c r="M78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</row>
    <row r="79" spans="1:480" x14ac:dyDescent="0.2">
      <c r="J79"/>
      <c r="K79"/>
      <c r="L79"/>
      <c r="M79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</row>
    <row r="80" spans="1:480" x14ac:dyDescent="0.2">
      <c r="J80"/>
      <c r="K80"/>
      <c r="L80"/>
      <c r="M80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</row>
    <row r="81" spans="1:480" ht="13.5" thickBot="1" x14ac:dyDescent="0.25">
      <c r="J81"/>
      <c r="K81"/>
      <c r="L81"/>
      <c r="M81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</row>
    <row r="82" spans="1:480" s="121" customFormat="1" ht="15.75" thickBot="1" x14ac:dyDescent="0.25">
      <c r="A82" s="326" t="s">
        <v>0</v>
      </c>
      <c r="B82" s="327" t="s">
        <v>1</v>
      </c>
      <c r="C82" s="327"/>
      <c r="D82" s="328" t="s">
        <v>2</v>
      </c>
      <c r="E82" s="4"/>
      <c r="F82" s="5"/>
      <c r="G82" s="329" t="s">
        <v>3</v>
      </c>
      <c r="H82" s="330"/>
      <c r="I82" s="331"/>
      <c r="J82" s="326" t="s">
        <v>4</v>
      </c>
      <c r="K82" s="317" t="s">
        <v>5</v>
      </c>
      <c r="L82" s="317" t="s">
        <v>6</v>
      </c>
      <c r="M82" s="317" t="s">
        <v>6</v>
      </c>
      <c r="N82" s="233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</row>
    <row r="83" spans="1:480" ht="15" thickBot="1" x14ac:dyDescent="0.25">
      <c r="A83" s="326"/>
      <c r="B83" s="327"/>
      <c r="C83" s="327"/>
      <c r="D83" s="328"/>
      <c r="E83" s="216"/>
      <c r="F83" s="216"/>
      <c r="G83" s="217"/>
      <c r="H83" s="218"/>
      <c r="I83" s="219"/>
      <c r="J83" s="332"/>
      <c r="K83" s="318"/>
      <c r="L83" s="318"/>
      <c r="M83" s="318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</row>
    <row r="84" spans="1:480" ht="24.75" thickBot="1" x14ac:dyDescent="0.25">
      <c r="A84" s="326"/>
      <c r="B84" s="327"/>
      <c r="C84" s="327"/>
      <c r="D84" s="328"/>
      <c r="E84" s="6" t="s">
        <v>7</v>
      </c>
      <c r="F84" s="7" t="s">
        <v>8</v>
      </c>
      <c r="G84" s="8" t="s">
        <v>9</v>
      </c>
      <c r="H84" s="9" t="s">
        <v>10</v>
      </c>
      <c r="I84" s="7" t="s">
        <v>11</v>
      </c>
      <c r="J84" s="333"/>
      <c r="K84" s="319"/>
      <c r="L84" s="319"/>
      <c r="M84" s="319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</row>
    <row r="85" spans="1:480" ht="20.25" x14ac:dyDescent="0.3">
      <c r="A85" s="361" t="s">
        <v>30</v>
      </c>
      <c r="B85" s="362"/>
      <c r="C85" s="362"/>
      <c r="D85" s="362"/>
      <c r="E85" s="362"/>
      <c r="F85" s="362"/>
      <c r="G85" s="362"/>
      <c r="H85" s="362"/>
      <c r="I85" s="362"/>
      <c r="J85" s="362"/>
      <c r="K85" s="362"/>
      <c r="L85" s="363"/>
      <c r="M85" s="257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65"/>
      <c r="CY85" s="165"/>
      <c r="CZ85" s="165"/>
      <c r="DA85" s="165"/>
      <c r="DB85" s="165"/>
      <c r="DC85" s="165"/>
      <c r="DD85" s="165"/>
      <c r="DE85" s="165"/>
      <c r="DF85" s="165"/>
      <c r="DG85" s="165"/>
      <c r="DH85" s="165"/>
      <c r="DI85" s="165"/>
      <c r="DJ85" s="165"/>
      <c r="DK85" s="165"/>
      <c r="DL85" s="165"/>
      <c r="DM85" s="165"/>
      <c r="DN85" s="165"/>
      <c r="DO85" s="165"/>
      <c r="DP85" s="165"/>
      <c r="DQ85" s="165"/>
      <c r="DR85" s="165"/>
      <c r="DS85" s="165"/>
      <c r="DT85" s="165"/>
      <c r="DU85" s="165"/>
      <c r="DV85" s="165"/>
      <c r="DW85" s="165"/>
      <c r="DX85" s="165"/>
      <c r="DY85" s="165"/>
      <c r="DZ85" s="165"/>
      <c r="EA85" s="165"/>
      <c r="EB85" s="165"/>
      <c r="EC85" s="165"/>
      <c r="ED85" s="165"/>
      <c r="EE85" s="165"/>
      <c r="EF85" s="165"/>
      <c r="EG85" s="165"/>
      <c r="EH85" s="165"/>
      <c r="EI85" s="165"/>
      <c r="EJ85" s="165"/>
      <c r="EK85" s="165"/>
      <c r="EL85" s="165"/>
      <c r="EM85" s="165"/>
      <c r="EN85" s="165"/>
      <c r="EO85" s="165"/>
      <c r="EP85" s="165"/>
      <c r="EQ85" s="165"/>
      <c r="ER85" s="165"/>
      <c r="ES85" s="165"/>
      <c r="ET85" s="165"/>
      <c r="EU85" s="165"/>
      <c r="EV85" s="165"/>
      <c r="EW85" s="165"/>
      <c r="EX85" s="165"/>
      <c r="EY85" s="165"/>
      <c r="EZ85" s="165"/>
      <c r="FA85" s="165"/>
      <c r="FB85" s="165"/>
      <c r="FC85" s="165"/>
      <c r="FD85" s="165"/>
      <c r="FE85" s="165"/>
      <c r="FF85" s="165"/>
      <c r="FG85" s="165"/>
      <c r="FH85" s="165"/>
      <c r="FI85" s="165"/>
      <c r="FJ85" s="165"/>
      <c r="FK85" s="165"/>
      <c r="FL85" s="165"/>
      <c r="FM85" s="165"/>
      <c r="FN85" s="165"/>
      <c r="FO85" s="165"/>
      <c r="FP85" s="165"/>
      <c r="FQ85" s="165"/>
      <c r="FR85" s="165"/>
      <c r="FS85" s="165"/>
      <c r="FT85" s="165"/>
      <c r="FU85" s="165"/>
      <c r="FV85" s="165"/>
      <c r="FW85" s="165"/>
      <c r="FX85" s="165"/>
      <c r="FY85" s="165"/>
      <c r="FZ85" s="165"/>
      <c r="GA85" s="165"/>
      <c r="GB85" s="165"/>
      <c r="GC85" s="165"/>
      <c r="GD85" s="165"/>
      <c r="GE85" s="165"/>
      <c r="GF85" s="165"/>
      <c r="GG85" s="165"/>
      <c r="GH85" s="165"/>
      <c r="GI85" s="165"/>
      <c r="GJ85" s="165"/>
      <c r="GK85" s="165"/>
      <c r="GL85" s="165"/>
      <c r="GM85" s="165"/>
      <c r="GN85" s="165"/>
      <c r="GO85" s="165"/>
      <c r="GP85" s="165"/>
      <c r="GQ85" s="165"/>
      <c r="GR85" s="165"/>
      <c r="GS85" s="165"/>
      <c r="GT85" s="165"/>
      <c r="GU85" s="165"/>
      <c r="GV85" s="165"/>
      <c r="GW85" s="165"/>
      <c r="GX85" s="165"/>
      <c r="GY85" s="165"/>
      <c r="GZ85" s="165"/>
      <c r="HA85" s="165"/>
      <c r="HB85" s="165"/>
      <c r="HC85" s="165"/>
      <c r="HD85" s="165"/>
      <c r="HE85" s="165"/>
      <c r="HF85" s="165"/>
      <c r="HG85" s="165"/>
      <c r="HH85" s="165"/>
      <c r="HI85" s="165"/>
      <c r="HJ85" s="165"/>
      <c r="HK85" s="165"/>
      <c r="HL85" s="165"/>
      <c r="HM85" s="165"/>
      <c r="HN85" s="165"/>
      <c r="HO85" s="165"/>
      <c r="HP85" s="165"/>
      <c r="HQ85" s="165"/>
      <c r="HR85" s="165"/>
      <c r="HS85" s="165"/>
      <c r="HT85" s="165"/>
      <c r="HU85" s="165"/>
      <c r="HV85" s="165"/>
      <c r="HW85" s="165"/>
      <c r="HX85" s="165"/>
      <c r="HY85" s="165"/>
      <c r="HZ85" s="165"/>
      <c r="IA85" s="165"/>
      <c r="IB85" s="165"/>
      <c r="IC85" s="165"/>
      <c r="ID85" s="165"/>
      <c r="IE85" s="165"/>
      <c r="IF85" s="165"/>
      <c r="IG85" s="165"/>
      <c r="IH85" s="165"/>
      <c r="II85" s="165"/>
      <c r="IJ85" s="165"/>
      <c r="IK85" s="165"/>
      <c r="IL85" s="165"/>
      <c r="IM85" s="165"/>
      <c r="IN85" s="165"/>
      <c r="IO85" s="165"/>
      <c r="IP85" s="165"/>
      <c r="IQ85" s="165"/>
      <c r="IR85" s="165"/>
      <c r="IS85" s="165"/>
      <c r="IT85" s="165"/>
      <c r="IU85" s="165"/>
      <c r="IV85" s="165"/>
      <c r="IW85" s="165"/>
      <c r="IX85" s="165"/>
      <c r="IY85" s="165"/>
      <c r="IZ85" s="165"/>
      <c r="JA85" s="165"/>
      <c r="JB85" s="165"/>
      <c r="JC85" s="165"/>
      <c r="JD85" s="165"/>
      <c r="JE85" s="165"/>
      <c r="JF85" s="165"/>
      <c r="JG85" s="165"/>
      <c r="JH85" s="165"/>
      <c r="JI85" s="165"/>
      <c r="JJ85" s="165"/>
      <c r="JK85" s="165"/>
      <c r="JL85" s="165"/>
      <c r="JM85" s="165"/>
      <c r="JN85" s="165"/>
      <c r="JO85" s="165"/>
      <c r="JP85" s="165"/>
      <c r="JQ85" s="165"/>
      <c r="JR85" s="165"/>
      <c r="JS85" s="165"/>
      <c r="JT85" s="165"/>
      <c r="JU85" s="165"/>
      <c r="JV85" s="165"/>
      <c r="JW85" s="165"/>
      <c r="JX85" s="165"/>
      <c r="JY85" s="165"/>
      <c r="JZ85" s="165"/>
      <c r="KA85" s="165"/>
      <c r="KB85" s="165"/>
      <c r="KC85" s="165"/>
      <c r="KD85" s="165"/>
      <c r="KE85" s="165"/>
      <c r="KF85" s="165"/>
      <c r="KG85" s="165"/>
      <c r="KH85" s="165"/>
      <c r="KI85" s="165"/>
      <c r="KJ85" s="165"/>
      <c r="KK85" s="165"/>
      <c r="KL85" s="165"/>
      <c r="KM85" s="165"/>
      <c r="KN85" s="165"/>
      <c r="KO85" s="165"/>
      <c r="KP85" s="165"/>
      <c r="KQ85" s="165"/>
      <c r="KR85" s="165"/>
      <c r="KS85" s="165"/>
      <c r="KT85" s="165"/>
      <c r="KU85" s="165"/>
      <c r="KV85" s="165"/>
      <c r="KW85" s="165"/>
      <c r="KX85" s="165"/>
      <c r="KY85" s="165"/>
      <c r="KZ85" s="165"/>
      <c r="LA85" s="165"/>
      <c r="LB85" s="165"/>
      <c r="LC85" s="165"/>
      <c r="LD85" s="165"/>
      <c r="LE85" s="165"/>
      <c r="LF85" s="165"/>
      <c r="LG85" s="165"/>
      <c r="LH85" s="165"/>
      <c r="LI85" s="165"/>
      <c r="LJ85" s="165"/>
      <c r="LK85" s="165"/>
      <c r="LL85" s="165"/>
      <c r="LM85" s="165"/>
      <c r="LN85" s="165"/>
      <c r="LO85" s="165"/>
      <c r="LP85" s="165"/>
      <c r="LQ85" s="165"/>
      <c r="LR85" s="165"/>
      <c r="LS85" s="165"/>
      <c r="LT85" s="165"/>
      <c r="LU85" s="165"/>
      <c r="LV85" s="165"/>
      <c r="LW85" s="165"/>
      <c r="LX85" s="165"/>
      <c r="LY85" s="165"/>
      <c r="LZ85" s="165"/>
      <c r="MA85" s="165"/>
      <c r="MB85" s="165"/>
      <c r="MC85" s="165"/>
      <c r="MD85" s="165"/>
      <c r="ME85" s="165"/>
      <c r="MF85" s="165"/>
      <c r="MG85" s="165"/>
      <c r="MH85" s="165"/>
      <c r="MI85" s="165"/>
      <c r="MJ85" s="165"/>
      <c r="MK85" s="165"/>
      <c r="ML85" s="165"/>
      <c r="MM85" s="165"/>
      <c r="MN85" s="165"/>
      <c r="MO85" s="165"/>
      <c r="MP85" s="165"/>
      <c r="MQ85" s="165"/>
      <c r="MR85" s="165"/>
      <c r="MS85" s="165"/>
      <c r="MT85" s="165"/>
      <c r="MU85" s="165"/>
      <c r="MV85" s="165"/>
      <c r="MW85" s="165"/>
      <c r="MX85" s="165"/>
      <c r="MY85" s="165"/>
      <c r="MZ85" s="165"/>
      <c r="NA85" s="165"/>
      <c r="NB85" s="165"/>
      <c r="NC85" s="165"/>
      <c r="ND85" s="165"/>
      <c r="NE85" s="165"/>
      <c r="NF85" s="165"/>
      <c r="NG85" s="165"/>
      <c r="NH85" s="165"/>
      <c r="NI85" s="165"/>
      <c r="NJ85" s="165"/>
      <c r="NK85" s="165"/>
      <c r="NL85" s="165"/>
      <c r="NM85" s="165"/>
      <c r="NN85" s="165"/>
      <c r="NO85" s="165"/>
      <c r="NP85" s="165"/>
      <c r="NQ85" s="165"/>
      <c r="NR85" s="165"/>
      <c r="NS85" s="165"/>
      <c r="NT85" s="165"/>
      <c r="NU85" s="165"/>
      <c r="NV85" s="165"/>
      <c r="NW85" s="165"/>
      <c r="NX85" s="165"/>
      <c r="NY85" s="165"/>
      <c r="NZ85" s="165"/>
      <c r="OA85" s="165"/>
      <c r="OB85" s="165"/>
      <c r="OC85" s="165"/>
      <c r="OD85" s="165"/>
      <c r="OE85" s="165"/>
      <c r="OF85" s="165"/>
      <c r="OG85" s="165"/>
      <c r="OH85" s="165"/>
      <c r="OI85" s="165"/>
      <c r="OJ85" s="165"/>
      <c r="OK85" s="165"/>
      <c r="OL85" s="165"/>
      <c r="OM85" s="165"/>
      <c r="ON85" s="165"/>
      <c r="OO85" s="165"/>
      <c r="OP85" s="165"/>
      <c r="OQ85" s="165"/>
      <c r="OR85" s="165"/>
      <c r="OS85" s="165"/>
      <c r="OT85" s="165"/>
      <c r="OU85" s="165"/>
      <c r="OV85" s="165"/>
      <c r="OW85" s="165"/>
      <c r="OX85" s="165"/>
      <c r="OY85" s="165"/>
      <c r="OZ85" s="165"/>
      <c r="PA85" s="165"/>
      <c r="PB85" s="165"/>
      <c r="PC85" s="165"/>
      <c r="PD85" s="165"/>
      <c r="PE85" s="165"/>
      <c r="PF85" s="165"/>
      <c r="PG85" s="165"/>
      <c r="PH85" s="165"/>
      <c r="PI85" s="165"/>
      <c r="PJ85" s="165"/>
      <c r="PK85" s="165"/>
      <c r="PL85" s="165"/>
      <c r="PM85" s="165"/>
      <c r="PN85" s="165"/>
      <c r="PO85" s="165"/>
      <c r="PP85" s="165"/>
      <c r="PQ85" s="165"/>
      <c r="PR85" s="165"/>
      <c r="PS85" s="165"/>
      <c r="PT85" s="165"/>
      <c r="PU85" s="165"/>
      <c r="PV85" s="165"/>
      <c r="PW85" s="165"/>
      <c r="PX85" s="165"/>
      <c r="PY85" s="165"/>
      <c r="PZ85" s="165"/>
      <c r="QA85" s="165"/>
      <c r="QB85" s="165"/>
      <c r="QC85" s="165"/>
      <c r="QD85" s="165"/>
      <c r="QE85" s="165"/>
      <c r="QF85" s="165"/>
      <c r="QG85" s="165"/>
      <c r="QH85" s="165"/>
      <c r="QI85" s="165"/>
      <c r="QJ85" s="165"/>
      <c r="QK85" s="165"/>
      <c r="QL85" s="165"/>
      <c r="QM85" s="165"/>
      <c r="QN85" s="165"/>
      <c r="QO85" s="165"/>
      <c r="QP85" s="165"/>
      <c r="QQ85" s="165"/>
      <c r="QR85" s="165"/>
      <c r="QS85" s="165"/>
      <c r="QT85" s="165"/>
      <c r="QU85" s="165"/>
      <c r="QV85" s="165"/>
      <c r="QW85" s="165"/>
      <c r="QX85" s="165"/>
      <c r="QY85" s="165"/>
      <c r="QZ85" s="165"/>
      <c r="RA85" s="165"/>
      <c r="RB85" s="165"/>
      <c r="RC85" s="165"/>
      <c r="RD85" s="165"/>
      <c r="RE85" s="165"/>
      <c r="RF85" s="165"/>
      <c r="RG85" s="165"/>
      <c r="RH85" s="165"/>
      <c r="RI85" s="165"/>
      <c r="RJ85" s="165"/>
      <c r="RK85" s="165"/>
      <c r="RL85" s="165"/>
    </row>
    <row r="86" spans="1:480" ht="15.75" x14ac:dyDescent="0.25">
      <c r="A86" s="29"/>
      <c r="B86" s="356" t="s">
        <v>13</v>
      </c>
      <c r="C86" s="357"/>
      <c r="D86" s="357"/>
      <c r="E86" s="357"/>
      <c r="F86" s="357"/>
      <c r="G86" s="357"/>
      <c r="H86" s="357"/>
      <c r="I86" s="357"/>
      <c r="J86" s="357"/>
      <c r="K86" s="357"/>
      <c r="L86" s="358"/>
      <c r="M86" s="25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G86" s="165"/>
      <c r="EH86" s="165"/>
      <c r="EI86" s="165"/>
      <c r="EJ86" s="165"/>
      <c r="EK86" s="165"/>
      <c r="EL86" s="165"/>
      <c r="EM86" s="165"/>
      <c r="EN86" s="165"/>
      <c r="EO86" s="165"/>
      <c r="EP86" s="165"/>
      <c r="EQ86" s="165"/>
      <c r="ER86" s="165"/>
      <c r="ES86" s="165"/>
      <c r="ET86" s="165"/>
      <c r="EU86" s="165"/>
      <c r="EV86" s="165"/>
      <c r="EW86" s="165"/>
      <c r="EX86" s="165"/>
      <c r="EY86" s="165"/>
      <c r="EZ86" s="165"/>
      <c r="FA86" s="165"/>
      <c r="FB86" s="165"/>
      <c r="FC86" s="165"/>
      <c r="FD86" s="165"/>
      <c r="FE86" s="165"/>
      <c r="FF86" s="165"/>
      <c r="FG86" s="165"/>
      <c r="FH86" s="165"/>
      <c r="FI86" s="165"/>
      <c r="FJ86" s="165"/>
      <c r="FK86" s="165"/>
      <c r="FL86" s="165"/>
      <c r="FM86" s="165"/>
      <c r="FN86" s="165"/>
      <c r="FO86" s="165"/>
      <c r="FP86" s="165"/>
      <c r="FQ86" s="165"/>
      <c r="FR86" s="165"/>
      <c r="FS86" s="165"/>
      <c r="FT86" s="165"/>
      <c r="FU86" s="165"/>
      <c r="FV86" s="165"/>
      <c r="FW86" s="165"/>
      <c r="FX86" s="165"/>
      <c r="FY86" s="165"/>
      <c r="FZ86" s="165"/>
      <c r="GA86" s="165"/>
      <c r="GB86" s="165"/>
      <c r="GC86" s="165"/>
      <c r="GD86" s="165"/>
      <c r="GE86" s="165"/>
      <c r="GF86" s="165"/>
      <c r="GG86" s="165"/>
      <c r="GH86" s="165"/>
      <c r="GI86" s="165"/>
      <c r="GJ86" s="165"/>
      <c r="GK86" s="165"/>
      <c r="GL86" s="165"/>
      <c r="GM86" s="165"/>
      <c r="GN86" s="165"/>
      <c r="GO86" s="165"/>
      <c r="GP86" s="165"/>
      <c r="GQ86" s="165"/>
      <c r="GR86" s="165"/>
      <c r="GS86" s="165"/>
      <c r="GT86" s="165"/>
      <c r="GU86" s="165"/>
      <c r="GV86" s="165"/>
      <c r="GW86" s="165"/>
      <c r="GX86" s="165"/>
      <c r="GY86" s="165"/>
      <c r="GZ86" s="165"/>
      <c r="HA86" s="165"/>
      <c r="HB86" s="165"/>
      <c r="HC86" s="165"/>
      <c r="HD86" s="165"/>
      <c r="HE86" s="165"/>
      <c r="HF86" s="165"/>
      <c r="HG86" s="165"/>
      <c r="HH86" s="165"/>
      <c r="HI86" s="165"/>
      <c r="HJ86" s="165"/>
      <c r="HK86" s="165"/>
      <c r="HL86" s="165"/>
      <c r="HM86" s="165"/>
      <c r="HN86" s="165"/>
      <c r="HO86" s="165"/>
      <c r="HP86" s="165"/>
      <c r="HQ86" s="165"/>
      <c r="HR86" s="165"/>
      <c r="HS86" s="165"/>
      <c r="HT86" s="165"/>
      <c r="HU86" s="165"/>
      <c r="HV86" s="165"/>
      <c r="HW86" s="165"/>
      <c r="HX86" s="165"/>
      <c r="HY86" s="165"/>
      <c r="HZ86" s="165"/>
      <c r="IA86" s="165"/>
      <c r="IB86" s="165"/>
      <c r="IC86" s="165"/>
      <c r="ID86" s="165"/>
      <c r="IE86" s="165"/>
      <c r="IF86" s="165"/>
      <c r="IG86" s="165"/>
      <c r="IH86" s="165"/>
      <c r="II86" s="165"/>
      <c r="IJ86" s="165"/>
      <c r="IK86" s="165"/>
      <c r="IL86" s="165"/>
      <c r="IM86" s="165"/>
      <c r="IN86" s="165"/>
      <c r="IO86" s="165"/>
      <c r="IP86" s="165"/>
      <c r="IQ86" s="165"/>
      <c r="IR86" s="165"/>
      <c r="IS86" s="165"/>
      <c r="IT86" s="165"/>
      <c r="IU86" s="165"/>
      <c r="IV86" s="165"/>
      <c r="IW86" s="165"/>
      <c r="IX86" s="165"/>
      <c r="IY86" s="165"/>
      <c r="IZ86" s="165"/>
      <c r="JA86" s="165"/>
      <c r="JB86" s="165"/>
      <c r="JC86" s="165"/>
      <c r="JD86" s="165"/>
      <c r="JE86" s="165"/>
      <c r="JF86" s="165"/>
      <c r="JG86" s="165"/>
      <c r="JH86" s="165"/>
      <c r="JI86" s="165"/>
      <c r="JJ86" s="165"/>
      <c r="JK86" s="165"/>
      <c r="JL86" s="165"/>
      <c r="JM86" s="165"/>
      <c r="JN86" s="165"/>
      <c r="JO86" s="165"/>
      <c r="JP86" s="165"/>
      <c r="JQ86" s="165"/>
      <c r="JR86" s="165"/>
      <c r="JS86" s="165"/>
      <c r="JT86" s="165"/>
      <c r="JU86" s="165"/>
      <c r="JV86" s="165"/>
      <c r="JW86" s="165"/>
      <c r="JX86" s="165"/>
      <c r="JY86" s="165"/>
      <c r="JZ86" s="165"/>
      <c r="KA86" s="165"/>
      <c r="KB86" s="165"/>
      <c r="KC86" s="165"/>
      <c r="KD86" s="165"/>
      <c r="KE86" s="165"/>
      <c r="KF86" s="165"/>
      <c r="KG86" s="165"/>
      <c r="KH86" s="165"/>
      <c r="KI86" s="165"/>
      <c r="KJ86" s="165"/>
      <c r="KK86" s="165"/>
      <c r="KL86" s="165"/>
      <c r="KM86" s="165"/>
      <c r="KN86" s="165"/>
      <c r="KO86" s="165"/>
      <c r="KP86" s="165"/>
      <c r="KQ86" s="165"/>
      <c r="KR86" s="165"/>
      <c r="KS86" s="165"/>
      <c r="KT86" s="165"/>
      <c r="KU86" s="165"/>
      <c r="KV86" s="165"/>
      <c r="KW86" s="165"/>
      <c r="KX86" s="165"/>
      <c r="KY86" s="165"/>
      <c r="KZ86" s="165"/>
      <c r="LA86" s="165"/>
      <c r="LB86" s="165"/>
      <c r="LC86" s="165"/>
      <c r="LD86" s="165"/>
      <c r="LE86" s="165"/>
      <c r="LF86" s="165"/>
      <c r="LG86" s="165"/>
      <c r="LH86" s="165"/>
      <c r="LI86" s="165"/>
      <c r="LJ86" s="165"/>
      <c r="LK86" s="165"/>
      <c r="LL86" s="165"/>
      <c r="LM86" s="165"/>
      <c r="LN86" s="165"/>
      <c r="LO86" s="165"/>
      <c r="LP86" s="165"/>
      <c r="LQ86" s="165"/>
      <c r="LR86" s="165"/>
      <c r="LS86" s="165"/>
      <c r="LT86" s="165"/>
      <c r="LU86" s="165"/>
      <c r="LV86" s="165"/>
      <c r="LW86" s="165"/>
      <c r="LX86" s="165"/>
      <c r="LY86" s="165"/>
      <c r="LZ86" s="165"/>
      <c r="MA86" s="165"/>
      <c r="MB86" s="165"/>
      <c r="MC86" s="165"/>
      <c r="MD86" s="165"/>
      <c r="ME86" s="165"/>
      <c r="MF86" s="165"/>
      <c r="MG86" s="165"/>
      <c r="MH86" s="165"/>
      <c r="MI86" s="165"/>
      <c r="MJ86" s="165"/>
      <c r="MK86" s="165"/>
      <c r="ML86" s="165"/>
      <c r="MM86" s="165"/>
      <c r="MN86" s="165"/>
      <c r="MO86" s="165"/>
      <c r="MP86" s="165"/>
      <c r="MQ86" s="165"/>
      <c r="MR86" s="165"/>
      <c r="MS86" s="165"/>
      <c r="MT86" s="165"/>
      <c r="MU86" s="165"/>
      <c r="MV86" s="165"/>
      <c r="MW86" s="165"/>
      <c r="MX86" s="165"/>
      <c r="MY86" s="165"/>
      <c r="MZ86" s="165"/>
      <c r="NA86" s="165"/>
      <c r="NB86" s="165"/>
      <c r="NC86" s="165"/>
      <c r="ND86" s="165"/>
      <c r="NE86" s="165"/>
      <c r="NF86" s="165"/>
      <c r="NG86" s="165"/>
      <c r="NH86" s="165"/>
      <c r="NI86" s="165"/>
      <c r="NJ86" s="165"/>
      <c r="NK86" s="165"/>
      <c r="NL86" s="165"/>
      <c r="NM86" s="165"/>
      <c r="NN86" s="165"/>
      <c r="NO86" s="165"/>
      <c r="NP86" s="165"/>
      <c r="NQ86" s="165"/>
      <c r="NR86" s="165"/>
      <c r="NS86" s="165"/>
      <c r="NT86" s="165"/>
      <c r="NU86" s="165"/>
      <c r="NV86" s="165"/>
      <c r="NW86" s="165"/>
      <c r="NX86" s="165"/>
      <c r="NY86" s="165"/>
      <c r="NZ86" s="165"/>
      <c r="OA86" s="165"/>
      <c r="OB86" s="165"/>
      <c r="OC86" s="165"/>
      <c r="OD86" s="165"/>
      <c r="OE86" s="165"/>
      <c r="OF86" s="165"/>
      <c r="OG86" s="165"/>
      <c r="OH86" s="165"/>
      <c r="OI86" s="165"/>
      <c r="OJ86" s="165"/>
      <c r="OK86" s="165"/>
      <c r="OL86" s="165"/>
      <c r="OM86" s="165"/>
      <c r="ON86" s="165"/>
      <c r="OO86" s="165"/>
      <c r="OP86" s="165"/>
      <c r="OQ86" s="165"/>
      <c r="OR86" s="165"/>
      <c r="OS86" s="165"/>
      <c r="OT86" s="165"/>
      <c r="OU86" s="165"/>
      <c r="OV86" s="165"/>
      <c r="OW86" s="165"/>
      <c r="OX86" s="165"/>
      <c r="OY86" s="165"/>
      <c r="OZ86" s="165"/>
      <c r="PA86" s="165"/>
      <c r="PB86" s="165"/>
      <c r="PC86" s="165"/>
      <c r="PD86" s="165"/>
      <c r="PE86" s="165"/>
      <c r="PF86" s="165"/>
      <c r="PG86" s="165"/>
      <c r="PH86" s="165"/>
      <c r="PI86" s="165"/>
      <c r="PJ86" s="165"/>
      <c r="PK86" s="165"/>
      <c r="PL86" s="165"/>
      <c r="PM86" s="165"/>
      <c r="PN86" s="165"/>
      <c r="PO86" s="165"/>
      <c r="PP86" s="165"/>
      <c r="PQ86" s="165"/>
      <c r="PR86" s="165"/>
      <c r="PS86" s="165"/>
      <c r="PT86" s="165"/>
      <c r="PU86" s="165"/>
      <c r="PV86" s="165"/>
      <c r="PW86" s="165"/>
      <c r="PX86" s="165"/>
      <c r="PY86" s="165"/>
      <c r="PZ86" s="165"/>
      <c r="QA86" s="165"/>
      <c r="QB86" s="165"/>
      <c r="QC86" s="165"/>
      <c r="QD86" s="165"/>
      <c r="QE86" s="165"/>
      <c r="QF86" s="165"/>
      <c r="QG86" s="165"/>
      <c r="QH86" s="165"/>
      <c r="QI86" s="165"/>
      <c r="QJ86" s="165"/>
      <c r="QK86" s="165"/>
      <c r="QL86" s="165"/>
      <c r="QM86" s="165"/>
      <c r="QN86" s="165"/>
      <c r="QO86" s="165"/>
      <c r="QP86" s="165"/>
      <c r="QQ86" s="165"/>
      <c r="QR86" s="165"/>
      <c r="QS86" s="165"/>
      <c r="QT86" s="165"/>
      <c r="QU86" s="165"/>
      <c r="QV86" s="165"/>
      <c r="QW86" s="165"/>
      <c r="QX86" s="165"/>
      <c r="QY86" s="165"/>
      <c r="QZ86" s="165"/>
      <c r="RA86" s="165"/>
      <c r="RB86" s="165"/>
      <c r="RC86" s="165"/>
      <c r="RD86" s="165"/>
      <c r="RE86" s="165"/>
      <c r="RF86" s="165"/>
      <c r="RG86" s="165"/>
      <c r="RH86" s="165"/>
      <c r="RI86" s="165"/>
      <c r="RJ86" s="165"/>
      <c r="RK86" s="165"/>
      <c r="RL86" s="165"/>
    </row>
    <row r="87" spans="1:480" ht="15.75" x14ac:dyDescent="0.25">
      <c r="A87" s="305" t="e">
        <f>'Тех. карты'!#REF!</f>
        <v>#REF!</v>
      </c>
      <c r="B87" s="353" t="s">
        <v>178</v>
      </c>
      <c r="C87" s="353"/>
      <c r="D87" s="11">
        <v>154</v>
      </c>
      <c r="E87" s="12"/>
      <c r="F87" s="13"/>
      <c r="G87" s="14">
        <v>4.08</v>
      </c>
      <c r="H87" s="15">
        <v>4.08</v>
      </c>
      <c r="I87" s="16">
        <v>25.05</v>
      </c>
      <c r="J87" s="17">
        <v>153</v>
      </c>
      <c r="K87" s="18">
        <v>0</v>
      </c>
      <c r="L87" s="30">
        <v>98</v>
      </c>
      <c r="M87" s="30">
        <v>4.9000000000000004</v>
      </c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  <c r="DI87" s="165"/>
      <c r="DJ87" s="165"/>
      <c r="DK87" s="165"/>
      <c r="DL87" s="165"/>
      <c r="DM87" s="165"/>
      <c r="DN87" s="165"/>
      <c r="DO87" s="165"/>
      <c r="DP87" s="165"/>
      <c r="DQ87" s="165"/>
      <c r="DR87" s="165"/>
      <c r="DS87" s="165"/>
      <c r="DT87" s="165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5"/>
      <c r="EF87" s="165"/>
      <c r="EG87" s="165"/>
      <c r="EH87" s="165"/>
      <c r="EI87" s="165"/>
      <c r="EJ87" s="165"/>
      <c r="EK87" s="165"/>
      <c r="EL87" s="165"/>
      <c r="EM87" s="165"/>
      <c r="EN87" s="165"/>
      <c r="EO87" s="165"/>
      <c r="EP87" s="165"/>
      <c r="EQ87" s="165"/>
      <c r="ER87" s="165"/>
      <c r="ES87" s="165"/>
      <c r="ET87" s="165"/>
      <c r="EU87" s="165"/>
      <c r="EV87" s="165"/>
      <c r="EW87" s="165"/>
      <c r="EX87" s="165"/>
      <c r="EY87" s="165"/>
      <c r="EZ87" s="165"/>
      <c r="FA87" s="165"/>
      <c r="FB87" s="165"/>
      <c r="FC87" s="165"/>
      <c r="FD87" s="165"/>
      <c r="FE87" s="165"/>
      <c r="FF87" s="165"/>
      <c r="FG87" s="165"/>
      <c r="FH87" s="165"/>
      <c r="FI87" s="165"/>
      <c r="FJ87" s="165"/>
      <c r="FK87" s="165"/>
      <c r="FL87" s="165"/>
      <c r="FM87" s="165"/>
      <c r="FN87" s="165"/>
      <c r="FO87" s="165"/>
      <c r="FP87" s="165"/>
      <c r="FQ87" s="165"/>
      <c r="FR87" s="165"/>
      <c r="FS87" s="165"/>
      <c r="FT87" s="165"/>
      <c r="FU87" s="165"/>
      <c r="FV87" s="165"/>
      <c r="FW87" s="165"/>
      <c r="FX87" s="165"/>
      <c r="FY87" s="165"/>
      <c r="FZ87" s="165"/>
      <c r="GA87" s="165"/>
      <c r="GB87" s="165"/>
      <c r="GC87" s="165"/>
      <c r="GD87" s="165"/>
      <c r="GE87" s="165"/>
      <c r="GF87" s="165"/>
      <c r="GG87" s="165"/>
      <c r="GH87" s="165"/>
      <c r="GI87" s="165"/>
      <c r="GJ87" s="165"/>
      <c r="GK87" s="165"/>
      <c r="GL87" s="165"/>
      <c r="GM87" s="165"/>
      <c r="GN87" s="165"/>
      <c r="GO87" s="165"/>
      <c r="GP87" s="165"/>
      <c r="GQ87" s="165"/>
      <c r="GR87" s="165"/>
      <c r="GS87" s="165"/>
      <c r="GT87" s="165"/>
      <c r="GU87" s="165"/>
      <c r="GV87" s="165"/>
      <c r="GW87" s="165"/>
      <c r="GX87" s="165"/>
      <c r="GY87" s="165"/>
      <c r="GZ87" s="165"/>
      <c r="HA87" s="165"/>
      <c r="HB87" s="165"/>
      <c r="HC87" s="165"/>
      <c r="HD87" s="165"/>
      <c r="HE87" s="165"/>
      <c r="HF87" s="165"/>
      <c r="HG87" s="165"/>
      <c r="HH87" s="165"/>
      <c r="HI87" s="165"/>
      <c r="HJ87" s="165"/>
      <c r="HK87" s="165"/>
      <c r="HL87" s="165"/>
      <c r="HM87" s="165"/>
      <c r="HN87" s="165"/>
      <c r="HO87" s="165"/>
      <c r="HP87" s="165"/>
      <c r="HQ87" s="165"/>
      <c r="HR87" s="165"/>
      <c r="HS87" s="165"/>
      <c r="HT87" s="165"/>
      <c r="HU87" s="165"/>
      <c r="HV87" s="165"/>
      <c r="HW87" s="165"/>
      <c r="HX87" s="165"/>
      <c r="HY87" s="165"/>
      <c r="HZ87" s="165"/>
      <c r="IA87" s="165"/>
      <c r="IB87" s="165"/>
      <c r="IC87" s="165"/>
      <c r="ID87" s="165"/>
      <c r="IE87" s="165"/>
      <c r="IF87" s="165"/>
      <c r="IG87" s="165"/>
      <c r="IH87" s="165"/>
      <c r="II87" s="165"/>
      <c r="IJ87" s="165"/>
      <c r="IK87" s="165"/>
      <c r="IL87" s="165"/>
      <c r="IM87" s="165"/>
      <c r="IN87" s="165"/>
      <c r="IO87" s="165"/>
      <c r="IP87" s="165"/>
      <c r="IQ87" s="165"/>
      <c r="IR87" s="165"/>
      <c r="IS87" s="165"/>
      <c r="IT87" s="165"/>
      <c r="IU87" s="165"/>
      <c r="IV87" s="165"/>
      <c r="IW87" s="165"/>
      <c r="IX87" s="165"/>
      <c r="IY87" s="165"/>
      <c r="IZ87" s="165"/>
      <c r="JA87" s="165"/>
      <c r="JB87" s="165"/>
      <c r="JC87" s="165"/>
      <c r="JD87" s="165"/>
      <c r="JE87" s="165"/>
      <c r="JF87" s="165"/>
      <c r="JG87" s="165"/>
      <c r="JH87" s="165"/>
      <c r="JI87" s="165"/>
      <c r="JJ87" s="165"/>
      <c r="JK87" s="165"/>
      <c r="JL87" s="165"/>
      <c r="JM87" s="165"/>
      <c r="JN87" s="165"/>
      <c r="JO87" s="165"/>
      <c r="JP87" s="165"/>
      <c r="JQ87" s="165"/>
      <c r="JR87" s="165"/>
      <c r="JS87" s="165"/>
      <c r="JT87" s="165"/>
      <c r="JU87" s="165"/>
      <c r="JV87" s="165"/>
      <c r="JW87" s="165"/>
      <c r="JX87" s="165"/>
      <c r="JY87" s="165"/>
      <c r="JZ87" s="165"/>
      <c r="KA87" s="165"/>
      <c r="KB87" s="165"/>
      <c r="KC87" s="165"/>
      <c r="KD87" s="165"/>
      <c r="KE87" s="165"/>
      <c r="KF87" s="165"/>
      <c r="KG87" s="165"/>
      <c r="KH87" s="165"/>
      <c r="KI87" s="165"/>
      <c r="KJ87" s="165"/>
      <c r="KK87" s="165"/>
      <c r="KL87" s="165"/>
      <c r="KM87" s="165"/>
      <c r="KN87" s="165"/>
      <c r="KO87" s="165"/>
      <c r="KP87" s="165"/>
      <c r="KQ87" s="165"/>
      <c r="KR87" s="165"/>
      <c r="KS87" s="165"/>
      <c r="KT87" s="165"/>
      <c r="KU87" s="165"/>
      <c r="KV87" s="165"/>
      <c r="KW87" s="165"/>
      <c r="KX87" s="165"/>
      <c r="KY87" s="165"/>
      <c r="KZ87" s="165"/>
      <c r="LA87" s="165"/>
      <c r="LB87" s="165"/>
      <c r="LC87" s="165"/>
      <c r="LD87" s="165"/>
      <c r="LE87" s="165"/>
      <c r="LF87" s="165"/>
      <c r="LG87" s="165"/>
      <c r="LH87" s="165"/>
      <c r="LI87" s="165"/>
      <c r="LJ87" s="165"/>
      <c r="LK87" s="165"/>
      <c r="LL87" s="165"/>
      <c r="LM87" s="165"/>
      <c r="LN87" s="165"/>
      <c r="LO87" s="165"/>
      <c r="LP87" s="165"/>
      <c r="LQ87" s="165"/>
      <c r="LR87" s="165"/>
      <c r="LS87" s="165"/>
      <c r="LT87" s="165"/>
      <c r="LU87" s="165"/>
      <c r="LV87" s="165"/>
      <c r="LW87" s="165"/>
      <c r="LX87" s="165"/>
      <c r="LY87" s="165"/>
      <c r="LZ87" s="165"/>
      <c r="MA87" s="165"/>
      <c r="MB87" s="165"/>
      <c r="MC87" s="165"/>
      <c r="MD87" s="165"/>
      <c r="ME87" s="165"/>
      <c r="MF87" s="165"/>
      <c r="MG87" s="165"/>
      <c r="MH87" s="165"/>
      <c r="MI87" s="165"/>
      <c r="MJ87" s="165"/>
      <c r="MK87" s="165"/>
      <c r="ML87" s="165"/>
      <c r="MM87" s="165"/>
      <c r="MN87" s="165"/>
      <c r="MO87" s="165"/>
      <c r="MP87" s="165"/>
      <c r="MQ87" s="165"/>
      <c r="MR87" s="165"/>
      <c r="MS87" s="165"/>
      <c r="MT87" s="165"/>
      <c r="MU87" s="165"/>
      <c r="MV87" s="165"/>
      <c r="MW87" s="165"/>
      <c r="MX87" s="165"/>
      <c r="MY87" s="165"/>
      <c r="MZ87" s="165"/>
      <c r="NA87" s="165"/>
      <c r="NB87" s="165"/>
      <c r="NC87" s="165"/>
      <c r="ND87" s="165"/>
      <c r="NE87" s="165"/>
      <c r="NF87" s="165"/>
      <c r="NG87" s="165"/>
      <c r="NH87" s="165"/>
      <c r="NI87" s="165"/>
      <c r="NJ87" s="165"/>
      <c r="NK87" s="165"/>
      <c r="NL87" s="165"/>
      <c r="NM87" s="165"/>
      <c r="NN87" s="165"/>
      <c r="NO87" s="165"/>
      <c r="NP87" s="165"/>
      <c r="NQ87" s="165"/>
      <c r="NR87" s="165"/>
      <c r="NS87" s="165"/>
      <c r="NT87" s="165"/>
      <c r="NU87" s="165"/>
      <c r="NV87" s="165"/>
      <c r="NW87" s="165"/>
      <c r="NX87" s="165"/>
      <c r="NY87" s="165"/>
      <c r="NZ87" s="165"/>
      <c r="OA87" s="165"/>
      <c r="OB87" s="165"/>
      <c r="OC87" s="165"/>
      <c r="OD87" s="165"/>
      <c r="OE87" s="165"/>
      <c r="OF87" s="165"/>
      <c r="OG87" s="165"/>
      <c r="OH87" s="165"/>
      <c r="OI87" s="165"/>
      <c r="OJ87" s="165"/>
      <c r="OK87" s="165"/>
      <c r="OL87" s="165"/>
      <c r="OM87" s="165"/>
      <c r="ON87" s="165"/>
      <c r="OO87" s="165"/>
      <c r="OP87" s="165"/>
      <c r="OQ87" s="165"/>
      <c r="OR87" s="165"/>
      <c r="OS87" s="165"/>
      <c r="OT87" s="165"/>
      <c r="OU87" s="165"/>
      <c r="OV87" s="165"/>
      <c r="OW87" s="165"/>
      <c r="OX87" s="165"/>
      <c r="OY87" s="165"/>
      <c r="OZ87" s="165"/>
      <c r="PA87" s="165"/>
      <c r="PB87" s="165"/>
      <c r="PC87" s="165"/>
      <c r="PD87" s="165"/>
      <c r="PE87" s="165"/>
      <c r="PF87" s="165"/>
      <c r="PG87" s="165"/>
      <c r="PH87" s="165"/>
      <c r="PI87" s="165"/>
      <c r="PJ87" s="165"/>
      <c r="PK87" s="165"/>
      <c r="PL87" s="165"/>
      <c r="PM87" s="165"/>
      <c r="PN87" s="165"/>
      <c r="PO87" s="165"/>
      <c r="PP87" s="165"/>
      <c r="PQ87" s="165"/>
      <c r="PR87" s="165"/>
      <c r="PS87" s="165"/>
      <c r="PT87" s="165"/>
      <c r="PU87" s="165"/>
      <c r="PV87" s="165"/>
      <c r="PW87" s="165"/>
      <c r="PX87" s="165"/>
      <c r="PY87" s="165"/>
      <c r="PZ87" s="165"/>
      <c r="QA87" s="165"/>
      <c r="QB87" s="165"/>
      <c r="QC87" s="165"/>
      <c r="QD87" s="165"/>
      <c r="QE87" s="165"/>
      <c r="QF87" s="165"/>
      <c r="QG87" s="165"/>
      <c r="QH87" s="165"/>
      <c r="QI87" s="165"/>
      <c r="QJ87" s="165"/>
      <c r="QK87" s="165"/>
      <c r="QL87" s="165"/>
      <c r="QM87" s="165"/>
      <c r="QN87" s="165"/>
      <c r="QO87" s="165"/>
      <c r="QP87" s="165"/>
      <c r="QQ87" s="165"/>
      <c r="QR87" s="165"/>
      <c r="QS87" s="165"/>
      <c r="QT87" s="165"/>
      <c r="QU87" s="165"/>
      <c r="QV87" s="165"/>
      <c r="QW87" s="165"/>
      <c r="QX87" s="165"/>
      <c r="QY87" s="165"/>
      <c r="QZ87" s="165"/>
      <c r="RA87" s="165"/>
      <c r="RB87" s="165"/>
      <c r="RC87" s="165"/>
      <c r="RD87" s="165"/>
      <c r="RE87" s="165"/>
      <c r="RF87" s="165"/>
      <c r="RG87" s="165"/>
      <c r="RH87" s="165"/>
      <c r="RI87" s="165"/>
      <c r="RJ87" s="165"/>
      <c r="RK87" s="165"/>
      <c r="RL87" s="165"/>
    </row>
    <row r="88" spans="1:480" ht="15.75" x14ac:dyDescent="0.25">
      <c r="A88" s="305" t="e">
        <f>'Тех. карты'!#REF!</f>
        <v>#REF!</v>
      </c>
      <c r="B88" s="353" t="s">
        <v>14</v>
      </c>
      <c r="C88" s="353"/>
      <c r="D88" s="11">
        <v>150</v>
      </c>
      <c r="E88" s="12"/>
      <c r="F88" s="13"/>
      <c r="G88" s="14">
        <v>2.34</v>
      </c>
      <c r="H88" s="15">
        <v>2</v>
      </c>
      <c r="I88" s="16">
        <v>10.63</v>
      </c>
      <c r="J88" s="17">
        <v>70</v>
      </c>
      <c r="K88" s="18">
        <v>0.98</v>
      </c>
      <c r="L88" s="19">
        <v>395</v>
      </c>
      <c r="M88" s="19">
        <v>11.11</v>
      </c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  <c r="DZ88" s="165"/>
      <c r="EA88" s="165"/>
      <c r="EB88" s="165"/>
      <c r="EC88" s="165"/>
      <c r="ED88" s="165"/>
      <c r="EE88" s="165"/>
      <c r="EF88" s="165"/>
      <c r="EG88" s="165"/>
      <c r="EH88" s="165"/>
      <c r="EI88" s="165"/>
      <c r="EJ88" s="165"/>
      <c r="EK88" s="165"/>
      <c r="EL88" s="165"/>
      <c r="EM88" s="165"/>
      <c r="EN88" s="165"/>
      <c r="EO88" s="165"/>
      <c r="EP88" s="165"/>
      <c r="EQ88" s="165"/>
      <c r="ER88" s="165"/>
      <c r="ES88" s="165"/>
      <c r="ET88" s="165"/>
      <c r="EU88" s="165"/>
      <c r="EV88" s="165"/>
      <c r="EW88" s="165"/>
      <c r="EX88" s="165"/>
      <c r="EY88" s="165"/>
      <c r="EZ88" s="165"/>
      <c r="FA88" s="165"/>
      <c r="FB88" s="165"/>
      <c r="FC88" s="165"/>
      <c r="FD88" s="165"/>
      <c r="FE88" s="165"/>
      <c r="FF88" s="165"/>
      <c r="FG88" s="165"/>
      <c r="FH88" s="165"/>
      <c r="FI88" s="165"/>
      <c r="FJ88" s="165"/>
      <c r="FK88" s="165"/>
      <c r="FL88" s="165"/>
      <c r="FM88" s="165"/>
      <c r="FN88" s="165"/>
      <c r="FO88" s="165"/>
      <c r="FP88" s="165"/>
      <c r="FQ88" s="165"/>
      <c r="FR88" s="165"/>
      <c r="FS88" s="165"/>
      <c r="FT88" s="165"/>
      <c r="FU88" s="165"/>
      <c r="FV88" s="165"/>
      <c r="FW88" s="165"/>
      <c r="FX88" s="165"/>
      <c r="FY88" s="165"/>
      <c r="FZ88" s="165"/>
      <c r="GA88" s="165"/>
      <c r="GB88" s="165"/>
      <c r="GC88" s="165"/>
      <c r="GD88" s="165"/>
      <c r="GE88" s="165"/>
      <c r="GF88" s="165"/>
      <c r="GG88" s="165"/>
      <c r="GH88" s="165"/>
      <c r="GI88" s="165"/>
      <c r="GJ88" s="165"/>
      <c r="GK88" s="165"/>
      <c r="GL88" s="165"/>
      <c r="GM88" s="165"/>
      <c r="GN88" s="165"/>
      <c r="GO88" s="165"/>
      <c r="GP88" s="165"/>
      <c r="GQ88" s="165"/>
      <c r="GR88" s="165"/>
      <c r="GS88" s="165"/>
      <c r="GT88" s="165"/>
      <c r="GU88" s="165"/>
      <c r="GV88" s="165"/>
      <c r="GW88" s="165"/>
      <c r="GX88" s="165"/>
      <c r="GY88" s="165"/>
      <c r="GZ88" s="165"/>
      <c r="HA88" s="165"/>
      <c r="HB88" s="165"/>
      <c r="HC88" s="165"/>
      <c r="HD88" s="165"/>
      <c r="HE88" s="165"/>
      <c r="HF88" s="165"/>
      <c r="HG88" s="165"/>
      <c r="HH88" s="165"/>
      <c r="HI88" s="165"/>
      <c r="HJ88" s="165"/>
      <c r="HK88" s="165"/>
      <c r="HL88" s="165"/>
      <c r="HM88" s="165"/>
      <c r="HN88" s="165"/>
      <c r="HO88" s="165"/>
      <c r="HP88" s="165"/>
      <c r="HQ88" s="165"/>
      <c r="HR88" s="165"/>
      <c r="HS88" s="165"/>
      <c r="HT88" s="165"/>
      <c r="HU88" s="165"/>
      <c r="HV88" s="165"/>
      <c r="HW88" s="165"/>
      <c r="HX88" s="165"/>
      <c r="HY88" s="165"/>
      <c r="HZ88" s="165"/>
      <c r="IA88" s="165"/>
      <c r="IB88" s="165"/>
      <c r="IC88" s="165"/>
      <c r="ID88" s="165"/>
      <c r="IE88" s="165"/>
      <c r="IF88" s="165"/>
      <c r="IG88" s="165"/>
      <c r="IH88" s="165"/>
      <c r="II88" s="165"/>
      <c r="IJ88" s="165"/>
      <c r="IK88" s="165"/>
      <c r="IL88" s="165"/>
      <c r="IM88" s="165"/>
      <c r="IN88" s="165"/>
      <c r="IO88" s="165"/>
      <c r="IP88" s="165"/>
      <c r="IQ88" s="165"/>
      <c r="IR88" s="165"/>
      <c r="IS88" s="165"/>
      <c r="IT88" s="165"/>
      <c r="IU88" s="165"/>
      <c r="IV88" s="165"/>
      <c r="IW88" s="165"/>
      <c r="IX88" s="165"/>
      <c r="IY88" s="165"/>
      <c r="IZ88" s="165"/>
      <c r="JA88" s="165"/>
      <c r="JB88" s="165"/>
      <c r="JC88" s="165"/>
      <c r="JD88" s="165"/>
      <c r="JE88" s="165"/>
      <c r="JF88" s="165"/>
      <c r="JG88" s="165"/>
      <c r="JH88" s="165"/>
      <c r="JI88" s="165"/>
      <c r="JJ88" s="165"/>
      <c r="JK88" s="165"/>
      <c r="JL88" s="165"/>
      <c r="JM88" s="165"/>
      <c r="JN88" s="165"/>
      <c r="JO88" s="165"/>
      <c r="JP88" s="165"/>
      <c r="JQ88" s="165"/>
      <c r="JR88" s="165"/>
      <c r="JS88" s="165"/>
      <c r="JT88" s="165"/>
      <c r="JU88" s="165"/>
      <c r="JV88" s="165"/>
      <c r="JW88" s="165"/>
      <c r="JX88" s="165"/>
      <c r="JY88" s="165"/>
      <c r="JZ88" s="165"/>
      <c r="KA88" s="165"/>
      <c r="KB88" s="165"/>
      <c r="KC88" s="165"/>
      <c r="KD88" s="165"/>
      <c r="KE88" s="165"/>
      <c r="KF88" s="165"/>
      <c r="KG88" s="165"/>
      <c r="KH88" s="165"/>
      <c r="KI88" s="165"/>
      <c r="KJ88" s="165"/>
      <c r="KK88" s="165"/>
      <c r="KL88" s="165"/>
      <c r="KM88" s="165"/>
      <c r="KN88" s="165"/>
      <c r="KO88" s="165"/>
      <c r="KP88" s="165"/>
      <c r="KQ88" s="165"/>
      <c r="KR88" s="165"/>
      <c r="KS88" s="165"/>
      <c r="KT88" s="165"/>
      <c r="KU88" s="165"/>
      <c r="KV88" s="165"/>
      <c r="KW88" s="165"/>
      <c r="KX88" s="165"/>
      <c r="KY88" s="165"/>
      <c r="KZ88" s="165"/>
      <c r="LA88" s="165"/>
      <c r="LB88" s="165"/>
      <c r="LC88" s="165"/>
      <c r="LD88" s="165"/>
      <c r="LE88" s="165"/>
      <c r="LF88" s="165"/>
      <c r="LG88" s="165"/>
      <c r="LH88" s="165"/>
      <c r="LI88" s="165"/>
      <c r="LJ88" s="165"/>
      <c r="LK88" s="165"/>
      <c r="LL88" s="165"/>
      <c r="LM88" s="165"/>
      <c r="LN88" s="165"/>
      <c r="LO88" s="165"/>
      <c r="LP88" s="165"/>
      <c r="LQ88" s="165"/>
      <c r="LR88" s="165"/>
      <c r="LS88" s="165"/>
      <c r="LT88" s="165"/>
      <c r="LU88" s="165"/>
      <c r="LV88" s="165"/>
      <c r="LW88" s="165"/>
      <c r="LX88" s="165"/>
      <c r="LY88" s="165"/>
      <c r="LZ88" s="165"/>
      <c r="MA88" s="165"/>
      <c r="MB88" s="165"/>
      <c r="MC88" s="165"/>
      <c r="MD88" s="165"/>
      <c r="ME88" s="165"/>
      <c r="MF88" s="165"/>
      <c r="MG88" s="165"/>
      <c r="MH88" s="165"/>
      <c r="MI88" s="165"/>
      <c r="MJ88" s="165"/>
      <c r="MK88" s="165"/>
      <c r="ML88" s="165"/>
      <c r="MM88" s="165"/>
      <c r="MN88" s="165"/>
      <c r="MO88" s="165"/>
      <c r="MP88" s="165"/>
      <c r="MQ88" s="165"/>
      <c r="MR88" s="165"/>
      <c r="MS88" s="165"/>
      <c r="MT88" s="165"/>
      <c r="MU88" s="165"/>
      <c r="MV88" s="165"/>
      <c r="MW88" s="165"/>
      <c r="MX88" s="165"/>
      <c r="MY88" s="165"/>
      <c r="MZ88" s="165"/>
      <c r="NA88" s="165"/>
      <c r="NB88" s="165"/>
      <c r="NC88" s="165"/>
      <c r="ND88" s="165"/>
      <c r="NE88" s="165"/>
      <c r="NF88" s="165"/>
      <c r="NG88" s="165"/>
      <c r="NH88" s="165"/>
      <c r="NI88" s="165"/>
      <c r="NJ88" s="165"/>
      <c r="NK88" s="165"/>
      <c r="NL88" s="165"/>
      <c r="NM88" s="165"/>
      <c r="NN88" s="165"/>
      <c r="NO88" s="165"/>
      <c r="NP88" s="165"/>
      <c r="NQ88" s="165"/>
      <c r="NR88" s="165"/>
      <c r="NS88" s="165"/>
      <c r="NT88" s="165"/>
      <c r="NU88" s="165"/>
      <c r="NV88" s="165"/>
      <c r="NW88" s="165"/>
      <c r="NX88" s="165"/>
      <c r="NY88" s="165"/>
      <c r="NZ88" s="165"/>
      <c r="OA88" s="165"/>
      <c r="OB88" s="165"/>
      <c r="OC88" s="165"/>
      <c r="OD88" s="165"/>
      <c r="OE88" s="165"/>
      <c r="OF88" s="165"/>
      <c r="OG88" s="165"/>
      <c r="OH88" s="165"/>
      <c r="OI88" s="165"/>
      <c r="OJ88" s="165"/>
      <c r="OK88" s="165"/>
      <c r="OL88" s="165"/>
      <c r="OM88" s="165"/>
      <c r="ON88" s="165"/>
      <c r="OO88" s="165"/>
      <c r="OP88" s="165"/>
      <c r="OQ88" s="165"/>
      <c r="OR88" s="165"/>
      <c r="OS88" s="165"/>
      <c r="OT88" s="165"/>
      <c r="OU88" s="165"/>
      <c r="OV88" s="165"/>
      <c r="OW88" s="165"/>
      <c r="OX88" s="165"/>
      <c r="OY88" s="165"/>
      <c r="OZ88" s="165"/>
      <c r="PA88" s="165"/>
      <c r="PB88" s="165"/>
      <c r="PC88" s="165"/>
      <c r="PD88" s="165"/>
      <c r="PE88" s="165"/>
      <c r="PF88" s="165"/>
      <c r="PG88" s="165"/>
      <c r="PH88" s="165"/>
      <c r="PI88" s="165"/>
      <c r="PJ88" s="165"/>
      <c r="PK88" s="165"/>
      <c r="PL88" s="165"/>
      <c r="PM88" s="165"/>
      <c r="PN88" s="165"/>
      <c r="PO88" s="165"/>
      <c r="PP88" s="165"/>
      <c r="PQ88" s="165"/>
      <c r="PR88" s="165"/>
      <c r="PS88" s="165"/>
      <c r="PT88" s="165"/>
      <c r="PU88" s="165"/>
      <c r="PV88" s="165"/>
      <c r="PW88" s="165"/>
      <c r="PX88" s="165"/>
      <c r="PY88" s="165"/>
      <c r="PZ88" s="165"/>
      <c r="QA88" s="165"/>
      <c r="QB88" s="165"/>
      <c r="QC88" s="165"/>
      <c r="QD88" s="165"/>
      <c r="QE88" s="165"/>
      <c r="QF88" s="165"/>
      <c r="QG88" s="165"/>
      <c r="QH88" s="165"/>
      <c r="QI88" s="165"/>
      <c r="QJ88" s="165"/>
      <c r="QK88" s="165"/>
      <c r="QL88" s="165"/>
      <c r="QM88" s="165"/>
      <c r="QN88" s="165"/>
      <c r="QO88" s="165"/>
      <c r="QP88" s="165"/>
      <c r="QQ88" s="165"/>
      <c r="QR88" s="165"/>
      <c r="QS88" s="165"/>
      <c r="QT88" s="165"/>
      <c r="QU88" s="165"/>
      <c r="QV88" s="165"/>
      <c r="QW88" s="165"/>
      <c r="QX88" s="165"/>
      <c r="QY88" s="165"/>
      <c r="QZ88" s="165"/>
      <c r="RA88" s="165"/>
      <c r="RB88" s="165"/>
      <c r="RC88" s="165"/>
      <c r="RD88" s="165"/>
      <c r="RE88" s="165"/>
      <c r="RF88" s="165"/>
      <c r="RG88" s="165"/>
      <c r="RH88" s="165"/>
      <c r="RI88" s="165"/>
      <c r="RJ88" s="165"/>
      <c r="RK88" s="165"/>
      <c r="RL88" s="165"/>
    </row>
    <row r="89" spans="1:480" ht="15.75" x14ac:dyDescent="0.25">
      <c r="A89" s="305" t="e">
        <f>'Тех. карты'!#REF!</f>
        <v>#REF!</v>
      </c>
      <c r="B89" s="353" t="s">
        <v>88</v>
      </c>
      <c r="C89" s="353"/>
      <c r="D89" s="11">
        <v>40</v>
      </c>
      <c r="E89" s="12"/>
      <c r="F89" s="13"/>
      <c r="G89" s="14">
        <v>2.0299999999999998</v>
      </c>
      <c r="H89" s="15">
        <v>3.21</v>
      </c>
      <c r="I89" s="16">
        <v>11.34</v>
      </c>
      <c r="J89" s="17">
        <v>127</v>
      </c>
      <c r="K89" s="18">
        <v>0.08</v>
      </c>
      <c r="L89" s="30">
        <v>2</v>
      </c>
      <c r="M89" s="30">
        <v>10.4</v>
      </c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165"/>
      <c r="DL89" s="165"/>
      <c r="DM89" s="165"/>
      <c r="DN89" s="165"/>
      <c r="DO89" s="165"/>
      <c r="DP89" s="165"/>
      <c r="DQ89" s="165"/>
      <c r="DR89" s="165"/>
      <c r="DS89" s="165"/>
      <c r="DT89" s="165"/>
      <c r="DU89" s="165"/>
      <c r="DV89" s="165"/>
      <c r="DW89" s="165"/>
      <c r="DX89" s="165"/>
      <c r="DY89" s="165"/>
      <c r="DZ89" s="165"/>
      <c r="EA89" s="165"/>
      <c r="EB89" s="165"/>
      <c r="EC89" s="165"/>
      <c r="ED89" s="165"/>
      <c r="EE89" s="165"/>
      <c r="EF89" s="165"/>
      <c r="EG89" s="165"/>
      <c r="EH89" s="165"/>
      <c r="EI89" s="165"/>
      <c r="EJ89" s="165"/>
      <c r="EK89" s="165"/>
      <c r="EL89" s="165"/>
      <c r="EM89" s="165"/>
      <c r="EN89" s="165"/>
      <c r="EO89" s="165"/>
      <c r="EP89" s="165"/>
      <c r="EQ89" s="165"/>
      <c r="ER89" s="165"/>
      <c r="ES89" s="165"/>
      <c r="ET89" s="165"/>
      <c r="EU89" s="165"/>
      <c r="EV89" s="165"/>
      <c r="EW89" s="165"/>
      <c r="EX89" s="165"/>
      <c r="EY89" s="165"/>
      <c r="EZ89" s="165"/>
      <c r="FA89" s="165"/>
      <c r="FB89" s="165"/>
      <c r="FC89" s="165"/>
      <c r="FD89" s="165"/>
      <c r="FE89" s="165"/>
      <c r="FF89" s="165"/>
      <c r="FG89" s="165"/>
      <c r="FH89" s="165"/>
      <c r="FI89" s="165"/>
      <c r="FJ89" s="165"/>
      <c r="FK89" s="165"/>
      <c r="FL89" s="165"/>
      <c r="FM89" s="165"/>
      <c r="FN89" s="165"/>
      <c r="FO89" s="165"/>
      <c r="FP89" s="165"/>
      <c r="FQ89" s="165"/>
      <c r="FR89" s="165"/>
      <c r="FS89" s="165"/>
      <c r="FT89" s="165"/>
      <c r="FU89" s="165"/>
      <c r="FV89" s="165"/>
      <c r="FW89" s="165"/>
      <c r="FX89" s="165"/>
      <c r="FY89" s="165"/>
      <c r="FZ89" s="165"/>
      <c r="GA89" s="165"/>
      <c r="GB89" s="165"/>
      <c r="GC89" s="165"/>
      <c r="GD89" s="165"/>
      <c r="GE89" s="165"/>
      <c r="GF89" s="165"/>
      <c r="GG89" s="165"/>
      <c r="GH89" s="165"/>
      <c r="GI89" s="165"/>
      <c r="GJ89" s="165"/>
      <c r="GK89" s="165"/>
      <c r="GL89" s="165"/>
      <c r="GM89" s="165"/>
      <c r="GN89" s="165"/>
      <c r="GO89" s="165"/>
      <c r="GP89" s="165"/>
      <c r="GQ89" s="165"/>
      <c r="GR89" s="165"/>
      <c r="GS89" s="165"/>
      <c r="GT89" s="165"/>
      <c r="GU89" s="165"/>
      <c r="GV89" s="165"/>
      <c r="GW89" s="165"/>
      <c r="GX89" s="165"/>
      <c r="GY89" s="165"/>
      <c r="GZ89" s="165"/>
      <c r="HA89" s="165"/>
      <c r="HB89" s="165"/>
      <c r="HC89" s="165"/>
      <c r="HD89" s="165"/>
      <c r="HE89" s="165"/>
      <c r="HF89" s="165"/>
      <c r="HG89" s="165"/>
      <c r="HH89" s="165"/>
      <c r="HI89" s="165"/>
      <c r="HJ89" s="165"/>
      <c r="HK89" s="165"/>
      <c r="HL89" s="165"/>
      <c r="HM89" s="165"/>
      <c r="HN89" s="165"/>
      <c r="HO89" s="165"/>
      <c r="HP89" s="165"/>
      <c r="HQ89" s="165"/>
      <c r="HR89" s="165"/>
      <c r="HS89" s="165"/>
      <c r="HT89" s="165"/>
      <c r="HU89" s="165"/>
      <c r="HV89" s="165"/>
      <c r="HW89" s="165"/>
      <c r="HX89" s="165"/>
      <c r="HY89" s="165"/>
      <c r="HZ89" s="165"/>
      <c r="IA89" s="165"/>
      <c r="IB89" s="165"/>
      <c r="IC89" s="165"/>
      <c r="ID89" s="165"/>
      <c r="IE89" s="165"/>
      <c r="IF89" s="165"/>
      <c r="IG89" s="165"/>
      <c r="IH89" s="165"/>
      <c r="II89" s="165"/>
      <c r="IJ89" s="165"/>
      <c r="IK89" s="165"/>
      <c r="IL89" s="165"/>
      <c r="IM89" s="165"/>
      <c r="IN89" s="165"/>
      <c r="IO89" s="165"/>
      <c r="IP89" s="165"/>
      <c r="IQ89" s="165"/>
      <c r="IR89" s="165"/>
      <c r="IS89" s="165"/>
      <c r="IT89" s="165"/>
      <c r="IU89" s="165"/>
      <c r="IV89" s="165"/>
      <c r="IW89" s="165"/>
      <c r="IX89" s="165"/>
      <c r="IY89" s="165"/>
      <c r="IZ89" s="165"/>
      <c r="JA89" s="165"/>
      <c r="JB89" s="165"/>
      <c r="JC89" s="165"/>
      <c r="JD89" s="165"/>
      <c r="JE89" s="165"/>
      <c r="JF89" s="165"/>
      <c r="JG89" s="165"/>
      <c r="JH89" s="165"/>
      <c r="JI89" s="165"/>
      <c r="JJ89" s="165"/>
      <c r="JK89" s="165"/>
      <c r="JL89" s="165"/>
      <c r="JM89" s="165"/>
      <c r="JN89" s="165"/>
      <c r="JO89" s="165"/>
      <c r="JP89" s="165"/>
      <c r="JQ89" s="165"/>
      <c r="JR89" s="165"/>
      <c r="JS89" s="165"/>
      <c r="JT89" s="165"/>
      <c r="JU89" s="165"/>
      <c r="JV89" s="165"/>
      <c r="JW89" s="165"/>
      <c r="JX89" s="165"/>
      <c r="JY89" s="165"/>
      <c r="JZ89" s="165"/>
      <c r="KA89" s="165"/>
      <c r="KB89" s="165"/>
      <c r="KC89" s="165"/>
      <c r="KD89" s="165"/>
      <c r="KE89" s="165"/>
      <c r="KF89" s="165"/>
      <c r="KG89" s="165"/>
      <c r="KH89" s="165"/>
      <c r="KI89" s="165"/>
      <c r="KJ89" s="165"/>
      <c r="KK89" s="165"/>
      <c r="KL89" s="165"/>
      <c r="KM89" s="165"/>
      <c r="KN89" s="165"/>
      <c r="KO89" s="165"/>
      <c r="KP89" s="165"/>
      <c r="KQ89" s="165"/>
      <c r="KR89" s="165"/>
      <c r="KS89" s="165"/>
      <c r="KT89" s="165"/>
      <c r="KU89" s="165"/>
      <c r="KV89" s="165"/>
      <c r="KW89" s="165"/>
      <c r="KX89" s="165"/>
      <c r="KY89" s="165"/>
      <c r="KZ89" s="165"/>
      <c r="LA89" s="165"/>
      <c r="LB89" s="165"/>
      <c r="LC89" s="165"/>
      <c r="LD89" s="165"/>
      <c r="LE89" s="165"/>
      <c r="LF89" s="165"/>
      <c r="LG89" s="165"/>
      <c r="LH89" s="165"/>
      <c r="LI89" s="165"/>
      <c r="LJ89" s="165"/>
      <c r="LK89" s="165"/>
      <c r="LL89" s="165"/>
      <c r="LM89" s="165"/>
      <c r="LN89" s="165"/>
      <c r="LO89" s="165"/>
      <c r="LP89" s="165"/>
      <c r="LQ89" s="165"/>
      <c r="LR89" s="165"/>
      <c r="LS89" s="165"/>
      <c r="LT89" s="165"/>
      <c r="LU89" s="165"/>
      <c r="LV89" s="165"/>
      <c r="LW89" s="165"/>
      <c r="LX89" s="165"/>
      <c r="LY89" s="165"/>
      <c r="LZ89" s="165"/>
      <c r="MA89" s="165"/>
      <c r="MB89" s="165"/>
      <c r="MC89" s="165"/>
      <c r="MD89" s="165"/>
      <c r="ME89" s="165"/>
      <c r="MF89" s="165"/>
      <c r="MG89" s="165"/>
      <c r="MH89" s="165"/>
      <c r="MI89" s="165"/>
      <c r="MJ89" s="165"/>
      <c r="MK89" s="165"/>
      <c r="ML89" s="165"/>
      <c r="MM89" s="165"/>
      <c r="MN89" s="165"/>
      <c r="MO89" s="165"/>
      <c r="MP89" s="165"/>
      <c r="MQ89" s="165"/>
      <c r="MR89" s="165"/>
      <c r="MS89" s="165"/>
      <c r="MT89" s="165"/>
      <c r="MU89" s="165"/>
      <c r="MV89" s="165"/>
      <c r="MW89" s="165"/>
      <c r="MX89" s="165"/>
      <c r="MY89" s="165"/>
      <c r="MZ89" s="165"/>
      <c r="NA89" s="165"/>
      <c r="NB89" s="165"/>
      <c r="NC89" s="165"/>
      <c r="ND89" s="165"/>
      <c r="NE89" s="165"/>
      <c r="NF89" s="165"/>
      <c r="NG89" s="165"/>
      <c r="NH89" s="165"/>
      <c r="NI89" s="165"/>
      <c r="NJ89" s="165"/>
      <c r="NK89" s="165"/>
      <c r="NL89" s="165"/>
      <c r="NM89" s="165"/>
      <c r="NN89" s="165"/>
      <c r="NO89" s="165"/>
      <c r="NP89" s="165"/>
      <c r="NQ89" s="165"/>
      <c r="NR89" s="165"/>
      <c r="NS89" s="165"/>
      <c r="NT89" s="165"/>
      <c r="NU89" s="165"/>
      <c r="NV89" s="165"/>
      <c r="NW89" s="165"/>
      <c r="NX89" s="165"/>
      <c r="NY89" s="165"/>
      <c r="NZ89" s="165"/>
      <c r="OA89" s="165"/>
      <c r="OB89" s="165"/>
      <c r="OC89" s="165"/>
      <c r="OD89" s="165"/>
      <c r="OE89" s="165"/>
      <c r="OF89" s="165"/>
      <c r="OG89" s="165"/>
      <c r="OH89" s="165"/>
      <c r="OI89" s="165"/>
      <c r="OJ89" s="165"/>
      <c r="OK89" s="165"/>
      <c r="OL89" s="165"/>
      <c r="OM89" s="165"/>
      <c r="ON89" s="165"/>
      <c r="OO89" s="165"/>
      <c r="OP89" s="165"/>
      <c r="OQ89" s="165"/>
      <c r="OR89" s="165"/>
      <c r="OS89" s="165"/>
      <c r="OT89" s="165"/>
      <c r="OU89" s="165"/>
      <c r="OV89" s="165"/>
      <c r="OW89" s="165"/>
      <c r="OX89" s="165"/>
      <c r="OY89" s="165"/>
      <c r="OZ89" s="165"/>
      <c r="PA89" s="165"/>
      <c r="PB89" s="165"/>
      <c r="PC89" s="165"/>
      <c r="PD89" s="165"/>
      <c r="PE89" s="165"/>
      <c r="PF89" s="165"/>
      <c r="PG89" s="165"/>
      <c r="PH89" s="165"/>
      <c r="PI89" s="165"/>
      <c r="PJ89" s="165"/>
      <c r="PK89" s="165"/>
      <c r="PL89" s="165"/>
      <c r="PM89" s="165"/>
      <c r="PN89" s="165"/>
      <c r="PO89" s="165"/>
      <c r="PP89" s="165"/>
      <c r="PQ89" s="165"/>
      <c r="PR89" s="165"/>
      <c r="PS89" s="165"/>
      <c r="PT89" s="165"/>
      <c r="PU89" s="165"/>
      <c r="PV89" s="165"/>
      <c r="PW89" s="165"/>
      <c r="PX89" s="165"/>
      <c r="PY89" s="165"/>
      <c r="PZ89" s="165"/>
      <c r="QA89" s="165"/>
      <c r="QB89" s="165"/>
      <c r="QC89" s="165"/>
      <c r="QD89" s="165"/>
      <c r="QE89" s="165"/>
      <c r="QF89" s="165"/>
      <c r="QG89" s="165"/>
      <c r="QH89" s="165"/>
      <c r="QI89" s="165"/>
      <c r="QJ89" s="165"/>
      <c r="QK89" s="165"/>
      <c r="QL89" s="165"/>
      <c r="QM89" s="165"/>
      <c r="QN89" s="165"/>
      <c r="QO89" s="165"/>
      <c r="QP89" s="165"/>
      <c r="QQ89" s="165"/>
      <c r="QR89" s="165"/>
      <c r="QS89" s="165"/>
      <c r="QT89" s="165"/>
      <c r="QU89" s="165"/>
      <c r="QV89" s="165"/>
      <c r="QW89" s="165"/>
      <c r="QX89" s="165"/>
      <c r="QY89" s="165"/>
      <c r="QZ89" s="165"/>
      <c r="RA89" s="165"/>
      <c r="RB89" s="165"/>
      <c r="RC89" s="165"/>
      <c r="RD89" s="165"/>
      <c r="RE89" s="165"/>
      <c r="RF89" s="165"/>
      <c r="RG89" s="165"/>
      <c r="RH89" s="165"/>
      <c r="RI89" s="165"/>
      <c r="RJ89" s="165"/>
      <c r="RK89" s="165"/>
      <c r="RL89" s="165"/>
    </row>
    <row r="90" spans="1:480" s="181" customFormat="1" ht="15.75" x14ac:dyDescent="0.25">
      <c r="A90" s="120"/>
      <c r="B90" s="348" t="s">
        <v>15</v>
      </c>
      <c r="C90" s="348"/>
      <c r="D90" s="110">
        <f>SUM(D87,D88,D91,D89)</f>
        <v>484</v>
      </c>
      <c r="E90" s="110">
        <f t="shared" ref="E90:F90" si="3">SUM(E87:E89)</f>
        <v>0</v>
      </c>
      <c r="F90" s="110">
        <f t="shared" si="3"/>
        <v>0</v>
      </c>
      <c r="G90" s="179">
        <f>SUM(G87,G88,G91,G89)</f>
        <v>8.85</v>
      </c>
      <c r="H90" s="179">
        <f>SUM(H87,H88,H91,H89)</f>
        <v>9.6900000000000013</v>
      </c>
      <c r="I90" s="179">
        <f>SUM(I87,I88,I91,I89)</f>
        <v>56.820000000000007</v>
      </c>
      <c r="J90" s="179">
        <f>SUM(J87,J88,J91,J89)</f>
        <v>394</v>
      </c>
      <c r="K90" s="179">
        <f>SUM(K87,K88,K91,K89)</f>
        <v>11.06</v>
      </c>
      <c r="L90" s="118"/>
      <c r="M90" s="118"/>
      <c r="N90" s="233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223"/>
      <c r="BD90" s="223"/>
      <c r="BE90" s="223"/>
      <c r="BF90" s="223"/>
      <c r="BG90" s="223"/>
      <c r="BH90" s="223"/>
      <c r="BI90" s="223"/>
      <c r="BJ90" s="223"/>
      <c r="BK90" s="223"/>
      <c r="BL90" s="223"/>
      <c r="BM90" s="223"/>
      <c r="BN90" s="223"/>
      <c r="BO90" s="223"/>
      <c r="BP90" s="223"/>
      <c r="BQ90" s="223"/>
      <c r="BR90" s="223"/>
      <c r="BS90" s="223"/>
      <c r="BT90" s="223"/>
      <c r="BU90" s="223"/>
      <c r="BV90" s="223"/>
      <c r="BW90" s="223"/>
      <c r="BX90" s="223"/>
      <c r="BY90" s="223"/>
      <c r="BZ90" s="223"/>
      <c r="CA90" s="223"/>
      <c r="CB90" s="223"/>
      <c r="CC90" s="223"/>
      <c r="CD90" s="223"/>
      <c r="CE90" s="223"/>
      <c r="CF90" s="223"/>
      <c r="CG90" s="223"/>
      <c r="CH90" s="223"/>
      <c r="CI90" s="223"/>
      <c r="CJ90" s="223"/>
      <c r="CK90" s="223"/>
      <c r="CL90" s="223"/>
      <c r="CM90" s="223"/>
      <c r="CN90" s="223"/>
      <c r="CO90" s="223"/>
      <c r="CP90" s="223"/>
      <c r="CQ90" s="223"/>
      <c r="CR90" s="223"/>
      <c r="CS90" s="223"/>
      <c r="CT90" s="223"/>
      <c r="CU90" s="223"/>
      <c r="CV90" s="223"/>
      <c r="CW90" s="223"/>
      <c r="CX90" s="223"/>
      <c r="CY90" s="223"/>
      <c r="CZ90" s="223"/>
      <c r="DA90" s="223"/>
      <c r="DB90" s="223"/>
      <c r="DC90" s="223"/>
      <c r="DD90" s="223"/>
      <c r="DE90" s="223"/>
      <c r="DF90" s="223"/>
      <c r="DG90" s="223"/>
      <c r="DH90" s="223"/>
      <c r="DI90" s="223"/>
      <c r="DJ90" s="223"/>
      <c r="DK90" s="223"/>
      <c r="DL90" s="223"/>
      <c r="DM90" s="223"/>
      <c r="DN90" s="223"/>
      <c r="DO90" s="223"/>
      <c r="DP90" s="223"/>
      <c r="DQ90" s="223"/>
      <c r="DR90" s="223"/>
      <c r="DS90" s="223"/>
      <c r="DT90" s="223"/>
      <c r="DU90" s="223"/>
      <c r="DV90" s="223"/>
      <c r="DW90" s="223"/>
      <c r="DX90" s="223"/>
      <c r="DY90" s="223"/>
      <c r="DZ90" s="223"/>
      <c r="EA90" s="223"/>
      <c r="EB90" s="223"/>
      <c r="EC90" s="223"/>
      <c r="ED90" s="223"/>
      <c r="EE90" s="223"/>
      <c r="EF90" s="223"/>
      <c r="EG90" s="223"/>
      <c r="EH90" s="223"/>
      <c r="EI90" s="223"/>
      <c r="EJ90" s="223"/>
      <c r="EK90" s="223"/>
      <c r="EL90" s="223"/>
      <c r="EM90" s="223"/>
      <c r="EN90" s="223"/>
      <c r="EO90" s="223"/>
      <c r="EP90" s="223"/>
      <c r="EQ90" s="223"/>
      <c r="ER90" s="223"/>
      <c r="ES90" s="223"/>
      <c r="ET90" s="223"/>
      <c r="EU90" s="223"/>
      <c r="EV90" s="223"/>
      <c r="EW90" s="223"/>
      <c r="EX90" s="223"/>
      <c r="EY90" s="223"/>
      <c r="EZ90" s="223"/>
      <c r="FA90" s="223"/>
      <c r="FB90" s="223"/>
      <c r="FC90" s="223"/>
      <c r="FD90" s="223"/>
      <c r="FE90" s="223"/>
      <c r="FF90" s="223"/>
      <c r="FG90" s="223"/>
      <c r="FH90" s="223"/>
      <c r="FI90" s="223"/>
      <c r="FJ90" s="223"/>
      <c r="FK90" s="223"/>
      <c r="FL90" s="223"/>
      <c r="FM90" s="223"/>
      <c r="FN90" s="223"/>
      <c r="FO90" s="223"/>
      <c r="FP90" s="223"/>
      <c r="FQ90" s="223"/>
      <c r="FR90" s="223"/>
      <c r="FS90" s="223"/>
      <c r="FT90" s="223"/>
      <c r="FU90" s="223"/>
      <c r="FV90" s="223"/>
      <c r="FW90" s="223"/>
      <c r="FX90" s="223"/>
      <c r="FY90" s="223"/>
      <c r="FZ90" s="223"/>
      <c r="GA90" s="223"/>
      <c r="GB90" s="223"/>
      <c r="GC90" s="223"/>
      <c r="GD90" s="223"/>
      <c r="GE90" s="223"/>
      <c r="GF90" s="223"/>
      <c r="GG90" s="223"/>
      <c r="GH90" s="223"/>
      <c r="GI90" s="223"/>
      <c r="GJ90" s="223"/>
      <c r="GK90" s="223"/>
      <c r="GL90" s="223"/>
      <c r="GM90" s="223"/>
      <c r="GN90" s="223"/>
      <c r="GO90" s="223"/>
      <c r="GP90" s="223"/>
      <c r="GQ90" s="223"/>
      <c r="GR90" s="223"/>
      <c r="GS90" s="223"/>
      <c r="GT90" s="223"/>
      <c r="GU90" s="223"/>
      <c r="GV90" s="223"/>
      <c r="GW90" s="223"/>
      <c r="GX90" s="223"/>
      <c r="GY90" s="223"/>
      <c r="GZ90" s="223"/>
      <c r="HA90" s="223"/>
      <c r="HB90" s="223"/>
      <c r="HC90" s="223"/>
      <c r="HD90" s="223"/>
      <c r="HE90" s="223"/>
      <c r="HF90" s="223"/>
      <c r="HG90" s="223"/>
      <c r="HH90" s="223"/>
      <c r="HI90" s="223"/>
      <c r="HJ90" s="223"/>
      <c r="HK90" s="223"/>
      <c r="HL90" s="223"/>
      <c r="HM90" s="223"/>
      <c r="HN90" s="223"/>
      <c r="HO90" s="223"/>
      <c r="HP90" s="223"/>
      <c r="HQ90" s="223"/>
      <c r="HR90" s="223"/>
      <c r="HS90" s="223"/>
      <c r="HT90" s="223"/>
      <c r="HU90" s="223"/>
      <c r="HV90" s="223"/>
      <c r="HW90" s="223"/>
      <c r="HX90" s="223"/>
      <c r="HY90" s="223"/>
      <c r="HZ90" s="223"/>
      <c r="IA90" s="223"/>
      <c r="IB90" s="223"/>
      <c r="IC90" s="223"/>
      <c r="ID90" s="223"/>
      <c r="IE90" s="223"/>
      <c r="IF90" s="223"/>
      <c r="IG90" s="223"/>
      <c r="IH90" s="223"/>
      <c r="II90" s="223"/>
      <c r="IJ90" s="223"/>
      <c r="IK90" s="223"/>
      <c r="IL90" s="223"/>
      <c r="IM90" s="223"/>
      <c r="IN90" s="223"/>
      <c r="IO90" s="223"/>
      <c r="IP90" s="223"/>
      <c r="IQ90" s="223"/>
      <c r="IR90" s="223"/>
      <c r="IS90" s="223"/>
      <c r="IT90" s="223"/>
      <c r="IU90" s="223"/>
      <c r="IV90" s="223"/>
      <c r="IW90" s="223"/>
      <c r="IX90" s="223"/>
      <c r="IY90" s="223"/>
      <c r="IZ90" s="223"/>
      <c r="JA90" s="223"/>
      <c r="JB90" s="223"/>
      <c r="JC90" s="223"/>
      <c r="JD90" s="223"/>
      <c r="JE90" s="223"/>
      <c r="JF90" s="223"/>
      <c r="JG90" s="223"/>
      <c r="JH90" s="223"/>
      <c r="JI90" s="223"/>
      <c r="JJ90" s="223"/>
      <c r="JK90" s="223"/>
      <c r="JL90" s="223"/>
      <c r="JM90" s="223"/>
      <c r="JN90" s="223"/>
      <c r="JO90" s="223"/>
      <c r="JP90" s="223"/>
      <c r="JQ90" s="223"/>
      <c r="JR90" s="223"/>
      <c r="JS90" s="223"/>
      <c r="JT90" s="223"/>
      <c r="JU90" s="223"/>
      <c r="JV90" s="223"/>
      <c r="JW90" s="223"/>
      <c r="JX90" s="223"/>
      <c r="JY90" s="223"/>
      <c r="JZ90" s="223"/>
      <c r="KA90" s="223"/>
      <c r="KB90" s="223"/>
      <c r="KC90" s="223"/>
      <c r="KD90" s="223"/>
      <c r="KE90" s="223"/>
      <c r="KF90" s="223"/>
      <c r="KG90" s="223"/>
      <c r="KH90" s="223"/>
      <c r="KI90" s="223"/>
      <c r="KJ90" s="223"/>
      <c r="KK90" s="223"/>
      <c r="KL90" s="223"/>
      <c r="KM90" s="223"/>
      <c r="KN90" s="223"/>
      <c r="KO90" s="223"/>
      <c r="KP90" s="223"/>
      <c r="KQ90" s="223"/>
      <c r="KR90" s="223"/>
      <c r="KS90" s="223"/>
      <c r="KT90" s="223"/>
      <c r="KU90" s="223"/>
      <c r="KV90" s="223"/>
      <c r="KW90" s="223"/>
      <c r="KX90" s="223"/>
      <c r="KY90" s="223"/>
      <c r="KZ90" s="223"/>
      <c r="LA90" s="223"/>
      <c r="LB90" s="223"/>
      <c r="LC90" s="223"/>
      <c r="LD90" s="223"/>
      <c r="LE90" s="223"/>
      <c r="LF90" s="223"/>
      <c r="LG90" s="223"/>
      <c r="LH90" s="223"/>
      <c r="LI90" s="223"/>
      <c r="LJ90" s="223"/>
      <c r="LK90" s="223"/>
      <c r="LL90" s="223"/>
      <c r="LM90" s="223"/>
      <c r="LN90" s="223"/>
      <c r="LO90" s="223"/>
      <c r="LP90" s="223"/>
      <c r="LQ90" s="223"/>
      <c r="LR90" s="223"/>
      <c r="LS90" s="223"/>
      <c r="LT90" s="223"/>
      <c r="LU90" s="223"/>
      <c r="LV90" s="223"/>
      <c r="LW90" s="223"/>
      <c r="LX90" s="223"/>
      <c r="LY90" s="223"/>
      <c r="LZ90" s="223"/>
      <c r="MA90" s="223"/>
      <c r="MB90" s="223"/>
      <c r="MC90" s="223"/>
      <c r="MD90" s="223"/>
      <c r="ME90" s="223"/>
      <c r="MF90" s="223"/>
      <c r="MG90" s="223"/>
      <c r="MH90" s="223"/>
      <c r="MI90" s="223"/>
      <c r="MJ90" s="223"/>
      <c r="MK90" s="223"/>
      <c r="ML90" s="223"/>
      <c r="MM90" s="223"/>
      <c r="MN90" s="223"/>
      <c r="MO90" s="223"/>
      <c r="MP90" s="223"/>
      <c r="MQ90" s="223"/>
      <c r="MR90" s="223"/>
      <c r="MS90" s="223"/>
      <c r="MT90" s="223"/>
      <c r="MU90" s="223"/>
      <c r="MV90" s="223"/>
      <c r="MW90" s="223"/>
      <c r="MX90" s="223"/>
      <c r="MY90" s="223"/>
      <c r="MZ90" s="223"/>
      <c r="NA90" s="223"/>
      <c r="NB90" s="223"/>
      <c r="NC90" s="223"/>
      <c r="ND90" s="223"/>
      <c r="NE90" s="223"/>
      <c r="NF90" s="223"/>
      <c r="NG90" s="223"/>
      <c r="NH90" s="223"/>
      <c r="NI90" s="223"/>
      <c r="NJ90" s="223"/>
      <c r="NK90" s="223"/>
      <c r="NL90" s="223"/>
      <c r="NM90" s="223"/>
      <c r="NN90" s="223"/>
      <c r="NO90" s="223"/>
      <c r="NP90" s="223"/>
      <c r="NQ90" s="223"/>
      <c r="NR90" s="223"/>
      <c r="NS90" s="223"/>
      <c r="NT90" s="223"/>
      <c r="NU90" s="223"/>
      <c r="NV90" s="223"/>
      <c r="NW90" s="223"/>
      <c r="NX90" s="223"/>
      <c r="NY90" s="223"/>
      <c r="NZ90" s="223"/>
      <c r="OA90" s="223"/>
      <c r="OB90" s="223"/>
      <c r="OC90" s="223"/>
      <c r="OD90" s="223"/>
      <c r="OE90" s="223"/>
      <c r="OF90" s="223"/>
      <c r="OG90" s="223"/>
      <c r="OH90" s="223"/>
      <c r="OI90" s="223"/>
      <c r="OJ90" s="223"/>
      <c r="OK90" s="223"/>
      <c r="OL90" s="223"/>
      <c r="OM90" s="223"/>
      <c r="ON90" s="223"/>
      <c r="OO90" s="223"/>
      <c r="OP90" s="223"/>
      <c r="OQ90" s="223"/>
      <c r="OR90" s="223"/>
      <c r="OS90" s="223"/>
      <c r="OT90" s="223"/>
      <c r="OU90" s="223"/>
      <c r="OV90" s="223"/>
      <c r="OW90" s="223"/>
      <c r="OX90" s="223"/>
      <c r="OY90" s="223"/>
      <c r="OZ90" s="223"/>
      <c r="PA90" s="223"/>
      <c r="PB90" s="223"/>
      <c r="PC90" s="223"/>
      <c r="PD90" s="223"/>
      <c r="PE90" s="223"/>
      <c r="PF90" s="223"/>
      <c r="PG90" s="223"/>
      <c r="PH90" s="223"/>
      <c r="PI90" s="223"/>
      <c r="PJ90" s="223"/>
      <c r="PK90" s="223"/>
      <c r="PL90" s="223"/>
      <c r="PM90" s="223"/>
      <c r="PN90" s="223"/>
      <c r="PO90" s="223"/>
      <c r="PP90" s="223"/>
      <c r="PQ90" s="223"/>
      <c r="PR90" s="223"/>
      <c r="PS90" s="223"/>
      <c r="PT90" s="223"/>
      <c r="PU90" s="223"/>
      <c r="PV90" s="223"/>
      <c r="PW90" s="223"/>
      <c r="PX90" s="223"/>
      <c r="PY90" s="223"/>
      <c r="PZ90" s="223"/>
      <c r="QA90" s="223"/>
      <c r="QB90" s="223"/>
      <c r="QC90" s="223"/>
      <c r="QD90" s="223"/>
      <c r="QE90" s="223"/>
      <c r="QF90" s="223"/>
      <c r="QG90" s="223"/>
      <c r="QH90" s="223"/>
      <c r="QI90" s="223"/>
      <c r="QJ90" s="223"/>
      <c r="QK90" s="223"/>
      <c r="QL90" s="223"/>
      <c r="QM90" s="223"/>
      <c r="QN90" s="223"/>
      <c r="QO90" s="223"/>
      <c r="QP90" s="223"/>
      <c r="QQ90" s="223"/>
      <c r="QR90" s="223"/>
      <c r="QS90" s="223"/>
      <c r="QT90" s="223"/>
      <c r="QU90" s="223"/>
      <c r="QV90" s="223"/>
      <c r="QW90" s="223"/>
      <c r="QX90" s="223"/>
      <c r="QY90" s="223"/>
      <c r="QZ90" s="223"/>
      <c r="RA90" s="223"/>
      <c r="RB90" s="223"/>
      <c r="RC90" s="223"/>
      <c r="RD90" s="223"/>
      <c r="RE90" s="223"/>
      <c r="RF90" s="223"/>
      <c r="RG90" s="223"/>
      <c r="RH90" s="223"/>
      <c r="RI90" s="223"/>
      <c r="RJ90" s="223"/>
      <c r="RK90" s="223"/>
      <c r="RL90" s="223"/>
    </row>
    <row r="91" spans="1:480" s="121" customFormat="1" ht="16.5" x14ac:dyDescent="0.25">
      <c r="A91" s="20"/>
      <c r="B91" s="364" t="s">
        <v>98</v>
      </c>
      <c r="C91" s="364"/>
      <c r="D91" s="21">
        <v>140</v>
      </c>
      <c r="E91" s="22"/>
      <c r="F91" s="23"/>
      <c r="G91" s="24">
        <v>0.4</v>
      </c>
      <c r="H91" s="25">
        <v>0.4</v>
      </c>
      <c r="I91" s="26">
        <v>9.8000000000000007</v>
      </c>
      <c r="J91" s="27">
        <v>44</v>
      </c>
      <c r="K91" s="18">
        <v>10</v>
      </c>
      <c r="L91" s="28">
        <v>368</v>
      </c>
      <c r="M91" s="28">
        <v>11.1</v>
      </c>
      <c r="N91" s="233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S91" s="168"/>
      <c r="BT91" s="168"/>
      <c r="BU91" s="168"/>
      <c r="BV91" s="168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68"/>
      <c r="DE91" s="168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8"/>
      <c r="DZ91" s="168"/>
      <c r="EA91" s="168"/>
      <c r="EB91" s="168"/>
      <c r="EC91" s="168"/>
      <c r="ED91" s="168"/>
      <c r="EE91" s="168"/>
      <c r="EF91" s="168"/>
      <c r="EG91" s="168"/>
      <c r="EH91" s="168"/>
      <c r="EI91" s="168"/>
      <c r="EJ91" s="168"/>
      <c r="EK91" s="168"/>
      <c r="EL91" s="168"/>
      <c r="EM91" s="168"/>
      <c r="EN91" s="168"/>
      <c r="EO91" s="168"/>
      <c r="EP91" s="168"/>
      <c r="EQ91" s="168"/>
      <c r="ER91" s="168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  <c r="GE91" s="168"/>
      <c r="GF91" s="168"/>
      <c r="GG91" s="168"/>
      <c r="GH91" s="168"/>
      <c r="GI91" s="168"/>
      <c r="GJ91" s="168"/>
      <c r="GK91" s="168"/>
      <c r="GL91" s="168"/>
      <c r="GM91" s="168"/>
      <c r="GN91" s="168"/>
      <c r="GO91" s="168"/>
      <c r="GP91" s="168"/>
      <c r="GQ91" s="168"/>
      <c r="GR91" s="168"/>
      <c r="GS91" s="168"/>
      <c r="GT91" s="168"/>
      <c r="GU91" s="168"/>
      <c r="GV91" s="168"/>
      <c r="GW91" s="168"/>
      <c r="GX91" s="168"/>
      <c r="GY91" s="168"/>
      <c r="GZ91" s="168"/>
      <c r="HA91" s="168"/>
      <c r="HB91" s="168"/>
      <c r="HC91" s="168"/>
      <c r="HD91" s="168"/>
      <c r="HE91" s="168"/>
      <c r="HF91" s="168"/>
      <c r="HG91" s="168"/>
      <c r="HH91" s="168"/>
      <c r="HI91" s="168"/>
      <c r="HJ91" s="168"/>
      <c r="HK91" s="168"/>
      <c r="HL91" s="168"/>
      <c r="HM91" s="168"/>
      <c r="HN91" s="168"/>
      <c r="HO91" s="168"/>
      <c r="HP91" s="168"/>
      <c r="HQ91" s="168"/>
      <c r="HR91" s="168"/>
      <c r="HS91" s="168"/>
      <c r="HT91" s="168"/>
      <c r="HU91" s="168"/>
      <c r="HV91" s="168"/>
      <c r="HW91" s="168"/>
      <c r="HX91" s="168"/>
      <c r="HY91" s="168"/>
      <c r="HZ91" s="168"/>
      <c r="IA91" s="168"/>
      <c r="IB91" s="168"/>
      <c r="IC91" s="168"/>
      <c r="ID91" s="168"/>
      <c r="IE91" s="168"/>
      <c r="IF91" s="168"/>
      <c r="IG91" s="168"/>
      <c r="IH91" s="168"/>
      <c r="II91" s="168"/>
      <c r="IJ91" s="168"/>
      <c r="IK91" s="168"/>
      <c r="IL91" s="168"/>
      <c r="IM91" s="168"/>
      <c r="IN91" s="168"/>
      <c r="IO91" s="168"/>
      <c r="IP91" s="168"/>
      <c r="IQ91" s="168"/>
      <c r="IR91" s="168"/>
      <c r="IS91" s="168"/>
      <c r="IT91" s="168"/>
      <c r="IU91" s="168"/>
      <c r="IV91" s="168"/>
      <c r="IW91" s="168"/>
      <c r="IX91" s="168"/>
      <c r="IY91" s="168"/>
      <c r="IZ91" s="168"/>
      <c r="JA91" s="168"/>
      <c r="JB91" s="168"/>
      <c r="JC91" s="168"/>
      <c r="JD91" s="168"/>
      <c r="JE91" s="168"/>
      <c r="JF91" s="168"/>
      <c r="JG91" s="168"/>
      <c r="JH91" s="168"/>
      <c r="JI91" s="168"/>
      <c r="JJ91" s="168"/>
      <c r="JK91" s="168"/>
      <c r="JL91" s="168"/>
      <c r="JM91" s="168"/>
      <c r="JN91" s="168"/>
      <c r="JO91" s="168"/>
      <c r="JP91" s="168"/>
      <c r="JQ91" s="168"/>
      <c r="JR91" s="168"/>
      <c r="JS91" s="168"/>
      <c r="JT91" s="168"/>
      <c r="JU91" s="168"/>
      <c r="JV91" s="168"/>
      <c r="JW91" s="168"/>
      <c r="JX91" s="168"/>
      <c r="JY91" s="168"/>
      <c r="JZ91" s="168"/>
      <c r="KA91" s="168"/>
      <c r="KB91" s="168"/>
      <c r="KC91" s="168"/>
      <c r="KD91" s="168"/>
      <c r="KE91" s="168"/>
      <c r="KF91" s="168"/>
      <c r="KG91" s="168"/>
      <c r="KH91" s="168"/>
      <c r="KI91" s="168"/>
      <c r="KJ91" s="168"/>
      <c r="KK91" s="168"/>
      <c r="KL91" s="168"/>
      <c r="KM91" s="168"/>
      <c r="KN91" s="168"/>
      <c r="KO91" s="168"/>
      <c r="KP91" s="168"/>
      <c r="KQ91" s="168"/>
      <c r="KR91" s="168"/>
      <c r="KS91" s="168"/>
      <c r="KT91" s="168"/>
      <c r="KU91" s="168"/>
      <c r="KV91" s="168"/>
      <c r="KW91" s="168"/>
      <c r="KX91" s="168"/>
      <c r="KY91" s="168"/>
      <c r="KZ91" s="168"/>
      <c r="LA91" s="168"/>
      <c r="LB91" s="168"/>
      <c r="LC91" s="168"/>
      <c r="LD91" s="168"/>
      <c r="LE91" s="168"/>
      <c r="LF91" s="168"/>
      <c r="LG91" s="168"/>
      <c r="LH91" s="168"/>
      <c r="LI91" s="168"/>
      <c r="LJ91" s="168"/>
      <c r="LK91" s="168"/>
      <c r="LL91" s="168"/>
      <c r="LM91" s="168"/>
      <c r="LN91" s="168"/>
      <c r="LO91" s="168"/>
      <c r="LP91" s="168"/>
      <c r="LQ91" s="168"/>
      <c r="LR91" s="168"/>
      <c r="LS91" s="168"/>
      <c r="LT91" s="168"/>
      <c r="LU91" s="168"/>
      <c r="LV91" s="168"/>
      <c r="LW91" s="168"/>
      <c r="LX91" s="168"/>
      <c r="LY91" s="168"/>
      <c r="LZ91" s="168"/>
      <c r="MA91" s="168"/>
      <c r="MB91" s="168"/>
      <c r="MC91" s="168"/>
      <c r="MD91" s="168"/>
      <c r="ME91" s="168"/>
      <c r="MF91" s="168"/>
      <c r="MG91" s="168"/>
      <c r="MH91" s="168"/>
      <c r="MI91" s="168"/>
      <c r="MJ91" s="168"/>
      <c r="MK91" s="168"/>
      <c r="ML91" s="168"/>
      <c r="MM91" s="168"/>
      <c r="MN91" s="168"/>
      <c r="MO91" s="168"/>
      <c r="MP91" s="168"/>
      <c r="MQ91" s="168"/>
      <c r="MR91" s="168"/>
      <c r="MS91" s="168"/>
      <c r="MT91" s="168"/>
      <c r="MU91" s="168"/>
      <c r="MV91" s="168"/>
      <c r="MW91" s="168"/>
      <c r="MX91" s="168"/>
      <c r="MY91" s="168"/>
      <c r="MZ91" s="168"/>
      <c r="NA91" s="168"/>
      <c r="NB91" s="168"/>
      <c r="NC91" s="168"/>
      <c r="ND91" s="168"/>
      <c r="NE91" s="168"/>
      <c r="NF91" s="168"/>
      <c r="NG91" s="168"/>
      <c r="NH91" s="168"/>
      <c r="NI91" s="168"/>
      <c r="NJ91" s="168"/>
      <c r="NK91" s="168"/>
      <c r="NL91" s="168"/>
      <c r="NM91" s="168"/>
      <c r="NN91" s="168"/>
      <c r="NO91" s="168"/>
      <c r="NP91" s="168"/>
      <c r="NQ91" s="168"/>
      <c r="NR91" s="168"/>
      <c r="NS91" s="168"/>
      <c r="NT91" s="168"/>
      <c r="NU91" s="168"/>
      <c r="NV91" s="168"/>
      <c r="NW91" s="168"/>
      <c r="NX91" s="168"/>
      <c r="NY91" s="168"/>
      <c r="NZ91" s="168"/>
      <c r="OA91" s="168"/>
      <c r="OB91" s="168"/>
      <c r="OC91" s="168"/>
      <c r="OD91" s="168"/>
      <c r="OE91" s="168"/>
      <c r="OF91" s="168"/>
      <c r="OG91" s="168"/>
      <c r="OH91" s="168"/>
      <c r="OI91" s="168"/>
      <c r="OJ91" s="168"/>
      <c r="OK91" s="168"/>
      <c r="OL91" s="168"/>
      <c r="OM91" s="168"/>
      <c r="ON91" s="168"/>
      <c r="OO91" s="168"/>
      <c r="OP91" s="168"/>
      <c r="OQ91" s="168"/>
      <c r="OR91" s="168"/>
      <c r="OS91" s="168"/>
      <c r="OT91" s="168"/>
      <c r="OU91" s="168"/>
      <c r="OV91" s="168"/>
      <c r="OW91" s="168"/>
      <c r="OX91" s="168"/>
      <c r="OY91" s="168"/>
      <c r="OZ91" s="168"/>
      <c r="PA91" s="168"/>
      <c r="PB91" s="168"/>
      <c r="PC91" s="168"/>
      <c r="PD91" s="168"/>
      <c r="PE91" s="168"/>
      <c r="PF91" s="168"/>
      <c r="PG91" s="168"/>
      <c r="PH91" s="168"/>
      <c r="PI91" s="168"/>
      <c r="PJ91" s="168"/>
      <c r="PK91" s="168"/>
      <c r="PL91" s="168"/>
      <c r="PM91" s="168"/>
      <c r="PN91" s="168"/>
      <c r="PO91" s="168"/>
      <c r="PP91" s="168"/>
      <c r="PQ91" s="168"/>
      <c r="PR91" s="168"/>
      <c r="PS91" s="168"/>
      <c r="PT91" s="168"/>
      <c r="PU91" s="168"/>
      <c r="PV91" s="168"/>
      <c r="PW91" s="168"/>
      <c r="PX91" s="168"/>
      <c r="PY91" s="168"/>
      <c r="PZ91" s="168"/>
      <c r="QA91" s="168"/>
      <c r="QB91" s="168"/>
      <c r="QC91" s="168"/>
      <c r="QD91" s="168"/>
      <c r="QE91" s="168"/>
      <c r="QF91" s="168"/>
      <c r="QG91" s="168"/>
      <c r="QH91" s="168"/>
      <c r="QI91" s="168"/>
      <c r="QJ91" s="168"/>
      <c r="QK91" s="168"/>
      <c r="QL91" s="168"/>
      <c r="QM91" s="168"/>
      <c r="QN91" s="168"/>
      <c r="QO91" s="168"/>
      <c r="QP91" s="168"/>
      <c r="QQ91" s="168"/>
      <c r="QR91" s="168"/>
      <c r="QS91" s="168"/>
      <c r="QT91" s="168"/>
      <c r="QU91" s="168"/>
      <c r="QV91" s="168"/>
      <c r="QW91" s="168"/>
      <c r="QX91" s="168"/>
      <c r="QY91" s="168"/>
      <c r="QZ91" s="168"/>
      <c r="RA91" s="168"/>
      <c r="RB91" s="168"/>
      <c r="RC91" s="168"/>
      <c r="RD91" s="168"/>
      <c r="RE91" s="168"/>
      <c r="RF91" s="168"/>
      <c r="RG91" s="168"/>
      <c r="RH91" s="168"/>
      <c r="RI91" s="168"/>
      <c r="RJ91" s="168"/>
      <c r="RK91" s="168"/>
      <c r="RL91" s="168"/>
    </row>
    <row r="92" spans="1:480" ht="15.75" x14ac:dyDescent="0.25">
      <c r="A92" s="29"/>
      <c r="B92" s="356" t="s">
        <v>16</v>
      </c>
      <c r="C92" s="357"/>
      <c r="D92" s="357"/>
      <c r="E92" s="357"/>
      <c r="F92" s="357"/>
      <c r="G92" s="357"/>
      <c r="H92" s="357"/>
      <c r="I92" s="357"/>
      <c r="J92" s="357"/>
      <c r="K92" s="357"/>
      <c r="L92" s="358"/>
      <c r="M92" s="25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5"/>
      <c r="EB92" s="165"/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5"/>
      <c r="FF92" s="165"/>
      <c r="FG92" s="165"/>
      <c r="FH92" s="165"/>
      <c r="FI92" s="165"/>
      <c r="FJ92" s="165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65"/>
      <c r="GD92" s="165"/>
      <c r="GE92" s="165"/>
      <c r="GF92" s="165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165"/>
      <c r="GY92" s="165"/>
      <c r="GZ92" s="165"/>
      <c r="HA92" s="165"/>
      <c r="HB92" s="165"/>
      <c r="HC92" s="165"/>
      <c r="HD92" s="165"/>
      <c r="HE92" s="165"/>
      <c r="HF92" s="165"/>
      <c r="HG92" s="165"/>
      <c r="HH92" s="165"/>
      <c r="HI92" s="165"/>
      <c r="HJ92" s="165"/>
      <c r="HK92" s="165"/>
      <c r="HL92" s="165"/>
      <c r="HM92" s="165"/>
      <c r="HN92" s="165"/>
      <c r="HO92" s="165"/>
      <c r="HP92" s="165"/>
      <c r="HQ92" s="165"/>
      <c r="HR92" s="165"/>
      <c r="HS92" s="165"/>
      <c r="HT92" s="165"/>
      <c r="HU92" s="165"/>
      <c r="HV92" s="165"/>
      <c r="HW92" s="165"/>
      <c r="HX92" s="165"/>
      <c r="HY92" s="165"/>
      <c r="HZ92" s="165"/>
      <c r="IA92" s="165"/>
      <c r="IB92" s="165"/>
      <c r="IC92" s="165"/>
      <c r="ID92" s="165"/>
      <c r="IE92" s="165"/>
      <c r="IF92" s="165"/>
      <c r="IG92" s="165"/>
      <c r="IH92" s="165"/>
      <c r="II92" s="165"/>
      <c r="IJ92" s="165"/>
      <c r="IK92" s="165"/>
      <c r="IL92" s="165"/>
      <c r="IM92" s="165"/>
      <c r="IN92" s="165"/>
      <c r="IO92" s="165"/>
      <c r="IP92" s="165"/>
      <c r="IQ92" s="165"/>
      <c r="IR92" s="165"/>
      <c r="IS92" s="165"/>
      <c r="IT92" s="165"/>
      <c r="IU92" s="165"/>
      <c r="IV92" s="165"/>
      <c r="IW92" s="165"/>
      <c r="IX92" s="165"/>
      <c r="IY92" s="165"/>
      <c r="IZ92" s="165"/>
      <c r="JA92" s="165"/>
      <c r="JB92" s="165"/>
      <c r="JC92" s="165"/>
      <c r="JD92" s="165"/>
      <c r="JE92" s="165"/>
      <c r="JF92" s="165"/>
      <c r="JG92" s="165"/>
      <c r="JH92" s="165"/>
      <c r="JI92" s="165"/>
      <c r="JJ92" s="165"/>
      <c r="JK92" s="165"/>
      <c r="JL92" s="165"/>
      <c r="JM92" s="165"/>
      <c r="JN92" s="165"/>
      <c r="JO92" s="165"/>
      <c r="JP92" s="165"/>
      <c r="JQ92" s="165"/>
      <c r="JR92" s="165"/>
      <c r="JS92" s="165"/>
      <c r="JT92" s="165"/>
      <c r="JU92" s="165"/>
      <c r="JV92" s="165"/>
      <c r="JW92" s="165"/>
      <c r="JX92" s="165"/>
      <c r="JY92" s="165"/>
      <c r="JZ92" s="165"/>
      <c r="KA92" s="165"/>
      <c r="KB92" s="165"/>
      <c r="KC92" s="165"/>
      <c r="KD92" s="165"/>
      <c r="KE92" s="165"/>
      <c r="KF92" s="165"/>
      <c r="KG92" s="165"/>
      <c r="KH92" s="165"/>
      <c r="KI92" s="165"/>
      <c r="KJ92" s="165"/>
      <c r="KK92" s="165"/>
      <c r="KL92" s="165"/>
      <c r="KM92" s="165"/>
      <c r="KN92" s="165"/>
      <c r="KO92" s="165"/>
      <c r="KP92" s="165"/>
      <c r="KQ92" s="165"/>
      <c r="KR92" s="165"/>
      <c r="KS92" s="165"/>
      <c r="KT92" s="165"/>
      <c r="KU92" s="165"/>
      <c r="KV92" s="165"/>
      <c r="KW92" s="165"/>
      <c r="KX92" s="165"/>
      <c r="KY92" s="165"/>
      <c r="KZ92" s="165"/>
      <c r="LA92" s="165"/>
      <c r="LB92" s="165"/>
      <c r="LC92" s="165"/>
      <c r="LD92" s="165"/>
      <c r="LE92" s="165"/>
      <c r="LF92" s="165"/>
      <c r="LG92" s="165"/>
      <c r="LH92" s="165"/>
      <c r="LI92" s="165"/>
      <c r="LJ92" s="165"/>
      <c r="LK92" s="165"/>
      <c r="LL92" s="165"/>
      <c r="LM92" s="165"/>
      <c r="LN92" s="165"/>
      <c r="LO92" s="165"/>
      <c r="LP92" s="165"/>
      <c r="LQ92" s="165"/>
      <c r="LR92" s="165"/>
      <c r="LS92" s="165"/>
      <c r="LT92" s="165"/>
      <c r="LU92" s="165"/>
      <c r="LV92" s="165"/>
      <c r="LW92" s="165"/>
      <c r="LX92" s="165"/>
      <c r="LY92" s="165"/>
      <c r="LZ92" s="165"/>
      <c r="MA92" s="165"/>
      <c r="MB92" s="165"/>
      <c r="MC92" s="165"/>
      <c r="MD92" s="165"/>
      <c r="ME92" s="165"/>
      <c r="MF92" s="165"/>
      <c r="MG92" s="165"/>
      <c r="MH92" s="165"/>
      <c r="MI92" s="165"/>
      <c r="MJ92" s="165"/>
      <c r="MK92" s="165"/>
      <c r="ML92" s="165"/>
      <c r="MM92" s="165"/>
      <c r="MN92" s="165"/>
      <c r="MO92" s="165"/>
      <c r="MP92" s="165"/>
      <c r="MQ92" s="165"/>
      <c r="MR92" s="165"/>
      <c r="MS92" s="165"/>
      <c r="MT92" s="165"/>
      <c r="MU92" s="165"/>
      <c r="MV92" s="165"/>
      <c r="MW92" s="165"/>
      <c r="MX92" s="165"/>
      <c r="MY92" s="165"/>
      <c r="MZ92" s="165"/>
      <c r="NA92" s="165"/>
      <c r="NB92" s="165"/>
      <c r="NC92" s="165"/>
      <c r="ND92" s="165"/>
      <c r="NE92" s="165"/>
      <c r="NF92" s="165"/>
      <c r="NG92" s="165"/>
      <c r="NH92" s="165"/>
      <c r="NI92" s="165"/>
      <c r="NJ92" s="165"/>
      <c r="NK92" s="165"/>
      <c r="NL92" s="165"/>
      <c r="NM92" s="165"/>
      <c r="NN92" s="165"/>
      <c r="NO92" s="165"/>
      <c r="NP92" s="165"/>
      <c r="NQ92" s="165"/>
      <c r="NR92" s="165"/>
      <c r="NS92" s="165"/>
      <c r="NT92" s="165"/>
      <c r="NU92" s="165"/>
      <c r="NV92" s="165"/>
      <c r="NW92" s="165"/>
      <c r="NX92" s="165"/>
      <c r="NY92" s="165"/>
      <c r="NZ92" s="165"/>
      <c r="OA92" s="165"/>
      <c r="OB92" s="165"/>
      <c r="OC92" s="165"/>
      <c r="OD92" s="165"/>
      <c r="OE92" s="165"/>
      <c r="OF92" s="165"/>
      <c r="OG92" s="165"/>
      <c r="OH92" s="165"/>
      <c r="OI92" s="165"/>
      <c r="OJ92" s="165"/>
      <c r="OK92" s="165"/>
      <c r="OL92" s="165"/>
      <c r="OM92" s="165"/>
      <c r="ON92" s="165"/>
      <c r="OO92" s="165"/>
      <c r="OP92" s="165"/>
      <c r="OQ92" s="165"/>
      <c r="OR92" s="165"/>
      <c r="OS92" s="165"/>
      <c r="OT92" s="165"/>
      <c r="OU92" s="165"/>
      <c r="OV92" s="165"/>
      <c r="OW92" s="165"/>
      <c r="OX92" s="165"/>
      <c r="OY92" s="165"/>
      <c r="OZ92" s="165"/>
      <c r="PA92" s="165"/>
      <c r="PB92" s="165"/>
      <c r="PC92" s="165"/>
      <c r="PD92" s="165"/>
      <c r="PE92" s="165"/>
      <c r="PF92" s="165"/>
      <c r="PG92" s="165"/>
      <c r="PH92" s="165"/>
      <c r="PI92" s="165"/>
      <c r="PJ92" s="165"/>
      <c r="PK92" s="165"/>
      <c r="PL92" s="165"/>
      <c r="PM92" s="165"/>
      <c r="PN92" s="165"/>
      <c r="PO92" s="165"/>
      <c r="PP92" s="165"/>
      <c r="PQ92" s="165"/>
      <c r="PR92" s="165"/>
      <c r="PS92" s="165"/>
      <c r="PT92" s="165"/>
      <c r="PU92" s="165"/>
      <c r="PV92" s="165"/>
      <c r="PW92" s="165"/>
      <c r="PX92" s="165"/>
      <c r="PY92" s="165"/>
      <c r="PZ92" s="165"/>
      <c r="QA92" s="165"/>
      <c r="QB92" s="165"/>
      <c r="QC92" s="165"/>
      <c r="QD92" s="165"/>
      <c r="QE92" s="165"/>
      <c r="QF92" s="165"/>
      <c r="QG92" s="165"/>
      <c r="QH92" s="165"/>
      <c r="QI92" s="165"/>
      <c r="QJ92" s="165"/>
      <c r="QK92" s="165"/>
      <c r="QL92" s="165"/>
      <c r="QM92" s="165"/>
      <c r="QN92" s="165"/>
      <c r="QO92" s="165"/>
      <c r="QP92" s="165"/>
      <c r="QQ92" s="165"/>
      <c r="QR92" s="165"/>
      <c r="QS92" s="165"/>
      <c r="QT92" s="165"/>
      <c r="QU92" s="165"/>
      <c r="QV92" s="165"/>
      <c r="QW92" s="165"/>
      <c r="QX92" s="165"/>
      <c r="QY92" s="165"/>
      <c r="QZ92" s="165"/>
      <c r="RA92" s="165"/>
      <c r="RB92" s="165"/>
      <c r="RC92" s="165"/>
      <c r="RD92" s="165"/>
      <c r="RE92" s="165"/>
      <c r="RF92" s="165"/>
      <c r="RG92" s="165"/>
      <c r="RH92" s="165"/>
      <c r="RI92" s="165"/>
      <c r="RJ92" s="165"/>
      <c r="RK92" s="165"/>
      <c r="RL92" s="165"/>
    </row>
    <row r="93" spans="1:480" ht="15" x14ac:dyDescent="0.25">
      <c r="A93" s="305" t="e">
        <f>'Тех. карты'!#REF!</f>
        <v>#REF!</v>
      </c>
      <c r="B93" s="353" t="s">
        <v>112</v>
      </c>
      <c r="C93" s="353"/>
      <c r="D93" s="11">
        <v>40</v>
      </c>
      <c r="E93" s="12"/>
      <c r="F93" s="13"/>
      <c r="G93" s="14">
        <v>0.77</v>
      </c>
      <c r="H93" s="15">
        <v>2.4300000000000002</v>
      </c>
      <c r="I93" s="16">
        <v>3.34</v>
      </c>
      <c r="J93" s="17">
        <v>37.56</v>
      </c>
      <c r="K93" s="18">
        <v>3.8</v>
      </c>
      <c r="L93" s="30">
        <v>33</v>
      </c>
      <c r="M93" s="30">
        <v>1.22</v>
      </c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  <c r="DZ93" s="165"/>
      <c r="EA93" s="165"/>
      <c r="EB93" s="165"/>
      <c r="EC93" s="165"/>
      <c r="ED93" s="165"/>
      <c r="EE93" s="165"/>
      <c r="EF93" s="165"/>
      <c r="EG93" s="165"/>
      <c r="EH93" s="165"/>
      <c r="EI93" s="165"/>
      <c r="EJ93" s="165"/>
      <c r="EK93" s="165"/>
      <c r="EL93" s="165"/>
      <c r="EM93" s="165"/>
      <c r="EN93" s="165"/>
      <c r="EO93" s="165"/>
      <c r="EP93" s="165"/>
      <c r="EQ93" s="165"/>
      <c r="ER93" s="165"/>
      <c r="ES93" s="165"/>
      <c r="ET93" s="165"/>
      <c r="EU93" s="165"/>
      <c r="EV93" s="165"/>
      <c r="EW93" s="165"/>
      <c r="EX93" s="165"/>
      <c r="EY93" s="165"/>
      <c r="EZ93" s="165"/>
      <c r="FA93" s="165"/>
      <c r="FB93" s="165"/>
      <c r="FC93" s="165"/>
      <c r="FD93" s="165"/>
      <c r="FE93" s="165"/>
      <c r="FF93" s="165"/>
      <c r="FG93" s="165"/>
      <c r="FH93" s="165"/>
      <c r="FI93" s="165"/>
      <c r="FJ93" s="165"/>
      <c r="FK93" s="165"/>
      <c r="FL93" s="165"/>
      <c r="FM93" s="165"/>
      <c r="FN93" s="165"/>
      <c r="FO93" s="165"/>
      <c r="FP93" s="165"/>
      <c r="FQ93" s="165"/>
      <c r="FR93" s="165"/>
      <c r="FS93" s="165"/>
      <c r="FT93" s="165"/>
      <c r="FU93" s="165"/>
      <c r="FV93" s="165"/>
      <c r="FW93" s="165"/>
      <c r="FX93" s="165"/>
      <c r="FY93" s="165"/>
      <c r="FZ93" s="165"/>
      <c r="GA93" s="165"/>
      <c r="GB93" s="165"/>
      <c r="GC93" s="165"/>
      <c r="GD93" s="165"/>
      <c r="GE93" s="165"/>
      <c r="GF93" s="165"/>
      <c r="GG93" s="165"/>
      <c r="GH93" s="165"/>
      <c r="GI93" s="165"/>
      <c r="GJ93" s="165"/>
      <c r="GK93" s="165"/>
      <c r="GL93" s="165"/>
      <c r="GM93" s="165"/>
      <c r="GN93" s="165"/>
      <c r="GO93" s="165"/>
      <c r="GP93" s="165"/>
      <c r="GQ93" s="165"/>
      <c r="GR93" s="165"/>
      <c r="GS93" s="165"/>
      <c r="GT93" s="165"/>
      <c r="GU93" s="165"/>
      <c r="GV93" s="165"/>
      <c r="GW93" s="165"/>
      <c r="GX93" s="165"/>
      <c r="GY93" s="165"/>
      <c r="GZ93" s="165"/>
      <c r="HA93" s="165"/>
      <c r="HB93" s="165"/>
      <c r="HC93" s="165"/>
      <c r="HD93" s="165"/>
      <c r="HE93" s="165"/>
      <c r="HF93" s="165"/>
      <c r="HG93" s="165"/>
      <c r="HH93" s="165"/>
      <c r="HI93" s="165"/>
      <c r="HJ93" s="165"/>
      <c r="HK93" s="165"/>
      <c r="HL93" s="165"/>
      <c r="HM93" s="165"/>
      <c r="HN93" s="165"/>
      <c r="HO93" s="165"/>
      <c r="HP93" s="165"/>
      <c r="HQ93" s="165"/>
      <c r="HR93" s="165"/>
      <c r="HS93" s="165"/>
      <c r="HT93" s="165"/>
      <c r="HU93" s="165"/>
      <c r="HV93" s="165"/>
      <c r="HW93" s="165"/>
      <c r="HX93" s="165"/>
      <c r="HY93" s="165"/>
      <c r="HZ93" s="165"/>
      <c r="IA93" s="165"/>
      <c r="IB93" s="165"/>
      <c r="IC93" s="165"/>
      <c r="ID93" s="165"/>
      <c r="IE93" s="165"/>
      <c r="IF93" s="165"/>
      <c r="IG93" s="165"/>
      <c r="IH93" s="165"/>
      <c r="II93" s="165"/>
      <c r="IJ93" s="165"/>
      <c r="IK93" s="165"/>
      <c r="IL93" s="165"/>
      <c r="IM93" s="165"/>
      <c r="IN93" s="165"/>
      <c r="IO93" s="165"/>
      <c r="IP93" s="165"/>
      <c r="IQ93" s="165"/>
      <c r="IR93" s="165"/>
      <c r="IS93" s="165"/>
      <c r="IT93" s="165"/>
      <c r="IU93" s="165"/>
      <c r="IV93" s="165"/>
      <c r="IW93" s="165"/>
      <c r="IX93" s="165"/>
      <c r="IY93" s="165"/>
      <c r="IZ93" s="165"/>
      <c r="JA93" s="165"/>
      <c r="JB93" s="165"/>
      <c r="JC93" s="165"/>
      <c r="JD93" s="165"/>
      <c r="JE93" s="165"/>
      <c r="JF93" s="165"/>
      <c r="JG93" s="165"/>
      <c r="JH93" s="165"/>
      <c r="JI93" s="165"/>
      <c r="JJ93" s="165"/>
      <c r="JK93" s="165"/>
      <c r="JL93" s="165"/>
      <c r="JM93" s="165"/>
      <c r="JN93" s="165"/>
      <c r="JO93" s="165"/>
      <c r="JP93" s="165"/>
      <c r="JQ93" s="165"/>
      <c r="JR93" s="165"/>
      <c r="JS93" s="165"/>
      <c r="JT93" s="165"/>
      <c r="JU93" s="165"/>
      <c r="JV93" s="165"/>
      <c r="JW93" s="165"/>
      <c r="JX93" s="165"/>
      <c r="JY93" s="165"/>
      <c r="JZ93" s="165"/>
      <c r="KA93" s="165"/>
      <c r="KB93" s="165"/>
      <c r="KC93" s="165"/>
      <c r="KD93" s="165"/>
      <c r="KE93" s="165"/>
      <c r="KF93" s="165"/>
      <c r="KG93" s="165"/>
      <c r="KH93" s="165"/>
      <c r="KI93" s="165"/>
      <c r="KJ93" s="165"/>
      <c r="KK93" s="165"/>
      <c r="KL93" s="165"/>
      <c r="KM93" s="165"/>
      <c r="KN93" s="165"/>
      <c r="KO93" s="165"/>
      <c r="KP93" s="165"/>
      <c r="KQ93" s="165"/>
      <c r="KR93" s="165"/>
      <c r="KS93" s="165"/>
      <c r="KT93" s="165"/>
      <c r="KU93" s="165"/>
      <c r="KV93" s="165"/>
      <c r="KW93" s="165"/>
      <c r="KX93" s="165"/>
      <c r="KY93" s="165"/>
      <c r="KZ93" s="165"/>
      <c r="LA93" s="165"/>
      <c r="LB93" s="165"/>
      <c r="LC93" s="165"/>
      <c r="LD93" s="165"/>
      <c r="LE93" s="165"/>
      <c r="LF93" s="165"/>
      <c r="LG93" s="165"/>
      <c r="LH93" s="165"/>
      <c r="LI93" s="165"/>
      <c r="LJ93" s="165"/>
      <c r="LK93" s="165"/>
      <c r="LL93" s="165"/>
      <c r="LM93" s="165"/>
      <c r="LN93" s="165"/>
      <c r="LO93" s="165"/>
      <c r="LP93" s="165"/>
      <c r="LQ93" s="165"/>
      <c r="LR93" s="165"/>
      <c r="LS93" s="165"/>
      <c r="LT93" s="165"/>
      <c r="LU93" s="165"/>
      <c r="LV93" s="165"/>
      <c r="LW93" s="165"/>
      <c r="LX93" s="165"/>
      <c r="LY93" s="165"/>
      <c r="LZ93" s="165"/>
      <c r="MA93" s="165"/>
      <c r="MB93" s="165"/>
      <c r="MC93" s="165"/>
      <c r="MD93" s="165"/>
      <c r="ME93" s="165"/>
      <c r="MF93" s="165"/>
      <c r="MG93" s="165"/>
      <c r="MH93" s="165"/>
      <c r="MI93" s="165"/>
      <c r="MJ93" s="165"/>
      <c r="MK93" s="165"/>
      <c r="ML93" s="165"/>
      <c r="MM93" s="165"/>
      <c r="MN93" s="165"/>
      <c r="MO93" s="165"/>
      <c r="MP93" s="165"/>
      <c r="MQ93" s="165"/>
      <c r="MR93" s="165"/>
      <c r="MS93" s="165"/>
      <c r="MT93" s="165"/>
      <c r="MU93" s="165"/>
      <c r="MV93" s="165"/>
      <c r="MW93" s="165"/>
      <c r="MX93" s="165"/>
      <c r="MY93" s="165"/>
      <c r="MZ93" s="165"/>
      <c r="NA93" s="165"/>
      <c r="NB93" s="165"/>
      <c r="NC93" s="165"/>
      <c r="ND93" s="165"/>
      <c r="NE93" s="165"/>
      <c r="NF93" s="165"/>
      <c r="NG93" s="165"/>
      <c r="NH93" s="165"/>
      <c r="NI93" s="165"/>
      <c r="NJ93" s="165"/>
      <c r="NK93" s="165"/>
      <c r="NL93" s="165"/>
      <c r="NM93" s="165"/>
      <c r="NN93" s="165"/>
      <c r="NO93" s="165"/>
      <c r="NP93" s="165"/>
      <c r="NQ93" s="165"/>
      <c r="NR93" s="165"/>
      <c r="NS93" s="165"/>
      <c r="NT93" s="165"/>
      <c r="NU93" s="165"/>
      <c r="NV93" s="165"/>
      <c r="NW93" s="165"/>
      <c r="NX93" s="165"/>
      <c r="NY93" s="165"/>
      <c r="NZ93" s="165"/>
      <c r="OA93" s="165"/>
      <c r="OB93" s="165"/>
      <c r="OC93" s="165"/>
      <c r="OD93" s="165"/>
      <c r="OE93" s="165"/>
      <c r="OF93" s="165"/>
      <c r="OG93" s="165"/>
      <c r="OH93" s="165"/>
      <c r="OI93" s="165"/>
      <c r="OJ93" s="165"/>
      <c r="OK93" s="165"/>
      <c r="OL93" s="165"/>
      <c r="OM93" s="165"/>
      <c r="ON93" s="165"/>
      <c r="OO93" s="165"/>
      <c r="OP93" s="165"/>
      <c r="OQ93" s="165"/>
      <c r="OR93" s="165"/>
      <c r="OS93" s="165"/>
      <c r="OT93" s="165"/>
      <c r="OU93" s="165"/>
      <c r="OV93" s="165"/>
      <c r="OW93" s="165"/>
      <c r="OX93" s="165"/>
      <c r="OY93" s="165"/>
      <c r="OZ93" s="165"/>
      <c r="PA93" s="165"/>
      <c r="PB93" s="165"/>
      <c r="PC93" s="165"/>
      <c r="PD93" s="165"/>
      <c r="PE93" s="165"/>
      <c r="PF93" s="165"/>
      <c r="PG93" s="165"/>
      <c r="PH93" s="165"/>
      <c r="PI93" s="165"/>
      <c r="PJ93" s="165"/>
      <c r="PK93" s="165"/>
      <c r="PL93" s="165"/>
      <c r="PM93" s="165"/>
      <c r="PN93" s="165"/>
      <c r="PO93" s="165"/>
      <c r="PP93" s="165"/>
      <c r="PQ93" s="165"/>
      <c r="PR93" s="165"/>
      <c r="PS93" s="165"/>
      <c r="PT93" s="165"/>
      <c r="PU93" s="165"/>
      <c r="PV93" s="165"/>
      <c r="PW93" s="165"/>
      <c r="PX93" s="165"/>
      <c r="PY93" s="165"/>
      <c r="PZ93" s="165"/>
      <c r="QA93" s="165"/>
      <c r="QB93" s="165"/>
      <c r="QC93" s="165"/>
      <c r="QD93" s="165"/>
      <c r="QE93" s="165"/>
      <c r="QF93" s="165"/>
      <c r="QG93" s="165"/>
      <c r="QH93" s="165"/>
      <c r="QI93" s="165"/>
      <c r="QJ93" s="165"/>
      <c r="QK93" s="165"/>
      <c r="QL93" s="165"/>
      <c r="QM93" s="165"/>
      <c r="QN93" s="165"/>
      <c r="QO93" s="165"/>
      <c r="QP93" s="165"/>
      <c r="QQ93" s="165"/>
      <c r="QR93" s="165"/>
      <c r="QS93" s="165"/>
      <c r="QT93" s="165"/>
      <c r="QU93" s="165"/>
      <c r="QV93" s="165"/>
      <c r="QW93" s="165"/>
      <c r="QX93" s="165"/>
      <c r="QY93" s="165"/>
      <c r="QZ93" s="165"/>
      <c r="RA93" s="165"/>
      <c r="RB93" s="165"/>
      <c r="RC93" s="165"/>
      <c r="RD93" s="165"/>
      <c r="RE93" s="165"/>
      <c r="RF93" s="165"/>
      <c r="RG93" s="165"/>
      <c r="RH93" s="165"/>
      <c r="RI93" s="165"/>
      <c r="RJ93" s="165"/>
      <c r="RK93" s="165"/>
      <c r="RL93" s="165"/>
    </row>
    <row r="94" spans="1:480" ht="30" customHeight="1" x14ac:dyDescent="0.25">
      <c r="A94" s="305" t="e">
        <f>'Тех. карты'!#REF!</f>
        <v>#REF!</v>
      </c>
      <c r="B94" s="353" t="s">
        <v>181</v>
      </c>
      <c r="C94" s="353"/>
      <c r="D94" s="11">
        <v>180</v>
      </c>
      <c r="E94" s="12"/>
      <c r="F94" s="13"/>
      <c r="G94" s="14">
        <v>9.1</v>
      </c>
      <c r="H94" s="15">
        <v>4.8</v>
      </c>
      <c r="I94" s="16">
        <v>18</v>
      </c>
      <c r="J94" s="17">
        <v>148.4</v>
      </c>
      <c r="K94" s="18">
        <v>2.6</v>
      </c>
      <c r="L94" s="30">
        <v>77</v>
      </c>
      <c r="M94" s="30">
        <v>85</v>
      </c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5"/>
      <c r="CI94" s="165"/>
      <c r="CJ94" s="165"/>
      <c r="CK94" s="165"/>
      <c r="CL94" s="165"/>
      <c r="CM94" s="165"/>
      <c r="CN94" s="165"/>
      <c r="CO94" s="165"/>
      <c r="CP94" s="165"/>
      <c r="CQ94" s="165"/>
      <c r="CR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  <c r="DZ94" s="165"/>
      <c r="EA94" s="165"/>
      <c r="EB94" s="165"/>
      <c r="EC94" s="165"/>
      <c r="ED94" s="165"/>
      <c r="EE94" s="165"/>
      <c r="EF94" s="165"/>
      <c r="EG94" s="165"/>
      <c r="EH94" s="165"/>
      <c r="EI94" s="165"/>
      <c r="EJ94" s="165"/>
      <c r="EK94" s="165"/>
      <c r="EL94" s="165"/>
      <c r="EM94" s="165"/>
      <c r="EN94" s="165"/>
      <c r="EO94" s="165"/>
      <c r="EP94" s="165"/>
      <c r="EQ94" s="165"/>
      <c r="ER94" s="165"/>
      <c r="ES94" s="165"/>
      <c r="ET94" s="165"/>
      <c r="EU94" s="165"/>
      <c r="EV94" s="165"/>
      <c r="EW94" s="165"/>
      <c r="EX94" s="165"/>
      <c r="EY94" s="165"/>
      <c r="EZ94" s="165"/>
      <c r="FA94" s="165"/>
      <c r="FB94" s="165"/>
      <c r="FC94" s="165"/>
      <c r="FD94" s="165"/>
      <c r="FE94" s="165"/>
      <c r="FF94" s="165"/>
      <c r="FG94" s="165"/>
      <c r="FH94" s="165"/>
      <c r="FI94" s="165"/>
      <c r="FJ94" s="165"/>
      <c r="FK94" s="165"/>
      <c r="FL94" s="165"/>
      <c r="FM94" s="165"/>
      <c r="FN94" s="165"/>
      <c r="FO94" s="165"/>
      <c r="FP94" s="165"/>
      <c r="FQ94" s="165"/>
      <c r="FR94" s="165"/>
      <c r="FS94" s="165"/>
      <c r="FT94" s="165"/>
      <c r="FU94" s="165"/>
      <c r="FV94" s="165"/>
      <c r="FW94" s="165"/>
      <c r="FX94" s="165"/>
      <c r="FY94" s="165"/>
      <c r="FZ94" s="165"/>
      <c r="GA94" s="165"/>
      <c r="GB94" s="165"/>
      <c r="GC94" s="165"/>
      <c r="GD94" s="165"/>
      <c r="GE94" s="165"/>
      <c r="GF94" s="165"/>
      <c r="GG94" s="165"/>
      <c r="GH94" s="165"/>
      <c r="GI94" s="165"/>
      <c r="GJ94" s="165"/>
      <c r="GK94" s="165"/>
      <c r="GL94" s="165"/>
      <c r="GM94" s="165"/>
      <c r="GN94" s="165"/>
      <c r="GO94" s="165"/>
      <c r="GP94" s="165"/>
      <c r="GQ94" s="165"/>
      <c r="GR94" s="165"/>
      <c r="GS94" s="165"/>
      <c r="GT94" s="165"/>
      <c r="GU94" s="165"/>
      <c r="GV94" s="165"/>
      <c r="GW94" s="165"/>
      <c r="GX94" s="165"/>
      <c r="GY94" s="165"/>
      <c r="GZ94" s="165"/>
      <c r="HA94" s="165"/>
      <c r="HB94" s="165"/>
      <c r="HC94" s="165"/>
      <c r="HD94" s="165"/>
      <c r="HE94" s="165"/>
      <c r="HF94" s="165"/>
      <c r="HG94" s="165"/>
      <c r="HH94" s="165"/>
      <c r="HI94" s="165"/>
      <c r="HJ94" s="165"/>
      <c r="HK94" s="165"/>
      <c r="HL94" s="165"/>
      <c r="HM94" s="165"/>
      <c r="HN94" s="165"/>
      <c r="HO94" s="165"/>
      <c r="HP94" s="165"/>
      <c r="HQ94" s="165"/>
      <c r="HR94" s="165"/>
      <c r="HS94" s="165"/>
      <c r="HT94" s="165"/>
      <c r="HU94" s="165"/>
      <c r="HV94" s="165"/>
      <c r="HW94" s="165"/>
      <c r="HX94" s="165"/>
      <c r="HY94" s="165"/>
      <c r="HZ94" s="165"/>
      <c r="IA94" s="165"/>
      <c r="IB94" s="165"/>
      <c r="IC94" s="165"/>
      <c r="ID94" s="165"/>
      <c r="IE94" s="165"/>
      <c r="IF94" s="165"/>
      <c r="IG94" s="165"/>
      <c r="IH94" s="165"/>
      <c r="II94" s="165"/>
      <c r="IJ94" s="165"/>
      <c r="IK94" s="165"/>
      <c r="IL94" s="165"/>
      <c r="IM94" s="165"/>
      <c r="IN94" s="165"/>
      <c r="IO94" s="165"/>
      <c r="IP94" s="165"/>
      <c r="IQ94" s="165"/>
      <c r="IR94" s="165"/>
      <c r="IS94" s="165"/>
      <c r="IT94" s="165"/>
      <c r="IU94" s="165"/>
      <c r="IV94" s="165"/>
      <c r="IW94" s="165"/>
      <c r="IX94" s="165"/>
      <c r="IY94" s="165"/>
      <c r="IZ94" s="165"/>
      <c r="JA94" s="165"/>
      <c r="JB94" s="165"/>
      <c r="JC94" s="165"/>
      <c r="JD94" s="165"/>
      <c r="JE94" s="165"/>
      <c r="JF94" s="165"/>
      <c r="JG94" s="165"/>
      <c r="JH94" s="165"/>
      <c r="JI94" s="165"/>
      <c r="JJ94" s="165"/>
      <c r="JK94" s="165"/>
      <c r="JL94" s="165"/>
      <c r="JM94" s="165"/>
      <c r="JN94" s="165"/>
      <c r="JO94" s="165"/>
      <c r="JP94" s="165"/>
      <c r="JQ94" s="165"/>
      <c r="JR94" s="165"/>
      <c r="JS94" s="165"/>
      <c r="JT94" s="165"/>
      <c r="JU94" s="165"/>
      <c r="JV94" s="165"/>
      <c r="JW94" s="165"/>
      <c r="JX94" s="165"/>
      <c r="JY94" s="165"/>
      <c r="JZ94" s="165"/>
      <c r="KA94" s="165"/>
      <c r="KB94" s="165"/>
      <c r="KC94" s="165"/>
      <c r="KD94" s="165"/>
      <c r="KE94" s="165"/>
      <c r="KF94" s="165"/>
      <c r="KG94" s="165"/>
      <c r="KH94" s="165"/>
      <c r="KI94" s="165"/>
      <c r="KJ94" s="165"/>
      <c r="KK94" s="165"/>
      <c r="KL94" s="165"/>
      <c r="KM94" s="165"/>
      <c r="KN94" s="165"/>
      <c r="KO94" s="165"/>
      <c r="KP94" s="165"/>
      <c r="KQ94" s="165"/>
      <c r="KR94" s="165"/>
      <c r="KS94" s="165"/>
      <c r="KT94" s="165"/>
      <c r="KU94" s="165"/>
      <c r="KV94" s="165"/>
      <c r="KW94" s="165"/>
      <c r="KX94" s="165"/>
      <c r="KY94" s="165"/>
      <c r="KZ94" s="165"/>
      <c r="LA94" s="165"/>
      <c r="LB94" s="165"/>
      <c r="LC94" s="165"/>
      <c r="LD94" s="165"/>
      <c r="LE94" s="165"/>
      <c r="LF94" s="165"/>
      <c r="LG94" s="165"/>
      <c r="LH94" s="165"/>
      <c r="LI94" s="165"/>
      <c r="LJ94" s="165"/>
      <c r="LK94" s="165"/>
      <c r="LL94" s="165"/>
      <c r="LM94" s="165"/>
      <c r="LN94" s="165"/>
      <c r="LO94" s="165"/>
      <c r="LP94" s="165"/>
      <c r="LQ94" s="165"/>
      <c r="LR94" s="165"/>
      <c r="LS94" s="165"/>
      <c r="LT94" s="165"/>
      <c r="LU94" s="165"/>
      <c r="LV94" s="165"/>
      <c r="LW94" s="165"/>
      <c r="LX94" s="165"/>
      <c r="LY94" s="165"/>
      <c r="LZ94" s="165"/>
      <c r="MA94" s="165"/>
      <c r="MB94" s="165"/>
      <c r="MC94" s="165"/>
      <c r="MD94" s="165"/>
      <c r="ME94" s="165"/>
      <c r="MF94" s="165"/>
      <c r="MG94" s="165"/>
      <c r="MH94" s="165"/>
      <c r="MI94" s="165"/>
      <c r="MJ94" s="165"/>
      <c r="MK94" s="165"/>
      <c r="ML94" s="165"/>
      <c r="MM94" s="165"/>
      <c r="MN94" s="165"/>
      <c r="MO94" s="165"/>
      <c r="MP94" s="165"/>
      <c r="MQ94" s="165"/>
      <c r="MR94" s="165"/>
      <c r="MS94" s="165"/>
      <c r="MT94" s="165"/>
      <c r="MU94" s="165"/>
      <c r="MV94" s="165"/>
      <c r="MW94" s="165"/>
      <c r="MX94" s="165"/>
      <c r="MY94" s="165"/>
      <c r="MZ94" s="165"/>
      <c r="NA94" s="165"/>
      <c r="NB94" s="165"/>
      <c r="NC94" s="165"/>
      <c r="ND94" s="165"/>
      <c r="NE94" s="165"/>
      <c r="NF94" s="165"/>
      <c r="NG94" s="165"/>
      <c r="NH94" s="165"/>
      <c r="NI94" s="165"/>
      <c r="NJ94" s="165"/>
      <c r="NK94" s="165"/>
      <c r="NL94" s="165"/>
      <c r="NM94" s="165"/>
      <c r="NN94" s="165"/>
      <c r="NO94" s="165"/>
      <c r="NP94" s="165"/>
      <c r="NQ94" s="165"/>
      <c r="NR94" s="165"/>
      <c r="NS94" s="165"/>
      <c r="NT94" s="165"/>
      <c r="NU94" s="165"/>
      <c r="NV94" s="165"/>
      <c r="NW94" s="165"/>
      <c r="NX94" s="165"/>
      <c r="NY94" s="165"/>
      <c r="NZ94" s="165"/>
      <c r="OA94" s="165"/>
      <c r="OB94" s="165"/>
      <c r="OC94" s="165"/>
      <c r="OD94" s="165"/>
      <c r="OE94" s="165"/>
      <c r="OF94" s="165"/>
      <c r="OG94" s="165"/>
      <c r="OH94" s="165"/>
      <c r="OI94" s="165"/>
      <c r="OJ94" s="165"/>
      <c r="OK94" s="165"/>
      <c r="OL94" s="165"/>
      <c r="OM94" s="165"/>
      <c r="ON94" s="165"/>
      <c r="OO94" s="165"/>
      <c r="OP94" s="165"/>
      <c r="OQ94" s="165"/>
      <c r="OR94" s="165"/>
      <c r="OS94" s="165"/>
      <c r="OT94" s="165"/>
      <c r="OU94" s="165"/>
      <c r="OV94" s="165"/>
      <c r="OW94" s="165"/>
      <c r="OX94" s="165"/>
      <c r="OY94" s="165"/>
      <c r="OZ94" s="165"/>
      <c r="PA94" s="165"/>
      <c r="PB94" s="165"/>
      <c r="PC94" s="165"/>
      <c r="PD94" s="165"/>
      <c r="PE94" s="165"/>
      <c r="PF94" s="165"/>
      <c r="PG94" s="165"/>
      <c r="PH94" s="165"/>
      <c r="PI94" s="165"/>
      <c r="PJ94" s="165"/>
      <c r="PK94" s="165"/>
      <c r="PL94" s="165"/>
      <c r="PM94" s="165"/>
      <c r="PN94" s="165"/>
      <c r="PO94" s="165"/>
      <c r="PP94" s="165"/>
      <c r="PQ94" s="165"/>
      <c r="PR94" s="165"/>
      <c r="PS94" s="165"/>
      <c r="PT94" s="165"/>
      <c r="PU94" s="165"/>
      <c r="PV94" s="165"/>
      <c r="PW94" s="165"/>
      <c r="PX94" s="165"/>
      <c r="PY94" s="165"/>
      <c r="PZ94" s="165"/>
      <c r="QA94" s="165"/>
      <c r="QB94" s="165"/>
      <c r="QC94" s="165"/>
      <c r="QD94" s="165"/>
      <c r="QE94" s="165"/>
      <c r="QF94" s="165"/>
      <c r="QG94" s="165"/>
      <c r="QH94" s="165"/>
      <c r="QI94" s="165"/>
      <c r="QJ94" s="165"/>
      <c r="QK94" s="165"/>
      <c r="QL94" s="165"/>
      <c r="QM94" s="165"/>
      <c r="QN94" s="165"/>
      <c r="QO94" s="165"/>
      <c r="QP94" s="165"/>
      <c r="QQ94" s="165"/>
      <c r="QR94" s="165"/>
      <c r="QS94" s="165"/>
      <c r="QT94" s="165"/>
      <c r="QU94" s="165"/>
      <c r="QV94" s="165"/>
      <c r="QW94" s="165"/>
      <c r="QX94" s="165"/>
      <c r="QY94" s="165"/>
      <c r="QZ94" s="165"/>
      <c r="RA94" s="165"/>
      <c r="RB94" s="165"/>
      <c r="RC94" s="165"/>
      <c r="RD94" s="165"/>
      <c r="RE94" s="165"/>
      <c r="RF94" s="165"/>
      <c r="RG94" s="165"/>
      <c r="RH94" s="165"/>
      <c r="RI94" s="165"/>
      <c r="RJ94" s="165"/>
      <c r="RK94" s="165"/>
      <c r="RL94" s="165"/>
    </row>
    <row r="95" spans="1:480" ht="15.75" x14ac:dyDescent="0.25">
      <c r="A95" s="138"/>
      <c r="B95" s="354" t="s">
        <v>113</v>
      </c>
      <c r="C95" s="355"/>
      <c r="D95" s="11">
        <v>200</v>
      </c>
      <c r="E95" s="12"/>
      <c r="F95" s="13"/>
      <c r="G95" s="14">
        <v>26.38</v>
      </c>
      <c r="H95" s="15">
        <v>20</v>
      </c>
      <c r="I95" s="16">
        <v>16.899999999999999</v>
      </c>
      <c r="J95" s="17">
        <v>197</v>
      </c>
      <c r="K95" s="18">
        <v>30</v>
      </c>
      <c r="L95" s="30">
        <v>336</v>
      </c>
      <c r="M95" s="30">
        <v>7.1</v>
      </c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  <c r="DZ95" s="165"/>
      <c r="EA95" s="165"/>
      <c r="EB95" s="165"/>
      <c r="EC95" s="165"/>
      <c r="ED95" s="165"/>
      <c r="EE95" s="165"/>
      <c r="EF95" s="165"/>
      <c r="EG95" s="165"/>
      <c r="EH95" s="165"/>
      <c r="EI95" s="165"/>
      <c r="EJ95" s="165"/>
      <c r="EK95" s="165"/>
      <c r="EL95" s="165"/>
      <c r="EM95" s="165"/>
      <c r="EN95" s="165"/>
      <c r="EO95" s="165"/>
      <c r="EP95" s="165"/>
      <c r="EQ95" s="165"/>
      <c r="ER95" s="165"/>
      <c r="ES95" s="165"/>
      <c r="ET95" s="165"/>
      <c r="EU95" s="165"/>
      <c r="EV95" s="165"/>
      <c r="EW95" s="165"/>
      <c r="EX95" s="165"/>
      <c r="EY95" s="165"/>
      <c r="EZ95" s="165"/>
      <c r="FA95" s="165"/>
      <c r="FB95" s="165"/>
      <c r="FC95" s="165"/>
      <c r="FD95" s="165"/>
      <c r="FE95" s="165"/>
      <c r="FF95" s="165"/>
      <c r="FG95" s="165"/>
      <c r="FH95" s="165"/>
      <c r="FI95" s="165"/>
      <c r="FJ95" s="165"/>
      <c r="FK95" s="165"/>
      <c r="FL95" s="165"/>
      <c r="FM95" s="165"/>
      <c r="FN95" s="165"/>
      <c r="FO95" s="165"/>
      <c r="FP95" s="165"/>
      <c r="FQ95" s="165"/>
      <c r="FR95" s="165"/>
      <c r="FS95" s="165"/>
      <c r="FT95" s="165"/>
      <c r="FU95" s="165"/>
      <c r="FV95" s="165"/>
      <c r="FW95" s="165"/>
      <c r="FX95" s="165"/>
      <c r="FY95" s="165"/>
      <c r="FZ95" s="165"/>
      <c r="GA95" s="165"/>
      <c r="GB95" s="165"/>
      <c r="GC95" s="165"/>
      <c r="GD95" s="165"/>
      <c r="GE95" s="165"/>
      <c r="GF95" s="165"/>
      <c r="GG95" s="165"/>
      <c r="GH95" s="165"/>
      <c r="GI95" s="165"/>
      <c r="GJ95" s="165"/>
      <c r="GK95" s="165"/>
      <c r="GL95" s="165"/>
      <c r="GM95" s="165"/>
      <c r="GN95" s="165"/>
      <c r="GO95" s="165"/>
      <c r="GP95" s="165"/>
      <c r="GQ95" s="165"/>
      <c r="GR95" s="165"/>
      <c r="GS95" s="165"/>
      <c r="GT95" s="165"/>
      <c r="GU95" s="165"/>
      <c r="GV95" s="165"/>
      <c r="GW95" s="165"/>
      <c r="GX95" s="165"/>
      <c r="GY95" s="165"/>
      <c r="GZ95" s="165"/>
      <c r="HA95" s="165"/>
      <c r="HB95" s="165"/>
      <c r="HC95" s="165"/>
      <c r="HD95" s="165"/>
      <c r="HE95" s="165"/>
      <c r="HF95" s="165"/>
      <c r="HG95" s="165"/>
      <c r="HH95" s="165"/>
      <c r="HI95" s="165"/>
      <c r="HJ95" s="165"/>
      <c r="HK95" s="165"/>
      <c r="HL95" s="165"/>
      <c r="HM95" s="165"/>
      <c r="HN95" s="165"/>
      <c r="HO95" s="165"/>
      <c r="HP95" s="165"/>
      <c r="HQ95" s="165"/>
      <c r="HR95" s="165"/>
      <c r="HS95" s="165"/>
      <c r="HT95" s="165"/>
      <c r="HU95" s="165"/>
      <c r="HV95" s="165"/>
      <c r="HW95" s="165"/>
      <c r="HX95" s="165"/>
      <c r="HY95" s="165"/>
      <c r="HZ95" s="165"/>
      <c r="IA95" s="165"/>
      <c r="IB95" s="165"/>
      <c r="IC95" s="165"/>
      <c r="ID95" s="165"/>
      <c r="IE95" s="165"/>
      <c r="IF95" s="165"/>
      <c r="IG95" s="165"/>
      <c r="IH95" s="165"/>
      <c r="II95" s="165"/>
      <c r="IJ95" s="165"/>
      <c r="IK95" s="165"/>
      <c r="IL95" s="165"/>
      <c r="IM95" s="165"/>
      <c r="IN95" s="165"/>
      <c r="IO95" s="165"/>
      <c r="IP95" s="165"/>
      <c r="IQ95" s="165"/>
      <c r="IR95" s="165"/>
      <c r="IS95" s="165"/>
      <c r="IT95" s="165"/>
      <c r="IU95" s="165"/>
      <c r="IV95" s="165"/>
      <c r="IW95" s="165"/>
      <c r="IX95" s="165"/>
      <c r="IY95" s="165"/>
      <c r="IZ95" s="165"/>
      <c r="JA95" s="165"/>
      <c r="JB95" s="165"/>
      <c r="JC95" s="165"/>
      <c r="JD95" s="165"/>
      <c r="JE95" s="165"/>
      <c r="JF95" s="165"/>
      <c r="JG95" s="165"/>
      <c r="JH95" s="165"/>
      <c r="JI95" s="165"/>
      <c r="JJ95" s="165"/>
      <c r="JK95" s="165"/>
      <c r="JL95" s="165"/>
      <c r="JM95" s="165"/>
      <c r="JN95" s="165"/>
      <c r="JO95" s="165"/>
      <c r="JP95" s="165"/>
      <c r="JQ95" s="165"/>
      <c r="JR95" s="165"/>
      <c r="JS95" s="165"/>
      <c r="JT95" s="165"/>
      <c r="JU95" s="165"/>
      <c r="JV95" s="165"/>
      <c r="JW95" s="165"/>
      <c r="JX95" s="165"/>
      <c r="JY95" s="165"/>
      <c r="JZ95" s="165"/>
      <c r="KA95" s="165"/>
      <c r="KB95" s="165"/>
      <c r="KC95" s="165"/>
      <c r="KD95" s="165"/>
      <c r="KE95" s="165"/>
      <c r="KF95" s="165"/>
      <c r="KG95" s="165"/>
      <c r="KH95" s="165"/>
      <c r="KI95" s="165"/>
      <c r="KJ95" s="165"/>
      <c r="KK95" s="165"/>
      <c r="KL95" s="165"/>
      <c r="KM95" s="165"/>
      <c r="KN95" s="165"/>
      <c r="KO95" s="165"/>
      <c r="KP95" s="165"/>
      <c r="KQ95" s="165"/>
      <c r="KR95" s="165"/>
      <c r="KS95" s="165"/>
      <c r="KT95" s="165"/>
      <c r="KU95" s="165"/>
      <c r="KV95" s="165"/>
      <c r="KW95" s="165"/>
      <c r="KX95" s="165"/>
      <c r="KY95" s="165"/>
      <c r="KZ95" s="165"/>
      <c r="LA95" s="165"/>
      <c r="LB95" s="165"/>
      <c r="LC95" s="165"/>
      <c r="LD95" s="165"/>
      <c r="LE95" s="165"/>
      <c r="LF95" s="165"/>
      <c r="LG95" s="165"/>
      <c r="LH95" s="165"/>
      <c r="LI95" s="165"/>
      <c r="LJ95" s="165"/>
      <c r="LK95" s="165"/>
      <c r="LL95" s="165"/>
      <c r="LM95" s="165"/>
      <c r="LN95" s="165"/>
      <c r="LO95" s="165"/>
      <c r="LP95" s="165"/>
      <c r="LQ95" s="165"/>
      <c r="LR95" s="165"/>
      <c r="LS95" s="165"/>
      <c r="LT95" s="165"/>
      <c r="LU95" s="165"/>
      <c r="LV95" s="165"/>
      <c r="LW95" s="165"/>
      <c r="LX95" s="165"/>
      <c r="LY95" s="165"/>
      <c r="LZ95" s="165"/>
      <c r="MA95" s="165"/>
      <c r="MB95" s="165"/>
      <c r="MC95" s="165"/>
      <c r="MD95" s="165"/>
      <c r="ME95" s="165"/>
      <c r="MF95" s="165"/>
      <c r="MG95" s="165"/>
      <c r="MH95" s="165"/>
      <c r="MI95" s="165"/>
      <c r="MJ95" s="165"/>
      <c r="MK95" s="165"/>
      <c r="ML95" s="165"/>
      <c r="MM95" s="165"/>
      <c r="MN95" s="165"/>
      <c r="MO95" s="165"/>
      <c r="MP95" s="165"/>
      <c r="MQ95" s="165"/>
      <c r="MR95" s="165"/>
      <c r="MS95" s="165"/>
      <c r="MT95" s="165"/>
      <c r="MU95" s="165"/>
      <c r="MV95" s="165"/>
      <c r="MW95" s="165"/>
      <c r="MX95" s="165"/>
      <c r="MY95" s="165"/>
      <c r="MZ95" s="165"/>
      <c r="NA95" s="165"/>
      <c r="NB95" s="165"/>
      <c r="NC95" s="165"/>
      <c r="ND95" s="165"/>
      <c r="NE95" s="165"/>
      <c r="NF95" s="165"/>
      <c r="NG95" s="165"/>
      <c r="NH95" s="165"/>
      <c r="NI95" s="165"/>
      <c r="NJ95" s="165"/>
      <c r="NK95" s="165"/>
      <c r="NL95" s="165"/>
      <c r="NM95" s="165"/>
      <c r="NN95" s="165"/>
      <c r="NO95" s="165"/>
      <c r="NP95" s="165"/>
      <c r="NQ95" s="165"/>
      <c r="NR95" s="165"/>
      <c r="NS95" s="165"/>
      <c r="NT95" s="165"/>
      <c r="NU95" s="165"/>
      <c r="NV95" s="165"/>
      <c r="NW95" s="165"/>
      <c r="NX95" s="165"/>
      <c r="NY95" s="165"/>
      <c r="NZ95" s="165"/>
      <c r="OA95" s="165"/>
      <c r="OB95" s="165"/>
      <c r="OC95" s="165"/>
      <c r="OD95" s="165"/>
      <c r="OE95" s="165"/>
      <c r="OF95" s="165"/>
      <c r="OG95" s="165"/>
      <c r="OH95" s="165"/>
      <c r="OI95" s="165"/>
      <c r="OJ95" s="165"/>
      <c r="OK95" s="165"/>
      <c r="OL95" s="165"/>
      <c r="OM95" s="165"/>
      <c r="ON95" s="165"/>
      <c r="OO95" s="165"/>
      <c r="OP95" s="165"/>
      <c r="OQ95" s="165"/>
      <c r="OR95" s="165"/>
      <c r="OS95" s="165"/>
      <c r="OT95" s="165"/>
      <c r="OU95" s="165"/>
      <c r="OV95" s="165"/>
      <c r="OW95" s="165"/>
      <c r="OX95" s="165"/>
      <c r="OY95" s="165"/>
      <c r="OZ95" s="165"/>
      <c r="PA95" s="165"/>
      <c r="PB95" s="165"/>
      <c r="PC95" s="165"/>
      <c r="PD95" s="165"/>
      <c r="PE95" s="165"/>
      <c r="PF95" s="165"/>
      <c r="PG95" s="165"/>
      <c r="PH95" s="165"/>
      <c r="PI95" s="165"/>
      <c r="PJ95" s="165"/>
      <c r="PK95" s="165"/>
      <c r="PL95" s="165"/>
      <c r="PM95" s="165"/>
      <c r="PN95" s="165"/>
      <c r="PO95" s="165"/>
      <c r="PP95" s="165"/>
      <c r="PQ95" s="165"/>
      <c r="PR95" s="165"/>
      <c r="PS95" s="165"/>
      <c r="PT95" s="165"/>
      <c r="PU95" s="165"/>
      <c r="PV95" s="165"/>
      <c r="PW95" s="165"/>
      <c r="PX95" s="165"/>
      <c r="PY95" s="165"/>
      <c r="PZ95" s="165"/>
      <c r="QA95" s="165"/>
      <c r="QB95" s="165"/>
      <c r="QC95" s="165"/>
      <c r="QD95" s="165"/>
      <c r="QE95" s="165"/>
      <c r="QF95" s="165"/>
      <c r="QG95" s="165"/>
      <c r="QH95" s="165"/>
      <c r="QI95" s="165"/>
      <c r="QJ95" s="165"/>
      <c r="QK95" s="165"/>
      <c r="QL95" s="165"/>
      <c r="QM95" s="165"/>
      <c r="QN95" s="165"/>
      <c r="QO95" s="165"/>
      <c r="QP95" s="165"/>
      <c r="QQ95" s="165"/>
      <c r="QR95" s="165"/>
      <c r="QS95" s="165"/>
      <c r="QT95" s="165"/>
      <c r="QU95" s="165"/>
      <c r="QV95" s="165"/>
      <c r="QW95" s="165"/>
      <c r="QX95" s="165"/>
      <c r="QY95" s="165"/>
      <c r="QZ95" s="165"/>
      <c r="RA95" s="165"/>
      <c r="RB95" s="165"/>
      <c r="RC95" s="165"/>
      <c r="RD95" s="165"/>
      <c r="RE95" s="165"/>
      <c r="RF95" s="165"/>
      <c r="RG95" s="165"/>
      <c r="RH95" s="165"/>
      <c r="RI95" s="165"/>
      <c r="RJ95" s="165"/>
      <c r="RK95" s="165"/>
      <c r="RL95" s="165"/>
    </row>
    <row r="96" spans="1:480" s="121" customFormat="1" ht="15.75" x14ac:dyDescent="0.25">
      <c r="A96" s="305"/>
      <c r="B96" s="365" t="s">
        <v>23</v>
      </c>
      <c r="C96" s="366"/>
      <c r="D96" s="11">
        <v>20</v>
      </c>
      <c r="E96" s="12"/>
      <c r="F96" s="13"/>
      <c r="G96" s="14">
        <v>1.34</v>
      </c>
      <c r="H96" s="15">
        <v>0.14000000000000001</v>
      </c>
      <c r="I96" s="16">
        <v>10.06</v>
      </c>
      <c r="J96" s="17">
        <v>48</v>
      </c>
      <c r="K96" s="18">
        <v>0</v>
      </c>
      <c r="L96" s="30">
        <v>1</v>
      </c>
      <c r="M96" s="30">
        <v>10.1</v>
      </c>
      <c r="N96" s="233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68"/>
      <c r="BD96" s="168"/>
      <c r="BE96" s="168"/>
      <c r="BF96" s="168"/>
      <c r="BG96" s="168"/>
      <c r="BH96" s="168"/>
      <c r="BI96" s="168"/>
      <c r="BJ96" s="168"/>
      <c r="BK96" s="168"/>
      <c r="BL96" s="168"/>
      <c r="BM96" s="168"/>
      <c r="BN96" s="168"/>
      <c r="BO96" s="168"/>
      <c r="BP96" s="168"/>
      <c r="BQ96" s="168"/>
      <c r="BR96" s="168"/>
      <c r="BS96" s="168"/>
      <c r="BT96" s="168"/>
      <c r="BU96" s="168"/>
      <c r="BV96" s="168"/>
      <c r="BW96" s="168"/>
      <c r="BX96" s="168"/>
      <c r="BY96" s="168"/>
      <c r="BZ96" s="168"/>
      <c r="CA96" s="168"/>
      <c r="CB96" s="168"/>
      <c r="CC96" s="168"/>
      <c r="CD96" s="168"/>
      <c r="CE96" s="168"/>
      <c r="CF96" s="168"/>
      <c r="CG96" s="168"/>
      <c r="CH96" s="168"/>
      <c r="CI96" s="168"/>
      <c r="CJ96" s="168"/>
      <c r="CK96" s="168"/>
      <c r="CL96" s="168"/>
      <c r="CM96" s="168"/>
      <c r="CN96" s="168"/>
      <c r="CO96" s="168"/>
      <c r="CP96" s="168"/>
      <c r="CQ96" s="168"/>
      <c r="CR96" s="168"/>
      <c r="CS96" s="168"/>
      <c r="CT96" s="168"/>
      <c r="CU96" s="168"/>
      <c r="CV96" s="168"/>
      <c r="CW96" s="168"/>
      <c r="CX96" s="168"/>
      <c r="CY96" s="168"/>
      <c r="CZ96" s="168"/>
      <c r="DA96" s="168"/>
      <c r="DB96" s="168"/>
      <c r="DC96" s="168"/>
      <c r="DD96" s="168"/>
      <c r="DE96" s="168"/>
      <c r="DF96" s="168"/>
      <c r="DG96" s="168"/>
      <c r="DH96" s="168"/>
      <c r="DI96" s="168"/>
      <c r="DJ96" s="168"/>
      <c r="DK96" s="168"/>
      <c r="DL96" s="168"/>
      <c r="DM96" s="168"/>
      <c r="DN96" s="168"/>
      <c r="DO96" s="168"/>
      <c r="DP96" s="168"/>
      <c r="DQ96" s="168"/>
      <c r="DR96" s="168"/>
      <c r="DS96" s="168"/>
      <c r="DT96" s="168"/>
      <c r="DU96" s="168"/>
      <c r="DV96" s="168"/>
      <c r="DW96" s="168"/>
      <c r="DX96" s="168"/>
      <c r="DY96" s="168"/>
      <c r="DZ96" s="168"/>
      <c r="EA96" s="168"/>
      <c r="EB96" s="168"/>
      <c r="EC96" s="168"/>
      <c r="ED96" s="168"/>
      <c r="EE96" s="168"/>
      <c r="EF96" s="168"/>
      <c r="EG96" s="168"/>
      <c r="EH96" s="168"/>
      <c r="EI96" s="168"/>
      <c r="EJ96" s="168"/>
      <c r="EK96" s="168"/>
      <c r="EL96" s="168"/>
      <c r="EM96" s="168"/>
      <c r="EN96" s="168"/>
      <c r="EO96" s="168"/>
      <c r="EP96" s="168"/>
      <c r="EQ96" s="168"/>
      <c r="ER96" s="168"/>
      <c r="ES96" s="168"/>
      <c r="ET96" s="168"/>
      <c r="EU96" s="168"/>
      <c r="EV96" s="168"/>
      <c r="EW96" s="168"/>
      <c r="EX96" s="168"/>
      <c r="EY96" s="168"/>
      <c r="EZ96" s="168"/>
      <c r="FA96" s="168"/>
      <c r="FB96" s="168"/>
      <c r="FC96" s="168"/>
      <c r="FD96" s="168"/>
      <c r="FE96" s="168"/>
      <c r="FF96" s="168"/>
      <c r="FG96" s="168"/>
      <c r="FH96" s="168"/>
      <c r="FI96" s="168"/>
      <c r="FJ96" s="168"/>
      <c r="FK96" s="168"/>
      <c r="FL96" s="168"/>
      <c r="FM96" s="168"/>
      <c r="FN96" s="168"/>
      <c r="FO96" s="168"/>
      <c r="FP96" s="168"/>
      <c r="FQ96" s="168"/>
      <c r="FR96" s="168"/>
      <c r="FS96" s="168"/>
      <c r="FT96" s="168"/>
      <c r="FU96" s="168"/>
      <c r="FV96" s="168"/>
      <c r="FW96" s="168"/>
      <c r="FX96" s="168"/>
      <c r="FY96" s="168"/>
      <c r="FZ96" s="168"/>
      <c r="GA96" s="168"/>
      <c r="GB96" s="168"/>
      <c r="GC96" s="168"/>
      <c r="GD96" s="168"/>
      <c r="GE96" s="168"/>
      <c r="GF96" s="168"/>
      <c r="GG96" s="168"/>
      <c r="GH96" s="168"/>
      <c r="GI96" s="168"/>
      <c r="GJ96" s="168"/>
      <c r="GK96" s="168"/>
      <c r="GL96" s="168"/>
      <c r="GM96" s="168"/>
      <c r="GN96" s="168"/>
      <c r="GO96" s="168"/>
      <c r="GP96" s="168"/>
      <c r="GQ96" s="168"/>
      <c r="GR96" s="168"/>
      <c r="GS96" s="168"/>
      <c r="GT96" s="168"/>
      <c r="GU96" s="168"/>
      <c r="GV96" s="168"/>
      <c r="GW96" s="168"/>
      <c r="GX96" s="168"/>
      <c r="GY96" s="168"/>
      <c r="GZ96" s="168"/>
      <c r="HA96" s="168"/>
      <c r="HB96" s="168"/>
      <c r="HC96" s="168"/>
      <c r="HD96" s="168"/>
      <c r="HE96" s="168"/>
      <c r="HF96" s="168"/>
      <c r="HG96" s="168"/>
      <c r="HH96" s="168"/>
      <c r="HI96" s="168"/>
      <c r="HJ96" s="168"/>
      <c r="HK96" s="168"/>
      <c r="HL96" s="168"/>
      <c r="HM96" s="168"/>
      <c r="HN96" s="168"/>
      <c r="HO96" s="168"/>
      <c r="HP96" s="168"/>
      <c r="HQ96" s="168"/>
      <c r="HR96" s="168"/>
      <c r="HS96" s="168"/>
      <c r="HT96" s="168"/>
      <c r="HU96" s="168"/>
      <c r="HV96" s="168"/>
      <c r="HW96" s="168"/>
      <c r="HX96" s="168"/>
      <c r="HY96" s="168"/>
      <c r="HZ96" s="168"/>
      <c r="IA96" s="168"/>
      <c r="IB96" s="168"/>
      <c r="IC96" s="168"/>
      <c r="ID96" s="168"/>
      <c r="IE96" s="168"/>
      <c r="IF96" s="168"/>
      <c r="IG96" s="168"/>
      <c r="IH96" s="168"/>
      <c r="II96" s="168"/>
      <c r="IJ96" s="168"/>
      <c r="IK96" s="168"/>
      <c r="IL96" s="168"/>
      <c r="IM96" s="168"/>
      <c r="IN96" s="168"/>
      <c r="IO96" s="168"/>
      <c r="IP96" s="168"/>
      <c r="IQ96" s="168"/>
      <c r="IR96" s="168"/>
      <c r="IS96" s="168"/>
      <c r="IT96" s="168"/>
      <c r="IU96" s="168"/>
      <c r="IV96" s="168"/>
      <c r="IW96" s="168"/>
      <c r="IX96" s="168"/>
      <c r="IY96" s="168"/>
      <c r="IZ96" s="168"/>
      <c r="JA96" s="168"/>
      <c r="JB96" s="168"/>
      <c r="JC96" s="168"/>
      <c r="JD96" s="168"/>
      <c r="JE96" s="168"/>
      <c r="JF96" s="168"/>
      <c r="JG96" s="168"/>
      <c r="JH96" s="168"/>
      <c r="JI96" s="168"/>
      <c r="JJ96" s="168"/>
      <c r="JK96" s="168"/>
      <c r="JL96" s="168"/>
      <c r="JM96" s="168"/>
      <c r="JN96" s="168"/>
      <c r="JO96" s="168"/>
      <c r="JP96" s="168"/>
      <c r="JQ96" s="168"/>
      <c r="JR96" s="168"/>
      <c r="JS96" s="168"/>
      <c r="JT96" s="168"/>
      <c r="JU96" s="168"/>
      <c r="JV96" s="168"/>
      <c r="JW96" s="168"/>
      <c r="JX96" s="168"/>
      <c r="JY96" s="168"/>
      <c r="JZ96" s="168"/>
      <c r="KA96" s="168"/>
      <c r="KB96" s="168"/>
      <c r="KC96" s="168"/>
      <c r="KD96" s="168"/>
      <c r="KE96" s="168"/>
      <c r="KF96" s="168"/>
      <c r="KG96" s="168"/>
      <c r="KH96" s="168"/>
      <c r="KI96" s="168"/>
      <c r="KJ96" s="168"/>
      <c r="KK96" s="168"/>
      <c r="KL96" s="168"/>
      <c r="KM96" s="168"/>
      <c r="KN96" s="168"/>
      <c r="KO96" s="168"/>
      <c r="KP96" s="168"/>
      <c r="KQ96" s="168"/>
      <c r="KR96" s="168"/>
      <c r="KS96" s="168"/>
      <c r="KT96" s="168"/>
      <c r="KU96" s="168"/>
      <c r="KV96" s="168"/>
      <c r="KW96" s="168"/>
      <c r="KX96" s="168"/>
      <c r="KY96" s="168"/>
      <c r="KZ96" s="168"/>
      <c r="LA96" s="168"/>
      <c r="LB96" s="168"/>
      <c r="LC96" s="168"/>
      <c r="LD96" s="168"/>
      <c r="LE96" s="168"/>
      <c r="LF96" s="168"/>
      <c r="LG96" s="168"/>
      <c r="LH96" s="168"/>
      <c r="LI96" s="168"/>
      <c r="LJ96" s="168"/>
      <c r="LK96" s="168"/>
      <c r="LL96" s="168"/>
      <c r="LM96" s="168"/>
      <c r="LN96" s="168"/>
      <c r="LO96" s="168"/>
      <c r="LP96" s="168"/>
      <c r="LQ96" s="168"/>
      <c r="LR96" s="168"/>
      <c r="LS96" s="168"/>
      <c r="LT96" s="168"/>
      <c r="LU96" s="168"/>
      <c r="LV96" s="168"/>
      <c r="LW96" s="168"/>
      <c r="LX96" s="168"/>
      <c r="LY96" s="168"/>
      <c r="LZ96" s="168"/>
      <c r="MA96" s="168"/>
      <c r="MB96" s="168"/>
      <c r="MC96" s="168"/>
      <c r="MD96" s="168"/>
      <c r="ME96" s="168"/>
      <c r="MF96" s="168"/>
      <c r="MG96" s="168"/>
      <c r="MH96" s="168"/>
      <c r="MI96" s="168"/>
      <c r="MJ96" s="168"/>
      <c r="MK96" s="168"/>
      <c r="ML96" s="168"/>
      <c r="MM96" s="168"/>
      <c r="MN96" s="168"/>
      <c r="MO96" s="168"/>
      <c r="MP96" s="168"/>
      <c r="MQ96" s="168"/>
      <c r="MR96" s="168"/>
      <c r="MS96" s="168"/>
      <c r="MT96" s="168"/>
      <c r="MU96" s="168"/>
      <c r="MV96" s="168"/>
      <c r="MW96" s="168"/>
      <c r="MX96" s="168"/>
      <c r="MY96" s="168"/>
      <c r="MZ96" s="168"/>
      <c r="NA96" s="168"/>
      <c r="NB96" s="168"/>
      <c r="NC96" s="168"/>
      <c r="ND96" s="168"/>
      <c r="NE96" s="168"/>
      <c r="NF96" s="168"/>
      <c r="NG96" s="168"/>
      <c r="NH96" s="168"/>
      <c r="NI96" s="168"/>
      <c r="NJ96" s="168"/>
      <c r="NK96" s="168"/>
      <c r="NL96" s="168"/>
      <c r="NM96" s="168"/>
      <c r="NN96" s="168"/>
      <c r="NO96" s="168"/>
      <c r="NP96" s="168"/>
      <c r="NQ96" s="168"/>
      <c r="NR96" s="168"/>
      <c r="NS96" s="168"/>
      <c r="NT96" s="168"/>
      <c r="NU96" s="168"/>
      <c r="NV96" s="168"/>
      <c r="NW96" s="168"/>
      <c r="NX96" s="168"/>
      <c r="NY96" s="168"/>
      <c r="NZ96" s="168"/>
      <c r="OA96" s="168"/>
      <c r="OB96" s="168"/>
      <c r="OC96" s="168"/>
      <c r="OD96" s="168"/>
      <c r="OE96" s="168"/>
      <c r="OF96" s="168"/>
      <c r="OG96" s="168"/>
      <c r="OH96" s="168"/>
      <c r="OI96" s="168"/>
      <c r="OJ96" s="168"/>
      <c r="OK96" s="168"/>
      <c r="OL96" s="168"/>
      <c r="OM96" s="168"/>
      <c r="ON96" s="168"/>
      <c r="OO96" s="168"/>
      <c r="OP96" s="168"/>
      <c r="OQ96" s="168"/>
      <c r="OR96" s="168"/>
      <c r="OS96" s="168"/>
      <c r="OT96" s="168"/>
      <c r="OU96" s="168"/>
      <c r="OV96" s="168"/>
      <c r="OW96" s="168"/>
      <c r="OX96" s="168"/>
      <c r="OY96" s="168"/>
      <c r="OZ96" s="168"/>
      <c r="PA96" s="168"/>
      <c r="PB96" s="168"/>
      <c r="PC96" s="168"/>
      <c r="PD96" s="168"/>
      <c r="PE96" s="168"/>
      <c r="PF96" s="168"/>
      <c r="PG96" s="168"/>
      <c r="PH96" s="168"/>
      <c r="PI96" s="168"/>
      <c r="PJ96" s="168"/>
      <c r="PK96" s="168"/>
      <c r="PL96" s="168"/>
      <c r="PM96" s="168"/>
      <c r="PN96" s="168"/>
      <c r="PO96" s="168"/>
      <c r="PP96" s="168"/>
      <c r="PQ96" s="168"/>
      <c r="PR96" s="168"/>
      <c r="PS96" s="168"/>
      <c r="PT96" s="168"/>
      <c r="PU96" s="168"/>
      <c r="PV96" s="168"/>
      <c r="PW96" s="168"/>
      <c r="PX96" s="168"/>
      <c r="PY96" s="168"/>
      <c r="PZ96" s="168"/>
      <c r="QA96" s="168"/>
      <c r="QB96" s="168"/>
      <c r="QC96" s="168"/>
      <c r="QD96" s="168"/>
      <c r="QE96" s="168"/>
      <c r="QF96" s="168"/>
      <c r="QG96" s="168"/>
      <c r="QH96" s="168"/>
      <c r="QI96" s="168"/>
      <c r="QJ96" s="168"/>
      <c r="QK96" s="168"/>
      <c r="QL96" s="168"/>
      <c r="QM96" s="168"/>
      <c r="QN96" s="168"/>
      <c r="QO96" s="168"/>
      <c r="QP96" s="168"/>
      <c r="QQ96" s="168"/>
      <c r="QR96" s="168"/>
      <c r="QS96" s="168"/>
      <c r="QT96" s="168"/>
      <c r="QU96" s="168"/>
      <c r="QV96" s="168"/>
      <c r="QW96" s="168"/>
      <c r="QX96" s="168"/>
      <c r="QY96" s="168"/>
      <c r="QZ96" s="168"/>
      <c r="RA96" s="168"/>
      <c r="RB96" s="168"/>
      <c r="RC96" s="168"/>
      <c r="RD96" s="168"/>
      <c r="RE96" s="168"/>
      <c r="RF96" s="168"/>
      <c r="RG96" s="168"/>
      <c r="RH96" s="168"/>
      <c r="RI96" s="168"/>
      <c r="RJ96" s="168"/>
      <c r="RK96" s="168"/>
      <c r="RL96" s="168"/>
    </row>
    <row r="97" spans="1:480" ht="15" x14ac:dyDescent="0.25">
      <c r="A97" s="305" t="e">
        <f>'Тех. карты'!#REF!</f>
        <v>#REF!</v>
      </c>
      <c r="B97" s="353" t="s">
        <v>17</v>
      </c>
      <c r="C97" s="353"/>
      <c r="D97" s="11">
        <v>40</v>
      </c>
      <c r="E97" s="12"/>
      <c r="F97" s="13"/>
      <c r="G97" s="14">
        <v>2</v>
      </c>
      <c r="H97" s="15">
        <v>0.4</v>
      </c>
      <c r="I97" s="16">
        <v>17</v>
      </c>
      <c r="J97" s="17">
        <v>81.599999999999994</v>
      </c>
      <c r="K97" s="18">
        <v>0</v>
      </c>
      <c r="L97" s="30">
        <v>1</v>
      </c>
      <c r="M97" s="30">
        <v>10.1</v>
      </c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  <c r="DI97" s="165"/>
      <c r="DJ97" s="165"/>
      <c r="DK97" s="165"/>
      <c r="DL97" s="165"/>
      <c r="DM97" s="165"/>
      <c r="DN97" s="165"/>
      <c r="DO97" s="165"/>
      <c r="DP97" s="165"/>
      <c r="DQ97" s="165"/>
      <c r="DR97" s="165"/>
      <c r="DS97" s="165"/>
      <c r="DT97" s="165"/>
      <c r="DU97" s="165"/>
      <c r="DV97" s="165"/>
      <c r="DW97" s="165"/>
      <c r="DX97" s="165"/>
      <c r="DY97" s="165"/>
      <c r="DZ97" s="165"/>
      <c r="EA97" s="165"/>
      <c r="EB97" s="165"/>
      <c r="EC97" s="165"/>
      <c r="ED97" s="165"/>
      <c r="EE97" s="165"/>
      <c r="EF97" s="165"/>
      <c r="EG97" s="165"/>
      <c r="EH97" s="165"/>
      <c r="EI97" s="165"/>
      <c r="EJ97" s="165"/>
      <c r="EK97" s="165"/>
      <c r="EL97" s="165"/>
      <c r="EM97" s="165"/>
      <c r="EN97" s="165"/>
      <c r="EO97" s="165"/>
      <c r="EP97" s="165"/>
      <c r="EQ97" s="165"/>
      <c r="ER97" s="165"/>
      <c r="ES97" s="165"/>
      <c r="ET97" s="165"/>
      <c r="EU97" s="165"/>
      <c r="EV97" s="165"/>
      <c r="EW97" s="165"/>
      <c r="EX97" s="165"/>
      <c r="EY97" s="165"/>
      <c r="EZ97" s="165"/>
      <c r="FA97" s="165"/>
      <c r="FB97" s="165"/>
      <c r="FC97" s="165"/>
      <c r="FD97" s="165"/>
      <c r="FE97" s="165"/>
      <c r="FF97" s="165"/>
      <c r="FG97" s="165"/>
      <c r="FH97" s="165"/>
      <c r="FI97" s="165"/>
      <c r="FJ97" s="165"/>
      <c r="FK97" s="165"/>
      <c r="FL97" s="165"/>
      <c r="FM97" s="165"/>
      <c r="FN97" s="165"/>
      <c r="FO97" s="165"/>
      <c r="FP97" s="165"/>
      <c r="FQ97" s="165"/>
      <c r="FR97" s="165"/>
      <c r="FS97" s="165"/>
      <c r="FT97" s="165"/>
      <c r="FU97" s="165"/>
      <c r="FV97" s="165"/>
      <c r="FW97" s="165"/>
      <c r="FX97" s="165"/>
      <c r="FY97" s="165"/>
      <c r="FZ97" s="165"/>
      <c r="GA97" s="165"/>
      <c r="GB97" s="165"/>
      <c r="GC97" s="165"/>
      <c r="GD97" s="165"/>
      <c r="GE97" s="165"/>
      <c r="GF97" s="165"/>
      <c r="GG97" s="165"/>
      <c r="GH97" s="165"/>
      <c r="GI97" s="165"/>
      <c r="GJ97" s="165"/>
      <c r="GK97" s="165"/>
      <c r="GL97" s="165"/>
      <c r="GM97" s="165"/>
      <c r="GN97" s="165"/>
      <c r="GO97" s="165"/>
      <c r="GP97" s="165"/>
      <c r="GQ97" s="165"/>
      <c r="GR97" s="165"/>
      <c r="GS97" s="165"/>
      <c r="GT97" s="165"/>
      <c r="GU97" s="165"/>
      <c r="GV97" s="165"/>
      <c r="GW97" s="165"/>
      <c r="GX97" s="165"/>
      <c r="GY97" s="165"/>
      <c r="GZ97" s="165"/>
      <c r="HA97" s="165"/>
      <c r="HB97" s="165"/>
      <c r="HC97" s="165"/>
      <c r="HD97" s="165"/>
      <c r="HE97" s="165"/>
      <c r="HF97" s="165"/>
      <c r="HG97" s="165"/>
      <c r="HH97" s="165"/>
      <c r="HI97" s="165"/>
      <c r="HJ97" s="165"/>
      <c r="HK97" s="165"/>
      <c r="HL97" s="165"/>
      <c r="HM97" s="165"/>
      <c r="HN97" s="165"/>
      <c r="HO97" s="165"/>
      <c r="HP97" s="165"/>
      <c r="HQ97" s="165"/>
      <c r="HR97" s="165"/>
      <c r="HS97" s="165"/>
      <c r="HT97" s="165"/>
      <c r="HU97" s="165"/>
      <c r="HV97" s="165"/>
      <c r="HW97" s="165"/>
      <c r="HX97" s="165"/>
      <c r="HY97" s="165"/>
      <c r="HZ97" s="165"/>
      <c r="IA97" s="165"/>
      <c r="IB97" s="165"/>
      <c r="IC97" s="165"/>
      <c r="ID97" s="165"/>
      <c r="IE97" s="165"/>
      <c r="IF97" s="165"/>
      <c r="IG97" s="165"/>
      <c r="IH97" s="165"/>
      <c r="II97" s="165"/>
      <c r="IJ97" s="165"/>
      <c r="IK97" s="165"/>
      <c r="IL97" s="165"/>
      <c r="IM97" s="165"/>
      <c r="IN97" s="165"/>
      <c r="IO97" s="165"/>
      <c r="IP97" s="165"/>
      <c r="IQ97" s="165"/>
      <c r="IR97" s="165"/>
      <c r="IS97" s="165"/>
      <c r="IT97" s="165"/>
      <c r="IU97" s="165"/>
      <c r="IV97" s="165"/>
      <c r="IW97" s="165"/>
      <c r="IX97" s="165"/>
      <c r="IY97" s="165"/>
      <c r="IZ97" s="165"/>
      <c r="JA97" s="165"/>
      <c r="JB97" s="165"/>
      <c r="JC97" s="165"/>
      <c r="JD97" s="165"/>
      <c r="JE97" s="165"/>
      <c r="JF97" s="165"/>
      <c r="JG97" s="165"/>
      <c r="JH97" s="165"/>
      <c r="JI97" s="165"/>
      <c r="JJ97" s="165"/>
      <c r="JK97" s="165"/>
      <c r="JL97" s="165"/>
      <c r="JM97" s="165"/>
      <c r="JN97" s="165"/>
      <c r="JO97" s="165"/>
      <c r="JP97" s="165"/>
      <c r="JQ97" s="165"/>
      <c r="JR97" s="165"/>
      <c r="JS97" s="165"/>
      <c r="JT97" s="165"/>
      <c r="JU97" s="165"/>
      <c r="JV97" s="165"/>
      <c r="JW97" s="165"/>
      <c r="JX97" s="165"/>
      <c r="JY97" s="165"/>
      <c r="JZ97" s="165"/>
      <c r="KA97" s="165"/>
      <c r="KB97" s="165"/>
      <c r="KC97" s="165"/>
      <c r="KD97" s="165"/>
      <c r="KE97" s="165"/>
      <c r="KF97" s="165"/>
      <c r="KG97" s="165"/>
      <c r="KH97" s="165"/>
      <c r="KI97" s="165"/>
      <c r="KJ97" s="165"/>
      <c r="KK97" s="165"/>
      <c r="KL97" s="165"/>
      <c r="KM97" s="165"/>
      <c r="KN97" s="165"/>
      <c r="KO97" s="165"/>
      <c r="KP97" s="165"/>
      <c r="KQ97" s="165"/>
      <c r="KR97" s="165"/>
      <c r="KS97" s="165"/>
      <c r="KT97" s="165"/>
      <c r="KU97" s="165"/>
      <c r="KV97" s="165"/>
      <c r="KW97" s="165"/>
      <c r="KX97" s="165"/>
      <c r="KY97" s="165"/>
      <c r="KZ97" s="165"/>
      <c r="LA97" s="165"/>
      <c r="LB97" s="165"/>
      <c r="LC97" s="165"/>
      <c r="LD97" s="165"/>
      <c r="LE97" s="165"/>
      <c r="LF97" s="165"/>
      <c r="LG97" s="165"/>
      <c r="LH97" s="165"/>
      <c r="LI97" s="165"/>
      <c r="LJ97" s="165"/>
      <c r="LK97" s="165"/>
      <c r="LL97" s="165"/>
      <c r="LM97" s="165"/>
      <c r="LN97" s="165"/>
      <c r="LO97" s="165"/>
      <c r="LP97" s="165"/>
      <c r="LQ97" s="165"/>
      <c r="LR97" s="165"/>
      <c r="LS97" s="165"/>
      <c r="LT97" s="165"/>
      <c r="LU97" s="165"/>
      <c r="LV97" s="165"/>
      <c r="LW97" s="165"/>
      <c r="LX97" s="165"/>
      <c r="LY97" s="165"/>
      <c r="LZ97" s="165"/>
      <c r="MA97" s="165"/>
      <c r="MB97" s="165"/>
      <c r="MC97" s="165"/>
      <c r="MD97" s="165"/>
      <c r="ME97" s="165"/>
      <c r="MF97" s="165"/>
      <c r="MG97" s="165"/>
      <c r="MH97" s="165"/>
      <c r="MI97" s="165"/>
      <c r="MJ97" s="165"/>
      <c r="MK97" s="165"/>
      <c r="ML97" s="165"/>
      <c r="MM97" s="165"/>
      <c r="MN97" s="165"/>
      <c r="MO97" s="165"/>
      <c r="MP97" s="165"/>
      <c r="MQ97" s="165"/>
      <c r="MR97" s="165"/>
      <c r="MS97" s="165"/>
      <c r="MT97" s="165"/>
      <c r="MU97" s="165"/>
      <c r="MV97" s="165"/>
      <c r="MW97" s="165"/>
      <c r="MX97" s="165"/>
      <c r="MY97" s="165"/>
      <c r="MZ97" s="165"/>
      <c r="NA97" s="165"/>
      <c r="NB97" s="165"/>
      <c r="NC97" s="165"/>
      <c r="ND97" s="165"/>
      <c r="NE97" s="165"/>
      <c r="NF97" s="165"/>
      <c r="NG97" s="165"/>
      <c r="NH97" s="165"/>
      <c r="NI97" s="165"/>
      <c r="NJ97" s="165"/>
      <c r="NK97" s="165"/>
      <c r="NL97" s="165"/>
      <c r="NM97" s="165"/>
      <c r="NN97" s="165"/>
      <c r="NO97" s="165"/>
      <c r="NP97" s="165"/>
      <c r="NQ97" s="165"/>
      <c r="NR97" s="165"/>
      <c r="NS97" s="165"/>
      <c r="NT97" s="165"/>
      <c r="NU97" s="165"/>
      <c r="NV97" s="165"/>
      <c r="NW97" s="165"/>
      <c r="NX97" s="165"/>
      <c r="NY97" s="165"/>
      <c r="NZ97" s="165"/>
      <c r="OA97" s="165"/>
      <c r="OB97" s="165"/>
      <c r="OC97" s="165"/>
      <c r="OD97" s="165"/>
      <c r="OE97" s="165"/>
      <c r="OF97" s="165"/>
      <c r="OG97" s="165"/>
      <c r="OH97" s="165"/>
      <c r="OI97" s="165"/>
      <c r="OJ97" s="165"/>
      <c r="OK97" s="165"/>
      <c r="OL97" s="165"/>
      <c r="OM97" s="165"/>
      <c r="ON97" s="165"/>
      <c r="OO97" s="165"/>
      <c r="OP97" s="165"/>
      <c r="OQ97" s="165"/>
      <c r="OR97" s="165"/>
      <c r="OS97" s="165"/>
      <c r="OT97" s="165"/>
      <c r="OU97" s="165"/>
      <c r="OV97" s="165"/>
      <c r="OW97" s="165"/>
      <c r="OX97" s="165"/>
      <c r="OY97" s="165"/>
      <c r="OZ97" s="165"/>
      <c r="PA97" s="165"/>
      <c r="PB97" s="165"/>
      <c r="PC97" s="165"/>
      <c r="PD97" s="165"/>
      <c r="PE97" s="165"/>
      <c r="PF97" s="165"/>
      <c r="PG97" s="165"/>
      <c r="PH97" s="165"/>
      <c r="PI97" s="165"/>
      <c r="PJ97" s="165"/>
      <c r="PK97" s="165"/>
      <c r="PL97" s="165"/>
      <c r="PM97" s="165"/>
      <c r="PN97" s="165"/>
      <c r="PO97" s="165"/>
      <c r="PP97" s="165"/>
      <c r="PQ97" s="165"/>
      <c r="PR97" s="165"/>
      <c r="PS97" s="165"/>
      <c r="PT97" s="165"/>
      <c r="PU97" s="165"/>
      <c r="PV97" s="165"/>
      <c r="PW97" s="165"/>
      <c r="PX97" s="165"/>
      <c r="PY97" s="165"/>
      <c r="PZ97" s="165"/>
      <c r="QA97" s="165"/>
      <c r="QB97" s="165"/>
      <c r="QC97" s="165"/>
      <c r="QD97" s="165"/>
      <c r="QE97" s="165"/>
      <c r="QF97" s="165"/>
      <c r="QG97" s="165"/>
      <c r="QH97" s="165"/>
      <c r="QI97" s="165"/>
      <c r="QJ97" s="165"/>
      <c r="QK97" s="165"/>
      <c r="QL97" s="165"/>
      <c r="QM97" s="165"/>
      <c r="QN97" s="165"/>
      <c r="QO97" s="165"/>
      <c r="QP97" s="165"/>
      <c r="QQ97" s="165"/>
      <c r="QR97" s="165"/>
      <c r="QS97" s="165"/>
      <c r="QT97" s="165"/>
      <c r="QU97" s="165"/>
      <c r="QV97" s="165"/>
      <c r="QW97" s="165"/>
      <c r="QX97" s="165"/>
      <c r="QY97" s="165"/>
      <c r="QZ97" s="165"/>
      <c r="RA97" s="165"/>
      <c r="RB97" s="165"/>
      <c r="RC97" s="165"/>
      <c r="RD97" s="165"/>
      <c r="RE97" s="165"/>
      <c r="RF97" s="165"/>
      <c r="RG97" s="165"/>
      <c r="RH97" s="165"/>
      <c r="RI97" s="165"/>
      <c r="RJ97" s="165"/>
      <c r="RK97" s="165"/>
      <c r="RL97" s="165"/>
    </row>
    <row r="98" spans="1:480" ht="15" x14ac:dyDescent="0.25">
      <c r="A98" s="180"/>
      <c r="B98" s="367" t="s">
        <v>63</v>
      </c>
      <c r="C98" s="367"/>
      <c r="D98" s="46">
        <v>150</v>
      </c>
      <c r="E98" s="46">
        <v>0</v>
      </c>
      <c r="F98" s="46">
        <v>0</v>
      </c>
      <c r="G98" s="46">
        <v>0.33</v>
      </c>
      <c r="H98" s="46">
        <v>1.4999999999999999E-2</v>
      </c>
      <c r="I98" s="46">
        <v>20.82</v>
      </c>
      <c r="J98" s="46">
        <v>84.75</v>
      </c>
      <c r="K98" s="46">
        <v>0.3</v>
      </c>
      <c r="L98" s="88">
        <v>376</v>
      </c>
      <c r="M98" s="88">
        <v>11.8</v>
      </c>
      <c r="N98" s="238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165"/>
      <c r="EP98" s="165"/>
      <c r="EQ98" s="165"/>
      <c r="ER98" s="165"/>
      <c r="ES98" s="165"/>
      <c r="ET98" s="165"/>
      <c r="EU98" s="165"/>
      <c r="EV98" s="165"/>
      <c r="EW98" s="165"/>
      <c r="EX98" s="165"/>
      <c r="EY98" s="165"/>
      <c r="EZ98" s="165"/>
      <c r="FA98" s="165"/>
      <c r="FB98" s="165"/>
      <c r="FC98" s="165"/>
      <c r="FD98" s="165"/>
      <c r="FE98" s="165"/>
      <c r="FF98" s="165"/>
      <c r="FG98" s="165"/>
      <c r="FH98" s="165"/>
      <c r="FI98" s="165"/>
      <c r="FJ98" s="165"/>
      <c r="FK98" s="165"/>
      <c r="FL98" s="165"/>
      <c r="FM98" s="165"/>
      <c r="FN98" s="165"/>
      <c r="FO98" s="165"/>
      <c r="FP98" s="165"/>
      <c r="FQ98" s="165"/>
      <c r="FR98" s="165"/>
      <c r="FS98" s="165"/>
      <c r="FT98" s="165"/>
      <c r="FU98" s="165"/>
      <c r="FV98" s="165"/>
      <c r="FW98" s="165"/>
      <c r="FX98" s="165"/>
      <c r="FY98" s="165"/>
      <c r="FZ98" s="165"/>
      <c r="GA98" s="165"/>
      <c r="GB98" s="165"/>
      <c r="GC98" s="165"/>
      <c r="GD98" s="165"/>
      <c r="GE98" s="165"/>
      <c r="GF98" s="165"/>
      <c r="GG98" s="165"/>
      <c r="GH98" s="165"/>
      <c r="GI98" s="165"/>
      <c r="GJ98" s="165"/>
      <c r="GK98" s="165"/>
      <c r="GL98" s="165"/>
      <c r="GM98" s="165"/>
      <c r="GN98" s="165"/>
      <c r="GO98" s="165"/>
      <c r="GP98" s="165"/>
      <c r="GQ98" s="165"/>
      <c r="GR98" s="165"/>
      <c r="GS98" s="165"/>
      <c r="GT98" s="165"/>
      <c r="GU98" s="165"/>
      <c r="GV98" s="165"/>
      <c r="GW98" s="165"/>
      <c r="GX98" s="165"/>
      <c r="GY98" s="165"/>
      <c r="GZ98" s="165"/>
      <c r="HA98" s="165"/>
      <c r="HB98" s="165"/>
      <c r="HC98" s="165"/>
      <c r="HD98" s="165"/>
      <c r="HE98" s="165"/>
      <c r="HF98" s="165"/>
      <c r="HG98" s="165"/>
      <c r="HH98" s="165"/>
      <c r="HI98" s="165"/>
      <c r="HJ98" s="165"/>
      <c r="HK98" s="165"/>
      <c r="HL98" s="165"/>
      <c r="HM98" s="165"/>
      <c r="HN98" s="165"/>
      <c r="HO98" s="165"/>
      <c r="HP98" s="165"/>
      <c r="HQ98" s="165"/>
      <c r="HR98" s="165"/>
      <c r="HS98" s="165"/>
      <c r="HT98" s="165"/>
      <c r="HU98" s="165"/>
      <c r="HV98" s="165"/>
      <c r="HW98" s="165"/>
      <c r="HX98" s="165"/>
      <c r="HY98" s="165"/>
      <c r="HZ98" s="165"/>
      <c r="IA98" s="165"/>
      <c r="IB98" s="165"/>
      <c r="IC98" s="165"/>
      <c r="ID98" s="165"/>
      <c r="IE98" s="165"/>
      <c r="IF98" s="165"/>
      <c r="IG98" s="165"/>
      <c r="IH98" s="165"/>
      <c r="II98" s="165"/>
      <c r="IJ98" s="165"/>
      <c r="IK98" s="165"/>
      <c r="IL98" s="165"/>
      <c r="IM98" s="165"/>
      <c r="IN98" s="165"/>
      <c r="IO98" s="165"/>
      <c r="IP98" s="165"/>
      <c r="IQ98" s="165"/>
      <c r="IR98" s="165"/>
      <c r="IS98" s="165"/>
      <c r="IT98" s="165"/>
      <c r="IU98" s="165"/>
      <c r="IV98" s="165"/>
      <c r="IW98" s="165"/>
      <c r="IX98" s="165"/>
      <c r="IY98" s="165"/>
      <c r="IZ98" s="165"/>
      <c r="JA98" s="165"/>
      <c r="JB98" s="165"/>
      <c r="JC98" s="165"/>
      <c r="JD98" s="165"/>
      <c r="JE98" s="165"/>
      <c r="JF98" s="165"/>
      <c r="JG98" s="165"/>
      <c r="JH98" s="165"/>
      <c r="JI98" s="165"/>
      <c r="JJ98" s="165"/>
      <c r="JK98" s="165"/>
      <c r="JL98" s="165"/>
      <c r="JM98" s="165"/>
      <c r="JN98" s="165"/>
      <c r="JO98" s="165"/>
      <c r="JP98" s="165"/>
      <c r="JQ98" s="165"/>
      <c r="JR98" s="165"/>
      <c r="JS98" s="165"/>
      <c r="JT98" s="165"/>
      <c r="JU98" s="165"/>
      <c r="JV98" s="165"/>
      <c r="JW98" s="165"/>
      <c r="JX98" s="165"/>
      <c r="JY98" s="165"/>
      <c r="JZ98" s="165"/>
      <c r="KA98" s="165"/>
      <c r="KB98" s="165"/>
      <c r="KC98" s="165"/>
      <c r="KD98" s="165"/>
      <c r="KE98" s="165"/>
      <c r="KF98" s="165"/>
      <c r="KG98" s="165"/>
      <c r="KH98" s="165"/>
      <c r="KI98" s="165"/>
      <c r="KJ98" s="165"/>
      <c r="KK98" s="165"/>
      <c r="KL98" s="165"/>
      <c r="KM98" s="165"/>
      <c r="KN98" s="165"/>
      <c r="KO98" s="165"/>
      <c r="KP98" s="165"/>
      <c r="KQ98" s="165"/>
      <c r="KR98" s="165"/>
      <c r="KS98" s="165"/>
      <c r="KT98" s="165"/>
      <c r="KU98" s="165"/>
      <c r="KV98" s="165"/>
      <c r="KW98" s="165"/>
      <c r="KX98" s="165"/>
      <c r="KY98" s="165"/>
      <c r="KZ98" s="165"/>
      <c r="LA98" s="165"/>
      <c r="LB98" s="165"/>
      <c r="LC98" s="165"/>
      <c r="LD98" s="165"/>
      <c r="LE98" s="165"/>
      <c r="LF98" s="165"/>
      <c r="LG98" s="165"/>
      <c r="LH98" s="165"/>
      <c r="LI98" s="165"/>
      <c r="LJ98" s="165"/>
      <c r="LK98" s="165"/>
      <c r="LL98" s="165"/>
      <c r="LM98" s="165"/>
      <c r="LN98" s="165"/>
      <c r="LO98" s="165"/>
      <c r="LP98" s="165"/>
      <c r="LQ98" s="165"/>
      <c r="LR98" s="165"/>
      <c r="LS98" s="165"/>
      <c r="LT98" s="165"/>
      <c r="LU98" s="165"/>
      <c r="LV98" s="165"/>
      <c r="LW98" s="165"/>
      <c r="LX98" s="165"/>
      <c r="LY98" s="165"/>
      <c r="LZ98" s="165"/>
      <c r="MA98" s="165"/>
      <c r="MB98" s="165"/>
      <c r="MC98" s="165"/>
      <c r="MD98" s="165"/>
      <c r="ME98" s="165"/>
      <c r="MF98" s="165"/>
      <c r="MG98" s="165"/>
      <c r="MH98" s="165"/>
      <c r="MI98" s="165"/>
      <c r="MJ98" s="165"/>
      <c r="MK98" s="165"/>
      <c r="ML98" s="165"/>
      <c r="MM98" s="165"/>
      <c r="MN98" s="165"/>
      <c r="MO98" s="165"/>
      <c r="MP98" s="165"/>
      <c r="MQ98" s="165"/>
      <c r="MR98" s="165"/>
      <c r="MS98" s="165"/>
      <c r="MT98" s="165"/>
      <c r="MU98" s="165"/>
      <c r="MV98" s="165"/>
      <c r="MW98" s="165"/>
      <c r="MX98" s="165"/>
      <c r="MY98" s="165"/>
      <c r="MZ98" s="165"/>
      <c r="NA98" s="165"/>
      <c r="NB98" s="165"/>
      <c r="NC98" s="165"/>
      <c r="ND98" s="165"/>
      <c r="NE98" s="165"/>
      <c r="NF98" s="165"/>
      <c r="NG98" s="165"/>
      <c r="NH98" s="165"/>
      <c r="NI98" s="165"/>
      <c r="NJ98" s="165"/>
      <c r="NK98" s="165"/>
      <c r="NL98" s="165"/>
      <c r="NM98" s="165"/>
      <c r="NN98" s="165"/>
      <c r="NO98" s="165"/>
      <c r="NP98" s="165"/>
      <c r="NQ98" s="165"/>
      <c r="NR98" s="165"/>
      <c r="NS98" s="165"/>
      <c r="NT98" s="165"/>
      <c r="NU98" s="165"/>
      <c r="NV98" s="165"/>
      <c r="NW98" s="165"/>
      <c r="NX98" s="165"/>
      <c r="NY98" s="165"/>
      <c r="NZ98" s="165"/>
      <c r="OA98" s="165"/>
      <c r="OB98" s="165"/>
      <c r="OC98" s="165"/>
      <c r="OD98" s="165"/>
      <c r="OE98" s="165"/>
      <c r="OF98" s="165"/>
      <c r="OG98" s="165"/>
      <c r="OH98" s="165"/>
      <c r="OI98" s="165"/>
      <c r="OJ98" s="165"/>
      <c r="OK98" s="165"/>
      <c r="OL98" s="165"/>
      <c r="OM98" s="165"/>
      <c r="ON98" s="165"/>
      <c r="OO98" s="165"/>
      <c r="OP98" s="165"/>
      <c r="OQ98" s="165"/>
      <c r="OR98" s="165"/>
      <c r="OS98" s="165"/>
      <c r="OT98" s="165"/>
      <c r="OU98" s="165"/>
      <c r="OV98" s="165"/>
      <c r="OW98" s="165"/>
      <c r="OX98" s="165"/>
      <c r="OY98" s="165"/>
      <c r="OZ98" s="165"/>
      <c r="PA98" s="165"/>
      <c r="PB98" s="165"/>
      <c r="PC98" s="165"/>
      <c r="PD98" s="165"/>
      <c r="PE98" s="165"/>
      <c r="PF98" s="165"/>
      <c r="PG98" s="165"/>
      <c r="PH98" s="165"/>
      <c r="PI98" s="165"/>
      <c r="PJ98" s="165"/>
      <c r="PK98" s="165"/>
      <c r="PL98" s="165"/>
      <c r="PM98" s="165"/>
      <c r="PN98" s="165"/>
      <c r="PO98" s="165"/>
      <c r="PP98" s="165"/>
      <c r="PQ98" s="165"/>
      <c r="PR98" s="165"/>
      <c r="PS98" s="165"/>
      <c r="PT98" s="165"/>
      <c r="PU98" s="165"/>
      <c r="PV98" s="165"/>
      <c r="PW98" s="165"/>
      <c r="PX98" s="165"/>
      <c r="PY98" s="165"/>
      <c r="PZ98" s="165"/>
      <c r="QA98" s="165"/>
      <c r="QB98" s="165"/>
      <c r="QC98" s="165"/>
      <c r="QD98" s="165"/>
      <c r="QE98" s="165"/>
      <c r="QF98" s="165"/>
      <c r="QG98" s="165"/>
      <c r="QH98" s="165"/>
      <c r="QI98" s="165"/>
      <c r="QJ98" s="165"/>
      <c r="QK98" s="165"/>
      <c r="QL98" s="165"/>
      <c r="QM98" s="165"/>
      <c r="QN98" s="165"/>
      <c r="QO98" s="165"/>
      <c r="QP98" s="165"/>
      <c r="QQ98" s="165"/>
      <c r="QR98" s="165"/>
      <c r="QS98" s="165"/>
      <c r="QT98" s="165"/>
      <c r="QU98" s="165"/>
      <c r="QV98" s="165"/>
      <c r="QW98" s="165"/>
      <c r="QX98" s="165"/>
      <c r="QY98" s="165"/>
      <c r="QZ98" s="165"/>
      <c r="RA98" s="165"/>
      <c r="RB98" s="165"/>
      <c r="RC98" s="165"/>
      <c r="RD98" s="165"/>
      <c r="RE98" s="165"/>
      <c r="RF98" s="165"/>
      <c r="RG98" s="165"/>
      <c r="RH98" s="165"/>
      <c r="RI98" s="165"/>
      <c r="RJ98" s="165"/>
      <c r="RK98" s="165"/>
      <c r="RL98" s="165"/>
    </row>
    <row r="99" spans="1:480" ht="15.75" x14ac:dyDescent="0.25">
      <c r="A99" s="120"/>
      <c r="B99" s="348" t="s">
        <v>19</v>
      </c>
      <c r="C99" s="348"/>
      <c r="D99" s="110">
        <f>SUM(D93,D94,D95,D96,D97,D98)</f>
        <v>630</v>
      </c>
      <c r="E99" s="111"/>
      <c r="F99" s="112"/>
      <c r="G99" s="113">
        <f>SUM(G93,G94,G95,G96,G97,G98)</f>
        <v>39.92</v>
      </c>
      <c r="H99" s="114">
        <f>SUM(H93,H94,H95,H96,H97,H98)</f>
        <v>27.785</v>
      </c>
      <c r="I99" s="115">
        <f>SUM(I93,I94,I95,I96,I97,I98)</f>
        <v>86.12</v>
      </c>
      <c r="J99" s="116">
        <f>SUM(J93,J94,J95,J96,J97,J98)</f>
        <v>597.31000000000006</v>
      </c>
      <c r="K99" s="164">
        <f>SUM(K93,K94,K95,K96,K97,K98)</f>
        <v>36.699999999999996</v>
      </c>
      <c r="L99" s="187"/>
      <c r="M99" s="187"/>
      <c r="N99" s="234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65"/>
      <c r="DK99" s="165"/>
      <c r="DL99" s="165"/>
      <c r="DM99" s="165"/>
      <c r="DN99" s="165"/>
      <c r="DO99" s="165"/>
      <c r="DP99" s="165"/>
      <c r="DQ99" s="165"/>
      <c r="DR99" s="165"/>
      <c r="DS99" s="165"/>
      <c r="DT99" s="165"/>
      <c r="DU99" s="165"/>
      <c r="DV99" s="165"/>
      <c r="DW99" s="165"/>
      <c r="DX99" s="165"/>
      <c r="DY99" s="165"/>
      <c r="DZ99" s="165"/>
      <c r="EA99" s="165"/>
      <c r="EB99" s="165"/>
      <c r="EC99" s="165"/>
      <c r="ED99" s="165"/>
      <c r="EE99" s="165"/>
      <c r="EF99" s="165"/>
      <c r="EG99" s="165"/>
      <c r="EH99" s="165"/>
      <c r="EI99" s="165"/>
      <c r="EJ99" s="165"/>
      <c r="EK99" s="165"/>
      <c r="EL99" s="165"/>
      <c r="EM99" s="165"/>
      <c r="EN99" s="165"/>
      <c r="EO99" s="165"/>
      <c r="EP99" s="165"/>
      <c r="EQ99" s="165"/>
      <c r="ER99" s="165"/>
      <c r="ES99" s="165"/>
      <c r="ET99" s="165"/>
      <c r="EU99" s="165"/>
      <c r="EV99" s="165"/>
      <c r="EW99" s="165"/>
      <c r="EX99" s="165"/>
      <c r="EY99" s="165"/>
      <c r="EZ99" s="165"/>
      <c r="FA99" s="165"/>
      <c r="FB99" s="165"/>
      <c r="FC99" s="165"/>
      <c r="FD99" s="165"/>
      <c r="FE99" s="165"/>
      <c r="FF99" s="165"/>
      <c r="FG99" s="165"/>
      <c r="FH99" s="165"/>
      <c r="FI99" s="165"/>
      <c r="FJ99" s="165"/>
      <c r="FK99" s="165"/>
      <c r="FL99" s="165"/>
      <c r="FM99" s="165"/>
      <c r="FN99" s="165"/>
      <c r="FO99" s="165"/>
      <c r="FP99" s="165"/>
      <c r="FQ99" s="165"/>
      <c r="FR99" s="165"/>
      <c r="FS99" s="165"/>
      <c r="FT99" s="165"/>
      <c r="FU99" s="165"/>
      <c r="FV99" s="165"/>
      <c r="FW99" s="165"/>
      <c r="FX99" s="165"/>
      <c r="FY99" s="165"/>
      <c r="FZ99" s="165"/>
      <c r="GA99" s="165"/>
      <c r="GB99" s="165"/>
      <c r="GC99" s="165"/>
      <c r="GD99" s="165"/>
      <c r="GE99" s="165"/>
      <c r="GF99" s="165"/>
      <c r="GG99" s="165"/>
      <c r="GH99" s="165"/>
      <c r="GI99" s="165"/>
      <c r="GJ99" s="165"/>
      <c r="GK99" s="165"/>
      <c r="GL99" s="165"/>
      <c r="GM99" s="165"/>
      <c r="GN99" s="165"/>
      <c r="GO99" s="165"/>
      <c r="GP99" s="165"/>
      <c r="GQ99" s="165"/>
      <c r="GR99" s="165"/>
      <c r="GS99" s="165"/>
      <c r="GT99" s="165"/>
      <c r="GU99" s="165"/>
      <c r="GV99" s="165"/>
      <c r="GW99" s="165"/>
      <c r="GX99" s="165"/>
      <c r="GY99" s="165"/>
      <c r="GZ99" s="165"/>
      <c r="HA99" s="165"/>
      <c r="HB99" s="165"/>
      <c r="HC99" s="165"/>
      <c r="HD99" s="165"/>
      <c r="HE99" s="165"/>
      <c r="HF99" s="165"/>
      <c r="HG99" s="165"/>
      <c r="HH99" s="165"/>
      <c r="HI99" s="165"/>
      <c r="HJ99" s="165"/>
      <c r="HK99" s="165"/>
      <c r="HL99" s="165"/>
      <c r="HM99" s="165"/>
      <c r="HN99" s="165"/>
      <c r="HO99" s="165"/>
      <c r="HP99" s="165"/>
      <c r="HQ99" s="165"/>
      <c r="HR99" s="165"/>
      <c r="HS99" s="165"/>
      <c r="HT99" s="165"/>
      <c r="HU99" s="165"/>
      <c r="HV99" s="165"/>
      <c r="HW99" s="165"/>
      <c r="HX99" s="165"/>
      <c r="HY99" s="165"/>
      <c r="HZ99" s="165"/>
      <c r="IA99" s="165"/>
      <c r="IB99" s="165"/>
      <c r="IC99" s="165"/>
      <c r="ID99" s="165"/>
      <c r="IE99" s="165"/>
      <c r="IF99" s="165"/>
      <c r="IG99" s="165"/>
      <c r="IH99" s="165"/>
      <c r="II99" s="165"/>
      <c r="IJ99" s="165"/>
      <c r="IK99" s="165"/>
      <c r="IL99" s="165"/>
      <c r="IM99" s="165"/>
      <c r="IN99" s="165"/>
      <c r="IO99" s="165"/>
      <c r="IP99" s="165"/>
      <c r="IQ99" s="165"/>
      <c r="IR99" s="165"/>
      <c r="IS99" s="165"/>
      <c r="IT99" s="165"/>
      <c r="IU99" s="165"/>
      <c r="IV99" s="165"/>
      <c r="IW99" s="165"/>
      <c r="IX99" s="165"/>
      <c r="IY99" s="165"/>
      <c r="IZ99" s="165"/>
      <c r="JA99" s="165"/>
      <c r="JB99" s="165"/>
      <c r="JC99" s="165"/>
      <c r="JD99" s="165"/>
      <c r="JE99" s="165"/>
      <c r="JF99" s="165"/>
      <c r="JG99" s="165"/>
      <c r="JH99" s="165"/>
      <c r="JI99" s="165"/>
      <c r="JJ99" s="165"/>
      <c r="JK99" s="165"/>
      <c r="JL99" s="165"/>
      <c r="JM99" s="165"/>
      <c r="JN99" s="165"/>
      <c r="JO99" s="165"/>
      <c r="JP99" s="165"/>
      <c r="JQ99" s="165"/>
      <c r="JR99" s="165"/>
      <c r="JS99" s="165"/>
      <c r="JT99" s="165"/>
      <c r="JU99" s="165"/>
      <c r="JV99" s="165"/>
      <c r="JW99" s="165"/>
      <c r="JX99" s="165"/>
      <c r="JY99" s="165"/>
      <c r="JZ99" s="165"/>
      <c r="KA99" s="165"/>
      <c r="KB99" s="165"/>
      <c r="KC99" s="165"/>
      <c r="KD99" s="165"/>
      <c r="KE99" s="165"/>
      <c r="KF99" s="165"/>
      <c r="KG99" s="165"/>
      <c r="KH99" s="165"/>
      <c r="KI99" s="165"/>
      <c r="KJ99" s="165"/>
      <c r="KK99" s="165"/>
      <c r="KL99" s="165"/>
      <c r="KM99" s="165"/>
      <c r="KN99" s="165"/>
      <c r="KO99" s="165"/>
      <c r="KP99" s="165"/>
      <c r="KQ99" s="165"/>
      <c r="KR99" s="165"/>
      <c r="KS99" s="165"/>
      <c r="KT99" s="165"/>
      <c r="KU99" s="165"/>
      <c r="KV99" s="165"/>
      <c r="KW99" s="165"/>
      <c r="KX99" s="165"/>
      <c r="KY99" s="165"/>
      <c r="KZ99" s="165"/>
      <c r="LA99" s="165"/>
      <c r="LB99" s="165"/>
      <c r="LC99" s="165"/>
      <c r="LD99" s="165"/>
      <c r="LE99" s="165"/>
      <c r="LF99" s="165"/>
      <c r="LG99" s="165"/>
      <c r="LH99" s="165"/>
      <c r="LI99" s="165"/>
      <c r="LJ99" s="165"/>
      <c r="LK99" s="165"/>
      <c r="LL99" s="165"/>
      <c r="LM99" s="165"/>
      <c r="LN99" s="165"/>
      <c r="LO99" s="165"/>
      <c r="LP99" s="165"/>
      <c r="LQ99" s="165"/>
      <c r="LR99" s="165"/>
      <c r="LS99" s="165"/>
      <c r="LT99" s="165"/>
      <c r="LU99" s="165"/>
      <c r="LV99" s="165"/>
      <c r="LW99" s="165"/>
      <c r="LX99" s="165"/>
      <c r="LY99" s="165"/>
      <c r="LZ99" s="165"/>
      <c r="MA99" s="165"/>
      <c r="MB99" s="165"/>
      <c r="MC99" s="165"/>
      <c r="MD99" s="165"/>
      <c r="ME99" s="165"/>
      <c r="MF99" s="165"/>
      <c r="MG99" s="165"/>
      <c r="MH99" s="165"/>
      <c r="MI99" s="165"/>
      <c r="MJ99" s="165"/>
      <c r="MK99" s="165"/>
      <c r="ML99" s="165"/>
      <c r="MM99" s="165"/>
      <c r="MN99" s="165"/>
      <c r="MO99" s="165"/>
      <c r="MP99" s="165"/>
      <c r="MQ99" s="165"/>
      <c r="MR99" s="165"/>
      <c r="MS99" s="165"/>
      <c r="MT99" s="165"/>
      <c r="MU99" s="165"/>
      <c r="MV99" s="165"/>
      <c r="MW99" s="165"/>
      <c r="MX99" s="165"/>
      <c r="MY99" s="165"/>
      <c r="MZ99" s="165"/>
      <c r="NA99" s="165"/>
      <c r="NB99" s="165"/>
      <c r="NC99" s="165"/>
      <c r="ND99" s="165"/>
      <c r="NE99" s="165"/>
      <c r="NF99" s="165"/>
      <c r="NG99" s="165"/>
      <c r="NH99" s="165"/>
      <c r="NI99" s="165"/>
      <c r="NJ99" s="165"/>
      <c r="NK99" s="165"/>
      <c r="NL99" s="165"/>
      <c r="NM99" s="165"/>
      <c r="NN99" s="165"/>
      <c r="NO99" s="165"/>
      <c r="NP99" s="165"/>
      <c r="NQ99" s="165"/>
      <c r="NR99" s="165"/>
      <c r="NS99" s="165"/>
      <c r="NT99" s="165"/>
      <c r="NU99" s="165"/>
      <c r="NV99" s="165"/>
      <c r="NW99" s="165"/>
      <c r="NX99" s="165"/>
      <c r="NY99" s="165"/>
      <c r="NZ99" s="165"/>
      <c r="OA99" s="165"/>
      <c r="OB99" s="165"/>
      <c r="OC99" s="165"/>
      <c r="OD99" s="165"/>
      <c r="OE99" s="165"/>
      <c r="OF99" s="165"/>
      <c r="OG99" s="165"/>
      <c r="OH99" s="165"/>
      <c r="OI99" s="165"/>
      <c r="OJ99" s="165"/>
      <c r="OK99" s="165"/>
      <c r="OL99" s="165"/>
      <c r="OM99" s="165"/>
      <c r="ON99" s="165"/>
      <c r="OO99" s="165"/>
      <c r="OP99" s="165"/>
      <c r="OQ99" s="165"/>
      <c r="OR99" s="165"/>
      <c r="OS99" s="165"/>
      <c r="OT99" s="165"/>
      <c r="OU99" s="165"/>
      <c r="OV99" s="165"/>
      <c r="OW99" s="165"/>
      <c r="OX99" s="165"/>
      <c r="OY99" s="165"/>
      <c r="OZ99" s="165"/>
      <c r="PA99" s="165"/>
      <c r="PB99" s="165"/>
      <c r="PC99" s="165"/>
      <c r="PD99" s="165"/>
      <c r="PE99" s="165"/>
      <c r="PF99" s="165"/>
      <c r="PG99" s="165"/>
      <c r="PH99" s="165"/>
      <c r="PI99" s="165"/>
      <c r="PJ99" s="165"/>
      <c r="PK99" s="165"/>
      <c r="PL99" s="165"/>
      <c r="PM99" s="165"/>
      <c r="PN99" s="165"/>
      <c r="PO99" s="165"/>
      <c r="PP99" s="165"/>
      <c r="PQ99" s="165"/>
      <c r="PR99" s="165"/>
      <c r="PS99" s="165"/>
      <c r="PT99" s="165"/>
      <c r="PU99" s="165"/>
      <c r="PV99" s="165"/>
      <c r="PW99" s="165"/>
      <c r="PX99" s="165"/>
      <c r="PY99" s="165"/>
      <c r="PZ99" s="165"/>
      <c r="QA99" s="165"/>
      <c r="QB99" s="165"/>
      <c r="QC99" s="165"/>
      <c r="QD99" s="165"/>
      <c r="QE99" s="165"/>
      <c r="QF99" s="165"/>
      <c r="QG99" s="165"/>
      <c r="QH99" s="165"/>
      <c r="QI99" s="165"/>
      <c r="QJ99" s="165"/>
      <c r="QK99" s="165"/>
      <c r="QL99" s="165"/>
      <c r="QM99" s="165"/>
      <c r="QN99" s="165"/>
      <c r="QO99" s="165"/>
      <c r="QP99" s="165"/>
      <c r="QQ99" s="165"/>
      <c r="QR99" s="165"/>
      <c r="QS99" s="165"/>
      <c r="QT99" s="165"/>
      <c r="QU99" s="165"/>
      <c r="QV99" s="165"/>
      <c r="QW99" s="165"/>
      <c r="QX99" s="165"/>
      <c r="QY99" s="165"/>
      <c r="QZ99" s="165"/>
      <c r="RA99" s="165"/>
      <c r="RB99" s="165"/>
      <c r="RC99" s="165"/>
      <c r="RD99" s="165"/>
      <c r="RE99" s="165"/>
      <c r="RF99" s="165"/>
      <c r="RG99" s="165"/>
      <c r="RH99" s="165"/>
      <c r="RI99" s="165"/>
      <c r="RJ99" s="165"/>
      <c r="RK99" s="165"/>
      <c r="RL99" s="165"/>
    </row>
    <row r="100" spans="1:480" s="133" customFormat="1" ht="15.75" x14ac:dyDescent="0.25">
      <c r="A100" s="138"/>
      <c r="B100" s="356" t="s">
        <v>20</v>
      </c>
      <c r="C100" s="357"/>
      <c r="D100" s="357"/>
      <c r="E100" s="357"/>
      <c r="F100" s="357"/>
      <c r="G100" s="357"/>
      <c r="H100" s="357"/>
      <c r="I100" s="357"/>
      <c r="J100" s="357"/>
      <c r="K100" s="357"/>
      <c r="L100" s="358"/>
      <c r="M100" s="253"/>
      <c r="N100" s="233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69"/>
      <c r="DE100" s="169"/>
      <c r="DF100" s="169"/>
      <c r="DG100" s="169"/>
      <c r="DH100" s="169"/>
      <c r="DI100" s="169"/>
      <c r="DJ100" s="169"/>
      <c r="DK100" s="169"/>
      <c r="DL100" s="169"/>
      <c r="DM100" s="169"/>
      <c r="DN100" s="169"/>
      <c r="DO100" s="169"/>
      <c r="DP100" s="169"/>
      <c r="DQ100" s="169"/>
      <c r="DR100" s="169"/>
      <c r="DS100" s="169"/>
      <c r="DT100" s="169"/>
      <c r="DU100" s="169"/>
      <c r="DV100" s="169"/>
      <c r="DW100" s="169"/>
      <c r="DX100" s="169"/>
      <c r="DY100" s="169"/>
      <c r="DZ100" s="169"/>
      <c r="EA100" s="169"/>
      <c r="EB100" s="169"/>
      <c r="EC100" s="169"/>
      <c r="ED100" s="169"/>
      <c r="EE100" s="169"/>
      <c r="EF100" s="169"/>
      <c r="EG100" s="169"/>
      <c r="EH100" s="169"/>
      <c r="EI100" s="169"/>
      <c r="EJ100" s="169"/>
      <c r="EK100" s="169"/>
      <c r="EL100" s="169"/>
      <c r="EM100" s="169"/>
      <c r="EN100" s="169"/>
      <c r="EO100" s="169"/>
      <c r="EP100" s="169"/>
      <c r="EQ100" s="169"/>
      <c r="ER100" s="169"/>
      <c r="ES100" s="169"/>
      <c r="ET100" s="169"/>
      <c r="EU100" s="169"/>
      <c r="EV100" s="169"/>
      <c r="EW100" s="169"/>
      <c r="EX100" s="169"/>
      <c r="EY100" s="169"/>
      <c r="EZ100" s="169"/>
      <c r="FA100" s="169"/>
      <c r="FB100" s="169"/>
      <c r="FC100" s="169"/>
      <c r="FD100" s="169"/>
      <c r="FE100" s="169"/>
      <c r="FF100" s="169"/>
      <c r="FG100" s="169"/>
      <c r="FH100" s="169"/>
      <c r="FI100" s="169"/>
      <c r="FJ100" s="169"/>
      <c r="FK100" s="169"/>
      <c r="FL100" s="169"/>
      <c r="FM100" s="169"/>
      <c r="FN100" s="169"/>
      <c r="FO100" s="169"/>
      <c r="FP100" s="169"/>
      <c r="FQ100" s="169"/>
      <c r="FR100" s="169"/>
      <c r="FS100" s="169"/>
      <c r="FT100" s="169"/>
      <c r="FU100" s="169"/>
      <c r="FV100" s="169"/>
      <c r="FW100" s="169"/>
      <c r="FX100" s="169"/>
      <c r="FY100" s="169"/>
      <c r="FZ100" s="169"/>
      <c r="GA100" s="169"/>
      <c r="GB100" s="169"/>
      <c r="GC100" s="169"/>
      <c r="GD100" s="169"/>
      <c r="GE100" s="169"/>
      <c r="GF100" s="169"/>
      <c r="GG100" s="169"/>
      <c r="GH100" s="169"/>
      <c r="GI100" s="169"/>
      <c r="GJ100" s="169"/>
      <c r="GK100" s="169"/>
      <c r="GL100" s="169"/>
      <c r="GM100" s="169"/>
      <c r="GN100" s="169"/>
      <c r="GO100" s="169"/>
      <c r="GP100" s="169"/>
      <c r="GQ100" s="169"/>
      <c r="GR100" s="169"/>
      <c r="GS100" s="169"/>
      <c r="GT100" s="169"/>
      <c r="GU100" s="169"/>
      <c r="GV100" s="169"/>
      <c r="GW100" s="169"/>
      <c r="GX100" s="169"/>
      <c r="GY100" s="169"/>
      <c r="GZ100" s="169"/>
      <c r="HA100" s="169"/>
      <c r="HB100" s="169"/>
      <c r="HC100" s="169"/>
      <c r="HD100" s="169"/>
      <c r="HE100" s="169"/>
      <c r="HF100" s="169"/>
      <c r="HG100" s="169"/>
      <c r="HH100" s="169"/>
      <c r="HI100" s="169"/>
      <c r="HJ100" s="169"/>
      <c r="HK100" s="169"/>
      <c r="HL100" s="169"/>
      <c r="HM100" s="169"/>
      <c r="HN100" s="169"/>
      <c r="HO100" s="169"/>
      <c r="HP100" s="169"/>
      <c r="HQ100" s="169"/>
      <c r="HR100" s="169"/>
      <c r="HS100" s="169"/>
      <c r="HT100" s="169"/>
      <c r="HU100" s="169"/>
      <c r="HV100" s="169"/>
      <c r="HW100" s="169"/>
      <c r="HX100" s="169"/>
      <c r="HY100" s="169"/>
      <c r="HZ100" s="169"/>
      <c r="IA100" s="169"/>
      <c r="IB100" s="169"/>
      <c r="IC100" s="169"/>
      <c r="ID100" s="169"/>
      <c r="IE100" s="169"/>
      <c r="IF100" s="169"/>
      <c r="IG100" s="169"/>
      <c r="IH100" s="169"/>
      <c r="II100" s="169"/>
      <c r="IJ100" s="169"/>
      <c r="IK100" s="169"/>
      <c r="IL100" s="169"/>
      <c r="IM100" s="169"/>
      <c r="IN100" s="169"/>
      <c r="IO100" s="169"/>
      <c r="IP100" s="169"/>
      <c r="IQ100" s="169"/>
      <c r="IR100" s="169"/>
      <c r="IS100" s="169"/>
      <c r="IT100" s="169"/>
      <c r="IU100" s="169"/>
      <c r="IV100" s="169"/>
      <c r="IW100" s="169"/>
      <c r="IX100" s="169"/>
      <c r="IY100" s="169"/>
      <c r="IZ100" s="169"/>
      <c r="JA100" s="169"/>
      <c r="JB100" s="169"/>
      <c r="JC100" s="169"/>
      <c r="JD100" s="169"/>
      <c r="JE100" s="169"/>
      <c r="JF100" s="169"/>
      <c r="JG100" s="169"/>
      <c r="JH100" s="169"/>
      <c r="JI100" s="169"/>
      <c r="JJ100" s="169"/>
      <c r="JK100" s="169"/>
      <c r="JL100" s="169"/>
      <c r="JM100" s="169"/>
      <c r="JN100" s="169"/>
      <c r="JO100" s="169"/>
      <c r="JP100" s="169"/>
      <c r="JQ100" s="169"/>
      <c r="JR100" s="169"/>
      <c r="JS100" s="169"/>
      <c r="JT100" s="169"/>
      <c r="JU100" s="169"/>
      <c r="JV100" s="169"/>
      <c r="JW100" s="169"/>
      <c r="JX100" s="169"/>
      <c r="JY100" s="169"/>
      <c r="JZ100" s="169"/>
      <c r="KA100" s="169"/>
      <c r="KB100" s="169"/>
      <c r="KC100" s="169"/>
      <c r="KD100" s="169"/>
      <c r="KE100" s="169"/>
      <c r="KF100" s="169"/>
      <c r="KG100" s="169"/>
      <c r="KH100" s="169"/>
      <c r="KI100" s="169"/>
      <c r="KJ100" s="169"/>
      <c r="KK100" s="169"/>
      <c r="KL100" s="169"/>
      <c r="KM100" s="169"/>
      <c r="KN100" s="169"/>
      <c r="KO100" s="169"/>
      <c r="KP100" s="169"/>
      <c r="KQ100" s="169"/>
      <c r="KR100" s="169"/>
      <c r="KS100" s="169"/>
      <c r="KT100" s="169"/>
      <c r="KU100" s="169"/>
      <c r="KV100" s="169"/>
      <c r="KW100" s="169"/>
      <c r="KX100" s="169"/>
      <c r="KY100" s="169"/>
      <c r="KZ100" s="169"/>
      <c r="LA100" s="169"/>
      <c r="LB100" s="169"/>
      <c r="LC100" s="169"/>
      <c r="LD100" s="169"/>
      <c r="LE100" s="169"/>
      <c r="LF100" s="169"/>
      <c r="LG100" s="169"/>
      <c r="LH100" s="169"/>
      <c r="LI100" s="169"/>
      <c r="LJ100" s="169"/>
      <c r="LK100" s="169"/>
      <c r="LL100" s="169"/>
      <c r="LM100" s="169"/>
      <c r="LN100" s="169"/>
      <c r="LO100" s="169"/>
      <c r="LP100" s="169"/>
      <c r="LQ100" s="169"/>
      <c r="LR100" s="169"/>
      <c r="LS100" s="169"/>
      <c r="LT100" s="169"/>
      <c r="LU100" s="169"/>
      <c r="LV100" s="169"/>
      <c r="LW100" s="169"/>
      <c r="LX100" s="169"/>
      <c r="LY100" s="169"/>
      <c r="LZ100" s="169"/>
      <c r="MA100" s="169"/>
      <c r="MB100" s="169"/>
      <c r="MC100" s="169"/>
      <c r="MD100" s="169"/>
      <c r="ME100" s="169"/>
      <c r="MF100" s="169"/>
      <c r="MG100" s="169"/>
      <c r="MH100" s="169"/>
      <c r="MI100" s="169"/>
      <c r="MJ100" s="169"/>
      <c r="MK100" s="169"/>
      <c r="ML100" s="169"/>
      <c r="MM100" s="169"/>
      <c r="MN100" s="169"/>
      <c r="MO100" s="169"/>
      <c r="MP100" s="169"/>
      <c r="MQ100" s="169"/>
      <c r="MR100" s="169"/>
      <c r="MS100" s="169"/>
      <c r="MT100" s="169"/>
      <c r="MU100" s="169"/>
      <c r="MV100" s="169"/>
      <c r="MW100" s="169"/>
      <c r="MX100" s="169"/>
      <c r="MY100" s="169"/>
      <c r="MZ100" s="169"/>
      <c r="NA100" s="169"/>
      <c r="NB100" s="169"/>
      <c r="NC100" s="169"/>
      <c r="ND100" s="169"/>
      <c r="NE100" s="169"/>
      <c r="NF100" s="169"/>
      <c r="NG100" s="169"/>
      <c r="NH100" s="169"/>
      <c r="NI100" s="169"/>
      <c r="NJ100" s="169"/>
      <c r="NK100" s="169"/>
      <c r="NL100" s="169"/>
      <c r="NM100" s="169"/>
      <c r="NN100" s="169"/>
      <c r="NO100" s="169"/>
      <c r="NP100" s="169"/>
      <c r="NQ100" s="169"/>
      <c r="NR100" s="169"/>
      <c r="NS100" s="169"/>
      <c r="NT100" s="169"/>
      <c r="NU100" s="169"/>
      <c r="NV100" s="169"/>
      <c r="NW100" s="169"/>
      <c r="NX100" s="169"/>
      <c r="NY100" s="169"/>
      <c r="NZ100" s="169"/>
      <c r="OA100" s="169"/>
      <c r="OB100" s="169"/>
      <c r="OC100" s="169"/>
      <c r="OD100" s="169"/>
      <c r="OE100" s="169"/>
      <c r="OF100" s="169"/>
      <c r="OG100" s="169"/>
      <c r="OH100" s="169"/>
      <c r="OI100" s="169"/>
      <c r="OJ100" s="169"/>
      <c r="OK100" s="169"/>
      <c r="OL100" s="169"/>
      <c r="OM100" s="169"/>
      <c r="ON100" s="169"/>
      <c r="OO100" s="169"/>
      <c r="OP100" s="169"/>
      <c r="OQ100" s="169"/>
      <c r="OR100" s="169"/>
      <c r="OS100" s="169"/>
      <c r="OT100" s="169"/>
      <c r="OU100" s="169"/>
      <c r="OV100" s="169"/>
      <c r="OW100" s="169"/>
      <c r="OX100" s="169"/>
      <c r="OY100" s="169"/>
      <c r="OZ100" s="169"/>
      <c r="PA100" s="169"/>
      <c r="PB100" s="169"/>
      <c r="PC100" s="169"/>
      <c r="PD100" s="169"/>
      <c r="PE100" s="169"/>
      <c r="PF100" s="169"/>
      <c r="PG100" s="169"/>
      <c r="PH100" s="169"/>
      <c r="PI100" s="169"/>
      <c r="PJ100" s="169"/>
      <c r="PK100" s="169"/>
      <c r="PL100" s="169"/>
      <c r="PM100" s="169"/>
      <c r="PN100" s="169"/>
      <c r="PO100" s="169"/>
      <c r="PP100" s="169"/>
      <c r="PQ100" s="169"/>
      <c r="PR100" s="169"/>
      <c r="PS100" s="169"/>
      <c r="PT100" s="169"/>
      <c r="PU100" s="169"/>
      <c r="PV100" s="169"/>
      <c r="PW100" s="169"/>
      <c r="PX100" s="169"/>
      <c r="PY100" s="169"/>
      <c r="PZ100" s="169"/>
      <c r="QA100" s="169"/>
      <c r="QB100" s="169"/>
      <c r="QC100" s="169"/>
      <c r="QD100" s="169"/>
      <c r="QE100" s="169"/>
      <c r="QF100" s="169"/>
      <c r="QG100" s="169"/>
      <c r="QH100" s="169"/>
      <c r="QI100" s="169"/>
      <c r="QJ100" s="169"/>
      <c r="QK100" s="169"/>
      <c r="QL100" s="169"/>
      <c r="QM100" s="169"/>
      <c r="QN100" s="169"/>
      <c r="QO100" s="169"/>
      <c r="QP100" s="169"/>
      <c r="QQ100" s="169"/>
      <c r="QR100" s="169"/>
      <c r="QS100" s="169"/>
      <c r="QT100" s="169"/>
      <c r="QU100" s="169"/>
      <c r="QV100" s="169"/>
      <c r="QW100" s="169"/>
      <c r="QX100" s="169"/>
      <c r="QY100" s="169"/>
      <c r="QZ100" s="169"/>
      <c r="RA100" s="169"/>
      <c r="RB100" s="169"/>
      <c r="RC100" s="169"/>
      <c r="RD100" s="169"/>
      <c r="RE100" s="169"/>
      <c r="RF100" s="169"/>
      <c r="RG100" s="169"/>
      <c r="RH100" s="169"/>
      <c r="RI100" s="169"/>
      <c r="RJ100" s="169"/>
      <c r="RK100" s="169"/>
      <c r="RL100" s="169"/>
    </row>
    <row r="101" spans="1:480" s="121" customFormat="1" ht="18" customHeight="1" x14ac:dyDescent="0.25">
      <c r="A101" s="305" t="e">
        <f>'Тех. карты'!#REF!</f>
        <v>#REF!</v>
      </c>
      <c r="B101" s="353" t="s">
        <v>91</v>
      </c>
      <c r="C101" s="353"/>
      <c r="D101" s="11">
        <v>130</v>
      </c>
      <c r="E101" s="12"/>
      <c r="F101" s="13"/>
      <c r="G101" s="14">
        <v>5.22</v>
      </c>
      <c r="H101" s="15">
        <v>5.76</v>
      </c>
      <c r="I101" s="16">
        <v>7.2</v>
      </c>
      <c r="J101" s="17">
        <v>106.2</v>
      </c>
      <c r="K101" s="18">
        <v>1.26</v>
      </c>
      <c r="L101" s="30">
        <v>251</v>
      </c>
      <c r="M101" s="30">
        <v>6.4</v>
      </c>
      <c r="N101" s="233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  <c r="CA101" s="168"/>
      <c r="CB101" s="168"/>
      <c r="CC101" s="168"/>
      <c r="CD101" s="168"/>
      <c r="CE101" s="168"/>
      <c r="CF101" s="168"/>
      <c r="CG101" s="168"/>
      <c r="CH101" s="168"/>
      <c r="CI101" s="168"/>
      <c r="CJ101" s="168"/>
      <c r="CK101" s="168"/>
      <c r="CL101" s="168"/>
      <c r="CM101" s="168"/>
      <c r="CN101" s="168"/>
      <c r="CO101" s="168"/>
      <c r="CP101" s="168"/>
      <c r="CQ101" s="168"/>
      <c r="CR101" s="168"/>
      <c r="CS101" s="168"/>
      <c r="CT101" s="168"/>
      <c r="CU101" s="168"/>
      <c r="CV101" s="168"/>
      <c r="CW101" s="168"/>
      <c r="CX101" s="168"/>
      <c r="CY101" s="168"/>
      <c r="CZ101" s="168"/>
      <c r="DA101" s="168"/>
      <c r="DB101" s="168"/>
      <c r="DC101" s="168"/>
      <c r="DD101" s="168"/>
      <c r="DE101" s="168"/>
      <c r="DF101" s="168"/>
      <c r="DG101" s="168"/>
      <c r="DH101" s="168"/>
      <c r="DI101" s="168"/>
      <c r="DJ101" s="168"/>
      <c r="DK101" s="168"/>
      <c r="DL101" s="168"/>
      <c r="DM101" s="168"/>
      <c r="DN101" s="168"/>
      <c r="DO101" s="168"/>
      <c r="DP101" s="168"/>
      <c r="DQ101" s="168"/>
      <c r="DR101" s="168"/>
      <c r="DS101" s="168"/>
      <c r="DT101" s="168"/>
      <c r="DU101" s="168"/>
      <c r="DV101" s="168"/>
      <c r="DW101" s="168"/>
      <c r="DX101" s="168"/>
      <c r="DY101" s="168"/>
      <c r="DZ101" s="168"/>
      <c r="EA101" s="168"/>
      <c r="EB101" s="168"/>
      <c r="EC101" s="168"/>
      <c r="ED101" s="168"/>
      <c r="EE101" s="168"/>
      <c r="EF101" s="168"/>
      <c r="EG101" s="168"/>
      <c r="EH101" s="168"/>
      <c r="EI101" s="168"/>
      <c r="EJ101" s="168"/>
      <c r="EK101" s="168"/>
      <c r="EL101" s="168"/>
      <c r="EM101" s="168"/>
      <c r="EN101" s="168"/>
      <c r="EO101" s="168"/>
      <c r="EP101" s="168"/>
      <c r="EQ101" s="168"/>
      <c r="ER101" s="168"/>
      <c r="ES101" s="168"/>
      <c r="ET101" s="168"/>
      <c r="EU101" s="168"/>
      <c r="EV101" s="168"/>
      <c r="EW101" s="168"/>
      <c r="EX101" s="168"/>
      <c r="EY101" s="168"/>
      <c r="EZ101" s="168"/>
      <c r="FA101" s="168"/>
      <c r="FB101" s="168"/>
      <c r="FC101" s="168"/>
      <c r="FD101" s="168"/>
      <c r="FE101" s="168"/>
      <c r="FF101" s="168"/>
      <c r="FG101" s="168"/>
      <c r="FH101" s="168"/>
      <c r="FI101" s="168"/>
      <c r="FJ101" s="168"/>
      <c r="FK101" s="168"/>
      <c r="FL101" s="168"/>
      <c r="FM101" s="168"/>
      <c r="FN101" s="168"/>
      <c r="FO101" s="168"/>
      <c r="FP101" s="168"/>
      <c r="FQ101" s="168"/>
      <c r="FR101" s="168"/>
      <c r="FS101" s="168"/>
      <c r="FT101" s="168"/>
      <c r="FU101" s="168"/>
      <c r="FV101" s="168"/>
      <c r="FW101" s="168"/>
      <c r="FX101" s="168"/>
      <c r="FY101" s="168"/>
      <c r="FZ101" s="168"/>
      <c r="GA101" s="168"/>
      <c r="GB101" s="168"/>
      <c r="GC101" s="168"/>
      <c r="GD101" s="168"/>
      <c r="GE101" s="168"/>
      <c r="GF101" s="168"/>
      <c r="GG101" s="168"/>
      <c r="GH101" s="168"/>
      <c r="GI101" s="168"/>
      <c r="GJ101" s="168"/>
      <c r="GK101" s="168"/>
      <c r="GL101" s="168"/>
      <c r="GM101" s="168"/>
      <c r="GN101" s="168"/>
      <c r="GO101" s="168"/>
      <c r="GP101" s="168"/>
      <c r="GQ101" s="168"/>
      <c r="GR101" s="168"/>
      <c r="GS101" s="168"/>
      <c r="GT101" s="168"/>
      <c r="GU101" s="168"/>
      <c r="GV101" s="168"/>
      <c r="GW101" s="168"/>
      <c r="GX101" s="168"/>
      <c r="GY101" s="168"/>
      <c r="GZ101" s="168"/>
      <c r="HA101" s="168"/>
      <c r="HB101" s="168"/>
      <c r="HC101" s="168"/>
      <c r="HD101" s="168"/>
      <c r="HE101" s="168"/>
      <c r="HF101" s="168"/>
      <c r="HG101" s="168"/>
      <c r="HH101" s="168"/>
      <c r="HI101" s="168"/>
      <c r="HJ101" s="168"/>
      <c r="HK101" s="168"/>
      <c r="HL101" s="168"/>
      <c r="HM101" s="168"/>
      <c r="HN101" s="168"/>
      <c r="HO101" s="168"/>
      <c r="HP101" s="168"/>
      <c r="HQ101" s="168"/>
      <c r="HR101" s="168"/>
      <c r="HS101" s="168"/>
      <c r="HT101" s="168"/>
      <c r="HU101" s="168"/>
      <c r="HV101" s="168"/>
      <c r="HW101" s="168"/>
      <c r="HX101" s="168"/>
      <c r="HY101" s="168"/>
      <c r="HZ101" s="168"/>
      <c r="IA101" s="168"/>
      <c r="IB101" s="168"/>
      <c r="IC101" s="168"/>
      <c r="ID101" s="168"/>
      <c r="IE101" s="168"/>
      <c r="IF101" s="168"/>
      <c r="IG101" s="168"/>
      <c r="IH101" s="168"/>
      <c r="II101" s="168"/>
      <c r="IJ101" s="168"/>
      <c r="IK101" s="168"/>
      <c r="IL101" s="168"/>
      <c r="IM101" s="168"/>
      <c r="IN101" s="168"/>
      <c r="IO101" s="168"/>
      <c r="IP101" s="168"/>
      <c r="IQ101" s="168"/>
      <c r="IR101" s="168"/>
      <c r="IS101" s="168"/>
      <c r="IT101" s="168"/>
      <c r="IU101" s="168"/>
      <c r="IV101" s="168"/>
      <c r="IW101" s="168"/>
      <c r="IX101" s="168"/>
      <c r="IY101" s="168"/>
      <c r="IZ101" s="168"/>
      <c r="JA101" s="168"/>
      <c r="JB101" s="168"/>
      <c r="JC101" s="168"/>
      <c r="JD101" s="168"/>
      <c r="JE101" s="168"/>
      <c r="JF101" s="168"/>
      <c r="JG101" s="168"/>
      <c r="JH101" s="168"/>
      <c r="JI101" s="168"/>
      <c r="JJ101" s="168"/>
      <c r="JK101" s="168"/>
      <c r="JL101" s="168"/>
      <c r="JM101" s="168"/>
      <c r="JN101" s="168"/>
      <c r="JO101" s="168"/>
      <c r="JP101" s="168"/>
      <c r="JQ101" s="168"/>
      <c r="JR101" s="168"/>
      <c r="JS101" s="168"/>
      <c r="JT101" s="168"/>
      <c r="JU101" s="168"/>
      <c r="JV101" s="168"/>
      <c r="JW101" s="168"/>
      <c r="JX101" s="168"/>
      <c r="JY101" s="168"/>
      <c r="JZ101" s="168"/>
      <c r="KA101" s="168"/>
      <c r="KB101" s="168"/>
      <c r="KC101" s="168"/>
      <c r="KD101" s="168"/>
      <c r="KE101" s="168"/>
      <c r="KF101" s="168"/>
      <c r="KG101" s="168"/>
      <c r="KH101" s="168"/>
      <c r="KI101" s="168"/>
      <c r="KJ101" s="168"/>
      <c r="KK101" s="168"/>
      <c r="KL101" s="168"/>
      <c r="KM101" s="168"/>
      <c r="KN101" s="168"/>
      <c r="KO101" s="168"/>
      <c r="KP101" s="168"/>
      <c r="KQ101" s="168"/>
      <c r="KR101" s="168"/>
      <c r="KS101" s="168"/>
      <c r="KT101" s="168"/>
      <c r="KU101" s="168"/>
      <c r="KV101" s="168"/>
      <c r="KW101" s="168"/>
      <c r="KX101" s="168"/>
      <c r="KY101" s="168"/>
      <c r="KZ101" s="168"/>
      <c r="LA101" s="168"/>
      <c r="LB101" s="168"/>
      <c r="LC101" s="168"/>
      <c r="LD101" s="168"/>
      <c r="LE101" s="168"/>
      <c r="LF101" s="168"/>
      <c r="LG101" s="168"/>
      <c r="LH101" s="168"/>
      <c r="LI101" s="168"/>
      <c r="LJ101" s="168"/>
      <c r="LK101" s="168"/>
      <c r="LL101" s="168"/>
      <c r="LM101" s="168"/>
      <c r="LN101" s="168"/>
      <c r="LO101" s="168"/>
      <c r="LP101" s="168"/>
      <c r="LQ101" s="168"/>
      <c r="LR101" s="168"/>
      <c r="LS101" s="168"/>
      <c r="LT101" s="168"/>
      <c r="LU101" s="168"/>
      <c r="LV101" s="168"/>
      <c r="LW101" s="168"/>
      <c r="LX101" s="168"/>
      <c r="LY101" s="168"/>
      <c r="LZ101" s="168"/>
      <c r="MA101" s="168"/>
      <c r="MB101" s="168"/>
      <c r="MC101" s="168"/>
      <c r="MD101" s="168"/>
      <c r="ME101" s="168"/>
      <c r="MF101" s="168"/>
      <c r="MG101" s="168"/>
      <c r="MH101" s="168"/>
      <c r="MI101" s="168"/>
      <c r="MJ101" s="168"/>
      <c r="MK101" s="168"/>
      <c r="ML101" s="168"/>
      <c r="MM101" s="168"/>
      <c r="MN101" s="168"/>
      <c r="MO101" s="168"/>
      <c r="MP101" s="168"/>
      <c r="MQ101" s="168"/>
      <c r="MR101" s="168"/>
      <c r="MS101" s="168"/>
      <c r="MT101" s="168"/>
      <c r="MU101" s="168"/>
      <c r="MV101" s="168"/>
      <c r="MW101" s="168"/>
      <c r="MX101" s="168"/>
      <c r="MY101" s="168"/>
      <c r="MZ101" s="168"/>
      <c r="NA101" s="168"/>
      <c r="NB101" s="168"/>
      <c r="NC101" s="168"/>
      <c r="ND101" s="168"/>
      <c r="NE101" s="168"/>
      <c r="NF101" s="168"/>
      <c r="NG101" s="168"/>
      <c r="NH101" s="168"/>
      <c r="NI101" s="168"/>
      <c r="NJ101" s="168"/>
      <c r="NK101" s="168"/>
      <c r="NL101" s="168"/>
      <c r="NM101" s="168"/>
      <c r="NN101" s="168"/>
      <c r="NO101" s="168"/>
      <c r="NP101" s="168"/>
      <c r="NQ101" s="168"/>
      <c r="NR101" s="168"/>
      <c r="NS101" s="168"/>
      <c r="NT101" s="168"/>
      <c r="NU101" s="168"/>
      <c r="NV101" s="168"/>
      <c r="NW101" s="168"/>
      <c r="NX101" s="168"/>
      <c r="NY101" s="168"/>
      <c r="NZ101" s="168"/>
      <c r="OA101" s="168"/>
      <c r="OB101" s="168"/>
      <c r="OC101" s="168"/>
      <c r="OD101" s="168"/>
      <c r="OE101" s="168"/>
      <c r="OF101" s="168"/>
      <c r="OG101" s="168"/>
      <c r="OH101" s="168"/>
      <c r="OI101" s="168"/>
      <c r="OJ101" s="168"/>
      <c r="OK101" s="168"/>
      <c r="OL101" s="168"/>
      <c r="OM101" s="168"/>
      <c r="ON101" s="168"/>
      <c r="OO101" s="168"/>
      <c r="OP101" s="168"/>
      <c r="OQ101" s="168"/>
      <c r="OR101" s="168"/>
      <c r="OS101" s="168"/>
      <c r="OT101" s="168"/>
      <c r="OU101" s="168"/>
      <c r="OV101" s="168"/>
      <c r="OW101" s="168"/>
      <c r="OX101" s="168"/>
      <c r="OY101" s="168"/>
      <c r="OZ101" s="168"/>
      <c r="PA101" s="168"/>
      <c r="PB101" s="168"/>
      <c r="PC101" s="168"/>
      <c r="PD101" s="168"/>
      <c r="PE101" s="168"/>
      <c r="PF101" s="168"/>
      <c r="PG101" s="168"/>
      <c r="PH101" s="168"/>
      <c r="PI101" s="168"/>
      <c r="PJ101" s="168"/>
      <c r="PK101" s="168"/>
      <c r="PL101" s="168"/>
      <c r="PM101" s="168"/>
      <c r="PN101" s="168"/>
      <c r="PO101" s="168"/>
      <c r="PP101" s="168"/>
      <c r="PQ101" s="168"/>
      <c r="PR101" s="168"/>
      <c r="PS101" s="168"/>
      <c r="PT101" s="168"/>
      <c r="PU101" s="168"/>
      <c r="PV101" s="168"/>
      <c r="PW101" s="168"/>
      <c r="PX101" s="168"/>
      <c r="PY101" s="168"/>
      <c r="PZ101" s="168"/>
      <c r="QA101" s="168"/>
      <c r="QB101" s="168"/>
      <c r="QC101" s="168"/>
      <c r="QD101" s="168"/>
      <c r="QE101" s="168"/>
      <c r="QF101" s="168"/>
      <c r="QG101" s="168"/>
      <c r="QH101" s="168"/>
      <c r="QI101" s="168"/>
      <c r="QJ101" s="168"/>
      <c r="QK101" s="168"/>
      <c r="QL101" s="168"/>
      <c r="QM101" s="168"/>
      <c r="QN101" s="168"/>
      <c r="QO101" s="168"/>
      <c r="QP101" s="168"/>
      <c r="QQ101" s="168"/>
      <c r="QR101" s="168"/>
      <c r="QS101" s="168"/>
      <c r="QT101" s="168"/>
      <c r="QU101" s="168"/>
      <c r="QV101" s="168"/>
      <c r="QW101" s="168"/>
      <c r="QX101" s="168"/>
      <c r="QY101" s="168"/>
      <c r="QZ101" s="168"/>
      <c r="RA101" s="168"/>
      <c r="RB101" s="168"/>
      <c r="RC101" s="168"/>
      <c r="RD101" s="168"/>
      <c r="RE101" s="168"/>
      <c r="RF101" s="168"/>
      <c r="RG101" s="168"/>
      <c r="RH101" s="168"/>
      <c r="RI101" s="168"/>
      <c r="RJ101" s="168"/>
      <c r="RK101" s="168"/>
      <c r="RL101" s="168"/>
    </row>
    <row r="102" spans="1:480" ht="15.75" x14ac:dyDescent="0.25">
      <c r="A102" s="120"/>
      <c r="B102" s="348" t="s">
        <v>21</v>
      </c>
      <c r="C102" s="348"/>
      <c r="D102" s="110">
        <f>D101</f>
        <v>130</v>
      </c>
      <c r="E102" s="111"/>
      <c r="F102" s="112"/>
      <c r="G102" s="113">
        <f>G101</f>
        <v>5.22</v>
      </c>
      <c r="H102" s="114">
        <f>H101</f>
        <v>5.76</v>
      </c>
      <c r="I102" s="115">
        <f>I101</f>
        <v>7.2</v>
      </c>
      <c r="J102" s="116">
        <f>J101</f>
        <v>106.2</v>
      </c>
      <c r="K102" s="164">
        <f>K101</f>
        <v>1.26</v>
      </c>
      <c r="L102" s="187"/>
      <c r="M102" s="187"/>
      <c r="N102" s="234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5"/>
      <c r="CI102" s="165"/>
      <c r="CJ102" s="165"/>
      <c r="CK102" s="165"/>
      <c r="CL102" s="165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  <c r="DI102" s="165"/>
      <c r="DJ102" s="165"/>
      <c r="DK102" s="165"/>
      <c r="DL102" s="165"/>
      <c r="DM102" s="165"/>
      <c r="DN102" s="165"/>
      <c r="DO102" s="165"/>
      <c r="DP102" s="165"/>
      <c r="DQ102" s="165"/>
      <c r="DR102" s="165"/>
      <c r="DS102" s="165"/>
      <c r="DT102" s="165"/>
      <c r="DU102" s="165"/>
      <c r="DV102" s="165"/>
      <c r="DW102" s="165"/>
      <c r="DX102" s="165"/>
      <c r="DY102" s="165"/>
      <c r="DZ102" s="165"/>
      <c r="EA102" s="165"/>
      <c r="EB102" s="165"/>
      <c r="EC102" s="165"/>
      <c r="ED102" s="165"/>
      <c r="EE102" s="165"/>
      <c r="EF102" s="165"/>
      <c r="EG102" s="165"/>
      <c r="EH102" s="165"/>
      <c r="EI102" s="165"/>
      <c r="EJ102" s="165"/>
      <c r="EK102" s="165"/>
      <c r="EL102" s="165"/>
      <c r="EM102" s="165"/>
      <c r="EN102" s="165"/>
      <c r="EO102" s="165"/>
      <c r="EP102" s="165"/>
      <c r="EQ102" s="165"/>
      <c r="ER102" s="165"/>
      <c r="ES102" s="165"/>
      <c r="ET102" s="165"/>
      <c r="EU102" s="165"/>
      <c r="EV102" s="165"/>
      <c r="EW102" s="165"/>
      <c r="EX102" s="165"/>
      <c r="EY102" s="165"/>
      <c r="EZ102" s="165"/>
      <c r="FA102" s="165"/>
      <c r="FB102" s="165"/>
      <c r="FC102" s="165"/>
      <c r="FD102" s="165"/>
      <c r="FE102" s="165"/>
      <c r="FF102" s="165"/>
      <c r="FG102" s="165"/>
      <c r="FH102" s="165"/>
      <c r="FI102" s="165"/>
      <c r="FJ102" s="165"/>
      <c r="FK102" s="165"/>
      <c r="FL102" s="165"/>
      <c r="FM102" s="165"/>
      <c r="FN102" s="165"/>
      <c r="FO102" s="165"/>
      <c r="FP102" s="165"/>
      <c r="FQ102" s="165"/>
      <c r="FR102" s="165"/>
      <c r="FS102" s="165"/>
      <c r="FT102" s="165"/>
      <c r="FU102" s="165"/>
      <c r="FV102" s="165"/>
      <c r="FW102" s="165"/>
      <c r="FX102" s="165"/>
      <c r="FY102" s="165"/>
      <c r="FZ102" s="165"/>
      <c r="GA102" s="165"/>
      <c r="GB102" s="165"/>
      <c r="GC102" s="165"/>
      <c r="GD102" s="165"/>
      <c r="GE102" s="165"/>
      <c r="GF102" s="165"/>
      <c r="GG102" s="165"/>
      <c r="GH102" s="165"/>
      <c r="GI102" s="165"/>
      <c r="GJ102" s="165"/>
      <c r="GK102" s="165"/>
      <c r="GL102" s="165"/>
      <c r="GM102" s="165"/>
      <c r="GN102" s="165"/>
      <c r="GO102" s="165"/>
      <c r="GP102" s="165"/>
      <c r="GQ102" s="165"/>
      <c r="GR102" s="165"/>
      <c r="GS102" s="165"/>
      <c r="GT102" s="165"/>
      <c r="GU102" s="165"/>
      <c r="GV102" s="165"/>
      <c r="GW102" s="165"/>
      <c r="GX102" s="165"/>
      <c r="GY102" s="165"/>
      <c r="GZ102" s="165"/>
      <c r="HA102" s="165"/>
      <c r="HB102" s="165"/>
      <c r="HC102" s="165"/>
      <c r="HD102" s="165"/>
      <c r="HE102" s="165"/>
      <c r="HF102" s="165"/>
      <c r="HG102" s="165"/>
      <c r="HH102" s="165"/>
      <c r="HI102" s="165"/>
      <c r="HJ102" s="165"/>
      <c r="HK102" s="165"/>
      <c r="HL102" s="165"/>
      <c r="HM102" s="165"/>
      <c r="HN102" s="165"/>
      <c r="HO102" s="165"/>
      <c r="HP102" s="165"/>
      <c r="HQ102" s="165"/>
      <c r="HR102" s="165"/>
      <c r="HS102" s="165"/>
      <c r="HT102" s="165"/>
      <c r="HU102" s="165"/>
      <c r="HV102" s="165"/>
      <c r="HW102" s="165"/>
      <c r="HX102" s="165"/>
      <c r="HY102" s="165"/>
      <c r="HZ102" s="165"/>
      <c r="IA102" s="165"/>
      <c r="IB102" s="165"/>
      <c r="IC102" s="165"/>
      <c r="ID102" s="165"/>
      <c r="IE102" s="165"/>
      <c r="IF102" s="165"/>
      <c r="IG102" s="165"/>
      <c r="IH102" s="165"/>
      <c r="II102" s="165"/>
      <c r="IJ102" s="165"/>
      <c r="IK102" s="165"/>
      <c r="IL102" s="165"/>
      <c r="IM102" s="165"/>
      <c r="IN102" s="165"/>
      <c r="IO102" s="165"/>
      <c r="IP102" s="165"/>
      <c r="IQ102" s="165"/>
      <c r="IR102" s="165"/>
      <c r="IS102" s="165"/>
      <c r="IT102" s="165"/>
      <c r="IU102" s="165"/>
      <c r="IV102" s="165"/>
      <c r="IW102" s="165"/>
      <c r="IX102" s="165"/>
      <c r="IY102" s="165"/>
      <c r="IZ102" s="165"/>
      <c r="JA102" s="165"/>
      <c r="JB102" s="165"/>
      <c r="JC102" s="165"/>
      <c r="JD102" s="165"/>
      <c r="JE102" s="165"/>
      <c r="JF102" s="165"/>
      <c r="JG102" s="165"/>
      <c r="JH102" s="165"/>
      <c r="JI102" s="165"/>
      <c r="JJ102" s="165"/>
      <c r="JK102" s="165"/>
      <c r="JL102" s="165"/>
      <c r="JM102" s="165"/>
      <c r="JN102" s="165"/>
      <c r="JO102" s="165"/>
      <c r="JP102" s="165"/>
      <c r="JQ102" s="165"/>
      <c r="JR102" s="165"/>
      <c r="JS102" s="165"/>
      <c r="JT102" s="165"/>
      <c r="JU102" s="165"/>
      <c r="JV102" s="165"/>
      <c r="JW102" s="165"/>
      <c r="JX102" s="165"/>
      <c r="JY102" s="165"/>
      <c r="JZ102" s="165"/>
      <c r="KA102" s="165"/>
      <c r="KB102" s="165"/>
      <c r="KC102" s="165"/>
      <c r="KD102" s="165"/>
      <c r="KE102" s="165"/>
      <c r="KF102" s="165"/>
      <c r="KG102" s="165"/>
      <c r="KH102" s="165"/>
      <c r="KI102" s="165"/>
      <c r="KJ102" s="165"/>
      <c r="KK102" s="165"/>
      <c r="KL102" s="165"/>
      <c r="KM102" s="165"/>
      <c r="KN102" s="165"/>
      <c r="KO102" s="165"/>
      <c r="KP102" s="165"/>
      <c r="KQ102" s="165"/>
      <c r="KR102" s="165"/>
      <c r="KS102" s="165"/>
      <c r="KT102" s="165"/>
      <c r="KU102" s="165"/>
      <c r="KV102" s="165"/>
      <c r="KW102" s="165"/>
      <c r="KX102" s="165"/>
      <c r="KY102" s="165"/>
      <c r="KZ102" s="165"/>
      <c r="LA102" s="165"/>
      <c r="LB102" s="165"/>
      <c r="LC102" s="165"/>
      <c r="LD102" s="165"/>
      <c r="LE102" s="165"/>
      <c r="LF102" s="165"/>
      <c r="LG102" s="165"/>
      <c r="LH102" s="165"/>
      <c r="LI102" s="165"/>
      <c r="LJ102" s="165"/>
      <c r="LK102" s="165"/>
      <c r="LL102" s="165"/>
      <c r="LM102" s="165"/>
      <c r="LN102" s="165"/>
      <c r="LO102" s="165"/>
      <c r="LP102" s="165"/>
      <c r="LQ102" s="165"/>
      <c r="LR102" s="165"/>
      <c r="LS102" s="165"/>
      <c r="LT102" s="165"/>
      <c r="LU102" s="165"/>
      <c r="LV102" s="165"/>
      <c r="LW102" s="165"/>
      <c r="LX102" s="165"/>
      <c r="LY102" s="165"/>
      <c r="LZ102" s="165"/>
      <c r="MA102" s="165"/>
      <c r="MB102" s="165"/>
      <c r="MC102" s="165"/>
      <c r="MD102" s="165"/>
      <c r="ME102" s="165"/>
      <c r="MF102" s="165"/>
      <c r="MG102" s="165"/>
      <c r="MH102" s="165"/>
      <c r="MI102" s="165"/>
      <c r="MJ102" s="165"/>
      <c r="MK102" s="165"/>
      <c r="ML102" s="165"/>
      <c r="MM102" s="165"/>
      <c r="MN102" s="165"/>
      <c r="MO102" s="165"/>
      <c r="MP102" s="165"/>
      <c r="MQ102" s="165"/>
      <c r="MR102" s="165"/>
      <c r="MS102" s="165"/>
      <c r="MT102" s="165"/>
      <c r="MU102" s="165"/>
      <c r="MV102" s="165"/>
      <c r="MW102" s="165"/>
      <c r="MX102" s="165"/>
      <c r="MY102" s="165"/>
      <c r="MZ102" s="165"/>
      <c r="NA102" s="165"/>
      <c r="NB102" s="165"/>
      <c r="NC102" s="165"/>
      <c r="ND102" s="165"/>
      <c r="NE102" s="165"/>
      <c r="NF102" s="165"/>
      <c r="NG102" s="165"/>
      <c r="NH102" s="165"/>
      <c r="NI102" s="165"/>
      <c r="NJ102" s="165"/>
      <c r="NK102" s="165"/>
      <c r="NL102" s="165"/>
      <c r="NM102" s="165"/>
      <c r="NN102" s="165"/>
      <c r="NO102" s="165"/>
      <c r="NP102" s="165"/>
      <c r="NQ102" s="165"/>
      <c r="NR102" s="165"/>
      <c r="NS102" s="165"/>
      <c r="NT102" s="165"/>
      <c r="NU102" s="165"/>
      <c r="NV102" s="165"/>
      <c r="NW102" s="165"/>
      <c r="NX102" s="165"/>
      <c r="NY102" s="165"/>
      <c r="NZ102" s="165"/>
      <c r="OA102" s="165"/>
      <c r="OB102" s="165"/>
      <c r="OC102" s="165"/>
      <c r="OD102" s="165"/>
      <c r="OE102" s="165"/>
      <c r="OF102" s="165"/>
      <c r="OG102" s="165"/>
      <c r="OH102" s="165"/>
      <c r="OI102" s="165"/>
      <c r="OJ102" s="165"/>
      <c r="OK102" s="165"/>
      <c r="OL102" s="165"/>
      <c r="OM102" s="165"/>
      <c r="ON102" s="165"/>
      <c r="OO102" s="165"/>
      <c r="OP102" s="165"/>
      <c r="OQ102" s="165"/>
      <c r="OR102" s="165"/>
      <c r="OS102" s="165"/>
      <c r="OT102" s="165"/>
      <c r="OU102" s="165"/>
      <c r="OV102" s="165"/>
      <c r="OW102" s="165"/>
      <c r="OX102" s="165"/>
      <c r="OY102" s="165"/>
      <c r="OZ102" s="165"/>
      <c r="PA102" s="165"/>
      <c r="PB102" s="165"/>
      <c r="PC102" s="165"/>
      <c r="PD102" s="165"/>
      <c r="PE102" s="165"/>
      <c r="PF102" s="165"/>
      <c r="PG102" s="165"/>
      <c r="PH102" s="165"/>
      <c r="PI102" s="165"/>
      <c r="PJ102" s="165"/>
      <c r="PK102" s="165"/>
      <c r="PL102" s="165"/>
      <c r="PM102" s="165"/>
      <c r="PN102" s="165"/>
      <c r="PO102" s="165"/>
      <c r="PP102" s="165"/>
      <c r="PQ102" s="165"/>
      <c r="PR102" s="165"/>
      <c r="PS102" s="165"/>
      <c r="PT102" s="165"/>
      <c r="PU102" s="165"/>
      <c r="PV102" s="165"/>
      <c r="PW102" s="165"/>
      <c r="PX102" s="165"/>
      <c r="PY102" s="165"/>
      <c r="PZ102" s="165"/>
      <c r="QA102" s="165"/>
      <c r="QB102" s="165"/>
      <c r="QC102" s="165"/>
      <c r="QD102" s="165"/>
      <c r="QE102" s="165"/>
      <c r="QF102" s="165"/>
      <c r="QG102" s="165"/>
      <c r="QH102" s="165"/>
      <c r="QI102" s="165"/>
      <c r="QJ102" s="165"/>
      <c r="QK102" s="165"/>
      <c r="QL102" s="165"/>
      <c r="QM102" s="165"/>
      <c r="QN102" s="165"/>
      <c r="QO102" s="165"/>
      <c r="QP102" s="165"/>
      <c r="QQ102" s="165"/>
      <c r="QR102" s="165"/>
      <c r="QS102" s="165"/>
      <c r="QT102" s="165"/>
      <c r="QU102" s="165"/>
      <c r="QV102" s="165"/>
      <c r="QW102" s="165"/>
      <c r="QX102" s="165"/>
      <c r="QY102" s="165"/>
      <c r="QZ102" s="165"/>
      <c r="RA102" s="165"/>
      <c r="RB102" s="165"/>
      <c r="RC102" s="165"/>
      <c r="RD102" s="165"/>
      <c r="RE102" s="165"/>
      <c r="RF102" s="165"/>
      <c r="RG102" s="165"/>
      <c r="RH102" s="165"/>
      <c r="RI102" s="165"/>
      <c r="RJ102" s="165"/>
      <c r="RK102" s="165"/>
      <c r="RL102" s="165"/>
    </row>
    <row r="103" spans="1:480" ht="15.75" x14ac:dyDescent="0.25">
      <c r="A103" s="305" t="e">
        <f>'Тех. карты'!#REF!</f>
        <v>#REF!</v>
      </c>
      <c r="B103" s="356" t="s">
        <v>22</v>
      </c>
      <c r="C103" s="357"/>
      <c r="D103" s="357"/>
      <c r="E103" s="357"/>
      <c r="F103" s="357"/>
      <c r="G103" s="357"/>
      <c r="H103" s="357"/>
      <c r="I103" s="357"/>
      <c r="J103" s="357"/>
      <c r="K103" s="357"/>
      <c r="L103" s="358"/>
      <c r="M103" s="25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165"/>
      <c r="EC103" s="165"/>
      <c r="ED103" s="165"/>
      <c r="EE103" s="165"/>
      <c r="EF103" s="165"/>
      <c r="EG103" s="165"/>
      <c r="EH103" s="165"/>
      <c r="EI103" s="165"/>
      <c r="EJ103" s="165"/>
      <c r="EK103" s="165"/>
      <c r="EL103" s="165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165"/>
      <c r="FC103" s="165"/>
      <c r="FD103" s="165"/>
      <c r="FE103" s="165"/>
      <c r="FF103" s="165"/>
      <c r="FG103" s="165"/>
      <c r="FH103" s="165"/>
      <c r="FI103" s="165"/>
      <c r="FJ103" s="165"/>
      <c r="FK103" s="165"/>
      <c r="FL103" s="165"/>
      <c r="FM103" s="165"/>
      <c r="FN103" s="165"/>
      <c r="FO103" s="165"/>
      <c r="FP103" s="165"/>
      <c r="FQ103" s="165"/>
      <c r="FR103" s="165"/>
      <c r="FS103" s="165"/>
      <c r="FT103" s="165"/>
      <c r="FU103" s="165"/>
      <c r="FV103" s="165"/>
      <c r="FW103" s="165"/>
      <c r="FX103" s="165"/>
      <c r="FY103" s="165"/>
      <c r="FZ103" s="165"/>
      <c r="GA103" s="165"/>
      <c r="GB103" s="165"/>
      <c r="GC103" s="165"/>
      <c r="GD103" s="165"/>
      <c r="GE103" s="165"/>
      <c r="GF103" s="165"/>
      <c r="GG103" s="165"/>
      <c r="GH103" s="165"/>
      <c r="GI103" s="165"/>
      <c r="GJ103" s="165"/>
      <c r="GK103" s="165"/>
      <c r="GL103" s="165"/>
      <c r="GM103" s="165"/>
      <c r="GN103" s="165"/>
      <c r="GO103" s="165"/>
      <c r="GP103" s="165"/>
      <c r="GQ103" s="165"/>
      <c r="GR103" s="165"/>
      <c r="GS103" s="165"/>
      <c r="GT103" s="165"/>
      <c r="GU103" s="165"/>
      <c r="GV103" s="165"/>
      <c r="GW103" s="165"/>
      <c r="GX103" s="165"/>
      <c r="GY103" s="165"/>
      <c r="GZ103" s="165"/>
      <c r="HA103" s="165"/>
      <c r="HB103" s="165"/>
      <c r="HC103" s="165"/>
      <c r="HD103" s="165"/>
      <c r="HE103" s="165"/>
      <c r="HF103" s="165"/>
      <c r="HG103" s="165"/>
      <c r="HH103" s="165"/>
      <c r="HI103" s="165"/>
      <c r="HJ103" s="165"/>
      <c r="HK103" s="165"/>
      <c r="HL103" s="165"/>
      <c r="HM103" s="165"/>
      <c r="HN103" s="165"/>
      <c r="HO103" s="165"/>
      <c r="HP103" s="165"/>
      <c r="HQ103" s="165"/>
      <c r="HR103" s="165"/>
      <c r="HS103" s="165"/>
      <c r="HT103" s="165"/>
      <c r="HU103" s="165"/>
      <c r="HV103" s="165"/>
      <c r="HW103" s="165"/>
      <c r="HX103" s="165"/>
      <c r="HY103" s="165"/>
      <c r="HZ103" s="165"/>
      <c r="IA103" s="165"/>
      <c r="IB103" s="165"/>
      <c r="IC103" s="165"/>
      <c r="ID103" s="165"/>
      <c r="IE103" s="165"/>
      <c r="IF103" s="165"/>
      <c r="IG103" s="165"/>
      <c r="IH103" s="165"/>
      <c r="II103" s="165"/>
      <c r="IJ103" s="165"/>
      <c r="IK103" s="165"/>
      <c r="IL103" s="165"/>
      <c r="IM103" s="165"/>
      <c r="IN103" s="165"/>
      <c r="IO103" s="165"/>
      <c r="IP103" s="165"/>
      <c r="IQ103" s="165"/>
      <c r="IR103" s="165"/>
      <c r="IS103" s="165"/>
      <c r="IT103" s="165"/>
      <c r="IU103" s="165"/>
      <c r="IV103" s="165"/>
      <c r="IW103" s="165"/>
      <c r="IX103" s="165"/>
      <c r="IY103" s="165"/>
      <c r="IZ103" s="165"/>
      <c r="JA103" s="165"/>
      <c r="JB103" s="165"/>
      <c r="JC103" s="165"/>
      <c r="JD103" s="165"/>
      <c r="JE103" s="165"/>
      <c r="JF103" s="165"/>
      <c r="JG103" s="165"/>
      <c r="JH103" s="165"/>
      <c r="JI103" s="165"/>
      <c r="JJ103" s="165"/>
      <c r="JK103" s="165"/>
      <c r="JL103" s="165"/>
      <c r="JM103" s="165"/>
      <c r="JN103" s="165"/>
      <c r="JO103" s="165"/>
      <c r="JP103" s="165"/>
      <c r="JQ103" s="165"/>
      <c r="JR103" s="165"/>
      <c r="JS103" s="165"/>
      <c r="JT103" s="165"/>
      <c r="JU103" s="165"/>
      <c r="JV103" s="165"/>
      <c r="JW103" s="165"/>
      <c r="JX103" s="165"/>
      <c r="JY103" s="165"/>
      <c r="JZ103" s="165"/>
      <c r="KA103" s="165"/>
      <c r="KB103" s="165"/>
      <c r="KC103" s="165"/>
      <c r="KD103" s="165"/>
      <c r="KE103" s="165"/>
      <c r="KF103" s="165"/>
      <c r="KG103" s="165"/>
      <c r="KH103" s="165"/>
      <c r="KI103" s="165"/>
      <c r="KJ103" s="165"/>
      <c r="KK103" s="165"/>
      <c r="KL103" s="165"/>
      <c r="KM103" s="165"/>
      <c r="KN103" s="165"/>
      <c r="KO103" s="165"/>
      <c r="KP103" s="165"/>
      <c r="KQ103" s="165"/>
      <c r="KR103" s="165"/>
      <c r="KS103" s="165"/>
      <c r="KT103" s="165"/>
      <c r="KU103" s="165"/>
      <c r="KV103" s="165"/>
      <c r="KW103" s="165"/>
      <c r="KX103" s="165"/>
      <c r="KY103" s="165"/>
      <c r="KZ103" s="165"/>
      <c r="LA103" s="165"/>
      <c r="LB103" s="165"/>
      <c r="LC103" s="165"/>
      <c r="LD103" s="165"/>
      <c r="LE103" s="165"/>
      <c r="LF103" s="165"/>
      <c r="LG103" s="165"/>
      <c r="LH103" s="165"/>
      <c r="LI103" s="165"/>
      <c r="LJ103" s="165"/>
      <c r="LK103" s="165"/>
      <c r="LL103" s="165"/>
      <c r="LM103" s="165"/>
      <c r="LN103" s="165"/>
      <c r="LO103" s="165"/>
      <c r="LP103" s="165"/>
      <c r="LQ103" s="165"/>
      <c r="LR103" s="165"/>
      <c r="LS103" s="165"/>
      <c r="LT103" s="165"/>
      <c r="LU103" s="165"/>
      <c r="LV103" s="165"/>
      <c r="LW103" s="165"/>
      <c r="LX103" s="165"/>
      <c r="LY103" s="165"/>
      <c r="LZ103" s="165"/>
      <c r="MA103" s="165"/>
      <c r="MB103" s="165"/>
      <c r="MC103" s="165"/>
      <c r="MD103" s="165"/>
      <c r="ME103" s="165"/>
      <c r="MF103" s="165"/>
      <c r="MG103" s="165"/>
      <c r="MH103" s="165"/>
      <c r="MI103" s="165"/>
      <c r="MJ103" s="165"/>
      <c r="MK103" s="165"/>
      <c r="ML103" s="165"/>
      <c r="MM103" s="165"/>
      <c r="MN103" s="165"/>
      <c r="MO103" s="165"/>
      <c r="MP103" s="165"/>
      <c r="MQ103" s="165"/>
      <c r="MR103" s="165"/>
      <c r="MS103" s="165"/>
      <c r="MT103" s="165"/>
      <c r="MU103" s="165"/>
      <c r="MV103" s="165"/>
      <c r="MW103" s="165"/>
      <c r="MX103" s="165"/>
      <c r="MY103" s="165"/>
      <c r="MZ103" s="165"/>
      <c r="NA103" s="165"/>
      <c r="NB103" s="165"/>
      <c r="NC103" s="165"/>
      <c r="ND103" s="165"/>
      <c r="NE103" s="165"/>
      <c r="NF103" s="165"/>
      <c r="NG103" s="165"/>
      <c r="NH103" s="165"/>
      <c r="NI103" s="165"/>
      <c r="NJ103" s="165"/>
      <c r="NK103" s="165"/>
      <c r="NL103" s="165"/>
      <c r="NM103" s="165"/>
      <c r="NN103" s="165"/>
      <c r="NO103" s="165"/>
      <c r="NP103" s="165"/>
      <c r="NQ103" s="165"/>
      <c r="NR103" s="165"/>
      <c r="NS103" s="165"/>
      <c r="NT103" s="165"/>
      <c r="NU103" s="165"/>
      <c r="NV103" s="165"/>
      <c r="NW103" s="165"/>
      <c r="NX103" s="165"/>
      <c r="NY103" s="165"/>
      <c r="NZ103" s="165"/>
      <c r="OA103" s="165"/>
      <c r="OB103" s="165"/>
      <c r="OC103" s="165"/>
      <c r="OD103" s="165"/>
      <c r="OE103" s="165"/>
      <c r="OF103" s="165"/>
      <c r="OG103" s="165"/>
      <c r="OH103" s="165"/>
      <c r="OI103" s="165"/>
      <c r="OJ103" s="165"/>
      <c r="OK103" s="165"/>
      <c r="OL103" s="165"/>
      <c r="OM103" s="165"/>
      <c r="ON103" s="165"/>
      <c r="OO103" s="165"/>
      <c r="OP103" s="165"/>
      <c r="OQ103" s="165"/>
      <c r="OR103" s="165"/>
      <c r="OS103" s="165"/>
      <c r="OT103" s="165"/>
      <c r="OU103" s="165"/>
      <c r="OV103" s="165"/>
      <c r="OW103" s="165"/>
      <c r="OX103" s="165"/>
      <c r="OY103" s="165"/>
      <c r="OZ103" s="165"/>
      <c r="PA103" s="165"/>
      <c r="PB103" s="165"/>
      <c r="PC103" s="165"/>
      <c r="PD103" s="165"/>
      <c r="PE103" s="165"/>
      <c r="PF103" s="165"/>
      <c r="PG103" s="165"/>
      <c r="PH103" s="165"/>
      <c r="PI103" s="165"/>
      <c r="PJ103" s="165"/>
      <c r="PK103" s="165"/>
      <c r="PL103" s="165"/>
      <c r="PM103" s="165"/>
      <c r="PN103" s="165"/>
      <c r="PO103" s="165"/>
      <c r="PP103" s="165"/>
      <c r="PQ103" s="165"/>
      <c r="PR103" s="165"/>
      <c r="PS103" s="165"/>
      <c r="PT103" s="165"/>
      <c r="PU103" s="165"/>
      <c r="PV103" s="165"/>
      <c r="PW103" s="165"/>
      <c r="PX103" s="165"/>
      <c r="PY103" s="165"/>
      <c r="PZ103" s="165"/>
      <c r="QA103" s="165"/>
      <c r="QB103" s="165"/>
      <c r="QC103" s="165"/>
      <c r="QD103" s="165"/>
      <c r="QE103" s="165"/>
      <c r="QF103" s="165"/>
      <c r="QG103" s="165"/>
      <c r="QH103" s="165"/>
      <c r="QI103" s="165"/>
      <c r="QJ103" s="165"/>
      <c r="QK103" s="165"/>
      <c r="QL103" s="165"/>
      <c r="QM103" s="165"/>
      <c r="QN103" s="165"/>
      <c r="QO103" s="165"/>
      <c r="QP103" s="165"/>
      <c r="QQ103" s="165"/>
      <c r="QR103" s="165"/>
      <c r="QS103" s="165"/>
      <c r="QT103" s="165"/>
      <c r="QU103" s="165"/>
      <c r="QV103" s="165"/>
      <c r="QW103" s="165"/>
      <c r="QX103" s="165"/>
      <c r="QY103" s="165"/>
      <c r="QZ103" s="165"/>
      <c r="RA103" s="165"/>
      <c r="RB103" s="165"/>
      <c r="RC103" s="165"/>
      <c r="RD103" s="165"/>
      <c r="RE103" s="165"/>
      <c r="RF103" s="165"/>
      <c r="RG103" s="165"/>
      <c r="RH103" s="165"/>
      <c r="RI103" s="165"/>
      <c r="RJ103" s="165"/>
      <c r="RK103" s="165"/>
      <c r="RL103" s="165"/>
    </row>
    <row r="104" spans="1:480" ht="15.75" x14ac:dyDescent="0.25">
      <c r="A104" s="305"/>
      <c r="B104" s="353" t="s">
        <v>94</v>
      </c>
      <c r="C104" s="353"/>
      <c r="D104" s="11">
        <v>180</v>
      </c>
      <c r="E104" s="12"/>
      <c r="F104" s="13"/>
      <c r="G104" s="14">
        <v>14.8</v>
      </c>
      <c r="H104" s="15">
        <v>16.5</v>
      </c>
      <c r="I104" s="16">
        <v>38</v>
      </c>
      <c r="J104" s="17">
        <v>476</v>
      </c>
      <c r="K104" s="18">
        <v>1.3</v>
      </c>
      <c r="L104" s="30" t="s">
        <v>84</v>
      </c>
      <c r="M104" s="30">
        <v>40</v>
      </c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  <c r="CH104" s="165"/>
      <c r="CI104" s="165"/>
      <c r="CJ104" s="165"/>
      <c r="CK104" s="165"/>
      <c r="CL104" s="165"/>
      <c r="CM104" s="165"/>
      <c r="CN104" s="165"/>
      <c r="CO104" s="165"/>
      <c r="CP104" s="165"/>
      <c r="CQ104" s="165"/>
      <c r="CR104" s="165"/>
      <c r="CS104" s="165"/>
      <c r="CT104" s="165"/>
      <c r="CU104" s="165"/>
      <c r="CV104" s="165"/>
      <c r="CW104" s="165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  <c r="DI104" s="165"/>
      <c r="DJ104" s="165"/>
      <c r="DK104" s="165"/>
      <c r="DL104" s="165"/>
      <c r="DM104" s="165"/>
      <c r="DN104" s="165"/>
      <c r="DO104" s="165"/>
      <c r="DP104" s="165"/>
      <c r="DQ104" s="165"/>
      <c r="DR104" s="165"/>
      <c r="DS104" s="165"/>
      <c r="DT104" s="165"/>
      <c r="DU104" s="165"/>
      <c r="DV104" s="165"/>
      <c r="DW104" s="165"/>
      <c r="DX104" s="165"/>
      <c r="DY104" s="165"/>
      <c r="DZ104" s="165"/>
      <c r="EA104" s="165"/>
      <c r="EB104" s="165"/>
      <c r="EC104" s="165"/>
      <c r="ED104" s="165"/>
      <c r="EE104" s="165"/>
      <c r="EF104" s="165"/>
      <c r="EG104" s="165"/>
      <c r="EH104" s="165"/>
      <c r="EI104" s="165"/>
      <c r="EJ104" s="165"/>
      <c r="EK104" s="165"/>
      <c r="EL104" s="165"/>
      <c r="EM104" s="165"/>
      <c r="EN104" s="165"/>
      <c r="EO104" s="165"/>
      <c r="EP104" s="165"/>
      <c r="EQ104" s="165"/>
      <c r="ER104" s="165"/>
      <c r="ES104" s="165"/>
      <c r="ET104" s="165"/>
      <c r="EU104" s="165"/>
      <c r="EV104" s="165"/>
      <c r="EW104" s="165"/>
      <c r="EX104" s="165"/>
      <c r="EY104" s="165"/>
      <c r="EZ104" s="165"/>
      <c r="FA104" s="165"/>
      <c r="FB104" s="165"/>
      <c r="FC104" s="165"/>
      <c r="FD104" s="165"/>
      <c r="FE104" s="165"/>
      <c r="FF104" s="165"/>
      <c r="FG104" s="165"/>
      <c r="FH104" s="165"/>
      <c r="FI104" s="165"/>
      <c r="FJ104" s="165"/>
      <c r="FK104" s="165"/>
      <c r="FL104" s="165"/>
      <c r="FM104" s="165"/>
      <c r="FN104" s="165"/>
      <c r="FO104" s="165"/>
      <c r="FP104" s="165"/>
      <c r="FQ104" s="165"/>
      <c r="FR104" s="165"/>
      <c r="FS104" s="165"/>
      <c r="FT104" s="165"/>
      <c r="FU104" s="165"/>
      <c r="FV104" s="165"/>
      <c r="FW104" s="165"/>
      <c r="FX104" s="165"/>
      <c r="FY104" s="165"/>
      <c r="FZ104" s="165"/>
      <c r="GA104" s="165"/>
      <c r="GB104" s="165"/>
      <c r="GC104" s="165"/>
      <c r="GD104" s="165"/>
      <c r="GE104" s="165"/>
      <c r="GF104" s="165"/>
      <c r="GG104" s="165"/>
      <c r="GH104" s="165"/>
      <c r="GI104" s="165"/>
      <c r="GJ104" s="165"/>
      <c r="GK104" s="165"/>
      <c r="GL104" s="165"/>
      <c r="GM104" s="165"/>
      <c r="GN104" s="165"/>
      <c r="GO104" s="165"/>
      <c r="GP104" s="165"/>
      <c r="GQ104" s="165"/>
      <c r="GR104" s="165"/>
      <c r="GS104" s="165"/>
      <c r="GT104" s="165"/>
      <c r="GU104" s="165"/>
      <c r="GV104" s="165"/>
      <c r="GW104" s="165"/>
      <c r="GX104" s="165"/>
      <c r="GY104" s="165"/>
      <c r="GZ104" s="165"/>
      <c r="HA104" s="165"/>
      <c r="HB104" s="165"/>
      <c r="HC104" s="165"/>
      <c r="HD104" s="165"/>
      <c r="HE104" s="165"/>
      <c r="HF104" s="165"/>
      <c r="HG104" s="165"/>
      <c r="HH104" s="165"/>
      <c r="HI104" s="165"/>
      <c r="HJ104" s="165"/>
      <c r="HK104" s="165"/>
      <c r="HL104" s="165"/>
      <c r="HM104" s="165"/>
      <c r="HN104" s="165"/>
      <c r="HO104" s="165"/>
      <c r="HP104" s="165"/>
      <c r="HQ104" s="165"/>
      <c r="HR104" s="165"/>
      <c r="HS104" s="165"/>
      <c r="HT104" s="165"/>
      <c r="HU104" s="165"/>
      <c r="HV104" s="165"/>
      <c r="HW104" s="165"/>
      <c r="HX104" s="165"/>
      <c r="HY104" s="165"/>
      <c r="HZ104" s="165"/>
      <c r="IA104" s="165"/>
      <c r="IB104" s="165"/>
      <c r="IC104" s="165"/>
      <c r="ID104" s="165"/>
      <c r="IE104" s="165"/>
      <c r="IF104" s="165"/>
      <c r="IG104" s="165"/>
      <c r="IH104" s="165"/>
      <c r="II104" s="165"/>
      <c r="IJ104" s="165"/>
      <c r="IK104" s="165"/>
      <c r="IL104" s="165"/>
      <c r="IM104" s="165"/>
      <c r="IN104" s="165"/>
      <c r="IO104" s="165"/>
      <c r="IP104" s="165"/>
      <c r="IQ104" s="165"/>
      <c r="IR104" s="165"/>
      <c r="IS104" s="165"/>
      <c r="IT104" s="165"/>
      <c r="IU104" s="165"/>
      <c r="IV104" s="165"/>
      <c r="IW104" s="165"/>
      <c r="IX104" s="165"/>
      <c r="IY104" s="165"/>
      <c r="IZ104" s="165"/>
      <c r="JA104" s="165"/>
      <c r="JB104" s="165"/>
      <c r="JC104" s="165"/>
      <c r="JD104" s="165"/>
      <c r="JE104" s="165"/>
      <c r="JF104" s="165"/>
      <c r="JG104" s="165"/>
      <c r="JH104" s="165"/>
      <c r="JI104" s="165"/>
      <c r="JJ104" s="165"/>
      <c r="JK104" s="165"/>
      <c r="JL104" s="165"/>
      <c r="JM104" s="165"/>
      <c r="JN104" s="165"/>
      <c r="JO104" s="165"/>
      <c r="JP104" s="165"/>
      <c r="JQ104" s="165"/>
      <c r="JR104" s="165"/>
      <c r="JS104" s="165"/>
      <c r="JT104" s="165"/>
      <c r="JU104" s="165"/>
      <c r="JV104" s="165"/>
      <c r="JW104" s="165"/>
      <c r="JX104" s="165"/>
      <c r="JY104" s="165"/>
      <c r="JZ104" s="165"/>
      <c r="KA104" s="165"/>
      <c r="KB104" s="165"/>
      <c r="KC104" s="165"/>
      <c r="KD104" s="165"/>
      <c r="KE104" s="165"/>
      <c r="KF104" s="165"/>
      <c r="KG104" s="165"/>
      <c r="KH104" s="165"/>
      <c r="KI104" s="165"/>
      <c r="KJ104" s="165"/>
      <c r="KK104" s="165"/>
      <c r="KL104" s="165"/>
      <c r="KM104" s="165"/>
      <c r="KN104" s="165"/>
      <c r="KO104" s="165"/>
      <c r="KP104" s="165"/>
      <c r="KQ104" s="165"/>
      <c r="KR104" s="165"/>
      <c r="KS104" s="165"/>
      <c r="KT104" s="165"/>
      <c r="KU104" s="165"/>
      <c r="KV104" s="165"/>
      <c r="KW104" s="165"/>
      <c r="KX104" s="165"/>
      <c r="KY104" s="165"/>
      <c r="KZ104" s="165"/>
      <c r="LA104" s="165"/>
      <c r="LB104" s="165"/>
      <c r="LC104" s="165"/>
      <c r="LD104" s="165"/>
      <c r="LE104" s="165"/>
      <c r="LF104" s="165"/>
      <c r="LG104" s="165"/>
      <c r="LH104" s="165"/>
      <c r="LI104" s="165"/>
      <c r="LJ104" s="165"/>
      <c r="LK104" s="165"/>
      <c r="LL104" s="165"/>
      <c r="LM104" s="165"/>
      <c r="LN104" s="165"/>
      <c r="LO104" s="165"/>
      <c r="LP104" s="165"/>
      <c r="LQ104" s="165"/>
      <c r="LR104" s="165"/>
      <c r="LS104" s="165"/>
      <c r="LT104" s="165"/>
      <c r="LU104" s="165"/>
      <c r="LV104" s="165"/>
      <c r="LW104" s="165"/>
      <c r="LX104" s="165"/>
      <c r="LY104" s="165"/>
      <c r="LZ104" s="165"/>
      <c r="MA104" s="165"/>
      <c r="MB104" s="165"/>
      <c r="MC104" s="165"/>
      <c r="MD104" s="165"/>
      <c r="ME104" s="165"/>
      <c r="MF104" s="165"/>
      <c r="MG104" s="165"/>
      <c r="MH104" s="165"/>
      <c r="MI104" s="165"/>
      <c r="MJ104" s="165"/>
      <c r="MK104" s="165"/>
      <c r="ML104" s="165"/>
      <c r="MM104" s="165"/>
      <c r="MN104" s="165"/>
      <c r="MO104" s="165"/>
      <c r="MP104" s="165"/>
      <c r="MQ104" s="165"/>
      <c r="MR104" s="165"/>
      <c r="MS104" s="165"/>
      <c r="MT104" s="165"/>
      <c r="MU104" s="165"/>
      <c r="MV104" s="165"/>
      <c r="MW104" s="165"/>
      <c r="MX104" s="165"/>
      <c r="MY104" s="165"/>
      <c r="MZ104" s="165"/>
      <c r="NA104" s="165"/>
      <c r="NB104" s="165"/>
      <c r="NC104" s="165"/>
      <c r="ND104" s="165"/>
      <c r="NE104" s="165"/>
      <c r="NF104" s="165"/>
      <c r="NG104" s="165"/>
      <c r="NH104" s="165"/>
      <c r="NI104" s="165"/>
      <c r="NJ104" s="165"/>
      <c r="NK104" s="165"/>
      <c r="NL104" s="165"/>
      <c r="NM104" s="165"/>
      <c r="NN104" s="165"/>
      <c r="NO104" s="165"/>
      <c r="NP104" s="165"/>
      <c r="NQ104" s="165"/>
      <c r="NR104" s="165"/>
      <c r="NS104" s="165"/>
      <c r="NT104" s="165"/>
      <c r="NU104" s="165"/>
      <c r="NV104" s="165"/>
      <c r="NW104" s="165"/>
      <c r="NX104" s="165"/>
      <c r="NY104" s="165"/>
      <c r="NZ104" s="165"/>
      <c r="OA104" s="165"/>
      <c r="OB104" s="165"/>
      <c r="OC104" s="165"/>
      <c r="OD104" s="165"/>
      <c r="OE104" s="165"/>
      <c r="OF104" s="165"/>
      <c r="OG104" s="165"/>
      <c r="OH104" s="165"/>
      <c r="OI104" s="165"/>
      <c r="OJ104" s="165"/>
      <c r="OK104" s="165"/>
      <c r="OL104" s="165"/>
      <c r="OM104" s="165"/>
      <c r="ON104" s="165"/>
      <c r="OO104" s="165"/>
      <c r="OP104" s="165"/>
      <c r="OQ104" s="165"/>
      <c r="OR104" s="165"/>
      <c r="OS104" s="165"/>
      <c r="OT104" s="165"/>
      <c r="OU104" s="165"/>
      <c r="OV104" s="165"/>
      <c r="OW104" s="165"/>
      <c r="OX104" s="165"/>
      <c r="OY104" s="165"/>
      <c r="OZ104" s="165"/>
      <c r="PA104" s="165"/>
      <c r="PB104" s="165"/>
      <c r="PC104" s="165"/>
      <c r="PD104" s="165"/>
      <c r="PE104" s="165"/>
      <c r="PF104" s="165"/>
      <c r="PG104" s="165"/>
      <c r="PH104" s="165"/>
      <c r="PI104" s="165"/>
      <c r="PJ104" s="165"/>
      <c r="PK104" s="165"/>
      <c r="PL104" s="165"/>
      <c r="PM104" s="165"/>
      <c r="PN104" s="165"/>
      <c r="PO104" s="165"/>
      <c r="PP104" s="165"/>
      <c r="PQ104" s="165"/>
      <c r="PR104" s="165"/>
      <c r="PS104" s="165"/>
      <c r="PT104" s="165"/>
      <c r="PU104" s="165"/>
      <c r="PV104" s="165"/>
      <c r="PW104" s="165"/>
      <c r="PX104" s="165"/>
      <c r="PY104" s="165"/>
      <c r="PZ104" s="165"/>
      <c r="QA104" s="165"/>
      <c r="QB104" s="165"/>
      <c r="QC104" s="165"/>
      <c r="QD104" s="165"/>
      <c r="QE104" s="165"/>
      <c r="QF104" s="165"/>
      <c r="QG104" s="165"/>
      <c r="QH104" s="165"/>
      <c r="QI104" s="165"/>
      <c r="QJ104" s="165"/>
      <c r="QK104" s="165"/>
      <c r="QL104" s="165"/>
      <c r="QM104" s="165"/>
      <c r="QN104" s="165"/>
      <c r="QO104" s="165"/>
      <c r="QP104" s="165"/>
      <c r="QQ104" s="165"/>
      <c r="QR104" s="165"/>
      <c r="QS104" s="165"/>
      <c r="QT104" s="165"/>
      <c r="QU104" s="165"/>
      <c r="QV104" s="165"/>
      <c r="QW104" s="165"/>
      <c r="QX104" s="165"/>
      <c r="QY104" s="165"/>
      <c r="QZ104" s="165"/>
      <c r="RA104" s="165"/>
      <c r="RB104" s="165"/>
      <c r="RC104" s="165"/>
      <c r="RD104" s="165"/>
      <c r="RE104" s="165"/>
      <c r="RF104" s="165"/>
      <c r="RG104" s="165"/>
      <c r="RH104" s="165"/>
      <c r="RI104" s="165"/>
      <c r="RJ104" s="165"/>
      <c r="RK104" s="165"/>
      <c r="RL104" s="165"/>
    </row>
    <row r="105" spans="1:480" ht="15" x14ac:dyDescent="0.25">
      <c r="A105" s="305"/>
      <c r="B105" s="353" t="s">
        <v>95</v>
      </c>
      <c r="C105" s="353"/>
      <c r="D105" s="11">
        <v>55</v>
      </c>
      <c r="E105" s="12"/>
      <c r="F105" s="13"/>
      <c r="G105" s="14">
        <v>0.54</v>
      </c>
      <c r="H105" s="15">
        <v>2.12</v>
      </c>
      <c r="I105" s="16">
        <v>3.47</v>
      </c>
      <c r="J105" s="17">
        <v>35.1</v>
      </c>
      <c r="K105" s="18">
        <v>4.32</v>
      </c>
      <c r="L105" s="30" t="s">
        <v>84</v>
      </c>
      <c r="M105" s="30">
        <v>1.26</v>
      </c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5"/>
      <c r="DQ105" s="165"/>
      <c r="DR105" s="165"/>
      <c r="DS105" s="165"/>
      <c r="DT105" s="165"/>
      <c r="DU105" s="165"/>
      <c r="DV105" s="165"/>
      <c r="DW105" s="165"/>
      <c r="DX105" s="165"/>
      <c r="DY105" s="165"/>
      <c r="DZ105" s="165"/>
      <c r="EA105" s="165"/>
      <c r="EB105" s="165"/>
      <c r="EC105" s="165"/>
      <c r="ED105" s="165"/>
      <c r="EE105" s="165"/>
      <c r="EF105" s="165"/>
      <c r="EG105" s="165"/>
      <c r="EH105" s="165"/>
      <c r="EI105" s="165"/>
      <c r="EJ105" s="165"/>
      <c r="EK105" s="165"/>
      <c r="EL105" s="165"/>
      <c r="EM105" s="165"/>
      <c r="EN105" s="165"/>
      <c r="EO105" s="165"/>
      <c r="EP105" s="165"/>
      <c r="EQ105" s="165"/>
      <c r="ER105" s="165"/>
      <c r="ES105" s="165"/>
      <c r="ET105" s="165"/>
      <c r="EU105" s="165"/>
      <c r="EV105" s="165"/>
      <c r="EW105" s="165"/>
      <c r="EX105" s="165"/>
      <c r="EY105" s="165"/>
      <c r="EZ105" s="165"/>
      <c r="FA105" s="165"/>
      <c r="FB105" s="165"/>
      <c r="FC105" s="165"/>
      <c r="FD105" s="165"/>
      <c r="FE105" s="165"/>
      <c r="FF105" s="165"/>
      <c r="FG105" s="165"/>
      <c r="FH105" s="165"/>
      <c r="FI105" s="165"/>
      <c r="FJ105" s="165"/>
      <c r="FK105" s="165"/>
      <c r="FL105" s="165"/>
      <c r="FM105" s="165"/>
      <c r="FN105" s="165"/>
      <c r="FO105" s="165"/>
      <c r="FP105" s="165"/>
      <c r="FQ105" s="165"/>
      <c r="FR105" s="165"/>
      <c r="FS105" s="165"/>
      <c r="FT105" s="165"/>
      <c r="FU105" s="165"/>
      <c r="FV105" s="165"/>
      <c r="FW105" s="165"/>
      <c r="FX105" s="165"/>
      <c r="FY105" s="165"/>
      <c r="FZ105" s="165"/>
      <c r="GA105" s="165"/>
      <c r="GB105" s="165"/>
      <c r="GC105" s="165"/>
      <c r="GD105" s="165"/>
      <c r="GE105" s="165"/>
      <c r="GF105" s="165"/>
      <c r="GG105" s="165"/>
      <c r="GH105" s="165"/>
      <c r="GI105" s="165"/>
      <c r="GJ105" s="165"/>
      <c r="GK105" s="165"/>
      <c r="GL105" s="165"/>
      <c r="GM105" s="165"/>
      <c r="GN105" s="165"/>
      <c r="GO105" s="165"/>
      <c r="GP105" s="165"/>
      <c r="GQ105" s="165"/>
      <c r="GR105" s="165"/>
      <c r="GS105" s="165"/>
      <c r="GT105" s="165"/>
      <c r="GU105" s="165"/>
      <c r="GV105" s="165"/>
      <c r="GW105" s="165"/>
      <c r="GX105" s="165"/>
      <c r="GY105" s="165"/>
      <c r="GZ105" s="165"/>
      <c r="HA105" s="165"/>
      <c r="HB105" s="165"/>
      <c r="HC105" s="165"/>
      <c r="HD105" s="165"/>
      <c r="HE105" s="165"/>
      <c r="HF105" s="165"/>
      <c r="HG105" s="165"/>
      <c r="HH105" s="165"/>
      <c r="HI105" s="165"/>
      <c r="HJ105" s="165"/>
      <c r="HK105" s="165"/>
      <c r="HL105" s="165"/>
      <c r="HM105" s="165"/>
      <c r="HN105" s="165"/>
      <c r="HO105" s="165"/>
      <c r="HP105" s="165"/>
      <c r="HQ105" s="165"/>
      <c r="HR105" s="165"/>
      <c r="HS105" s="165"/>
      <c r="HT105" s="165"/>
      <c r="HU105" s="165"/>
      <c r="HV105" s="165"/>
      <c r="HW105" s="165"/>
      <c r="HX105" s="165"/>
      <c r="HY105" s="165"/>
      <c r="HZ105" s="165"/>
      <c r="IA105" s="165"/>
      <c r="IB105" s="165"/>
      <c r="IC105" s="165"/>
      <c r="ID105" s="165"/>
      <c r="IE105" s="165"/>
      <c r="IF105" s="165"/>
      <c r="IG105" s="165"/>
      <c r="IH105" s="165"/>
      <c r="II105" s="165"/>
      <c r="IJ105" s="165"/>
      <c r="IK105" s="165"/>
      <c r="IL105" s="165"/>
      <c r="IM105" s="165"/>
      <c r="IN105" s="165"/>
      <c r="IO105" s="165"/>
      <c r="IP105" s="165"/>
      <c r="IQ105" s="165"/>
      <c r="IR105" s="165"/>
      <c r="IS105" s="165"/>
      <c r="IT105" s="165"/>
      <c r="IU105" s="165"/>
      <c r="IV105" s="165"/>
      <c r="IW105" s="165"/>
      <c r="IX105" s="165"/>
      <c r="IY105" s="165"/>
      <c r="IZ105" s="165"/>
      <c r="JA105" s="165"/>
      <c r="JB105" s="165"/>
      <c r="JC105" s="165"/>
      <c r="JD105" s="165"/>
      <c r="JE105" s="165"/>
      <c r="JF105" s="165"/>
      <c r="JG105" s="165"/>
      <c r="JH105" s="165"/>
      <c r="JI105" s="165"/>
      <c r="JJ105" s="165"/>
      <c r="JK105" s="165"/>
      <c r="JL105" s="165"/>
      <c r="JM105" s="165"/>
      <c r="JN105" s="165"/>
      <c r="JO105" s="165"/>
      <c r="JP105" s="165"/>
      <c r="JQ105" s="165"/>
      <c r="JR105" s="165"/>
      <c r="JS105" s="165"/>
      <c r="JT105" s="165"/>
      <c r="JU105" s="165"/>
      <c r="JV105" s="165"/>
      <c r="JW105" s="165"/>
      <c r="JX105" s="165"/>
      <c r="JY105" s="165"/>
      <c r="JZ105" s="165"/>
      <c r="KA105" s="165"/>
      <c r="KB105" s="165"/>
      <c r="KC105" s="165"/>
      <c r="KD105" s="165"/>
      <c r="KE105" s="165"/>
      <c r="KF105" s="165"/>
      <c r="KG105" s="165"/>
      <c r="KH105" s="165"/>
      <c r="KI105" s="165"/>
      <c r="KJ105" s="165"/>
      <c r="KK105" s="165"/>
      <c r="KL105" s="165"/>
      <c r="KM105" s="165"/>
      <c r="KN105" s="165"/>
      <c r="KO105" s="165"/>
      <c r="KP105" s="165"/>
      <c r="KQ105" s="165"/>
      <c r="KR105" s="165"/>
      <c r="KS105" s="165"/>
      <c r="KT105" s="165"/>
      <c r="KU105" s="165"/>
      <c r="KV105" s="165"/>
      <c r="KW105" s="165"/>
      <c r="KX105" s="165"/>
      <c r="KY105" s="165"/>
      <c r="KZ105" s="165"/>
      <c r="LA105" s="165"/>
      <c r="LB105" s="165"/>
      <c r="LC105" s="165"/>
      <c r="LD105" s="165"/>
      <c r="LE105" s="165"/>
      <c r="LF105" s="165"/>
      <c r="LG105" s="165"/>
      <c r="LH105" s="165"/>
      <c r="LI105" s="165"/>
      <c r="LJ105" s="165"/>
      <c r="LK105" s="165"/>
      <c r="LL105" s="165"/>
      <c r="LM105" s="165"/>
      <c r="LN105" s="165"/>
      <c r="LO105" s="165"/>
      <c r="LP105" s="165"/>
      <c r="LQ105" s="165"/>
      <c r="LR105" s="165"/>
      <c r="LS105" s="165"/>
      <c r="LT105" s="165"/>
      <c r="LU105" s="165"/>
      <c r="LV105" s="165"/>
      <c r="LW105" s="165"/>
      <c r="LX105" s="165"/>
      <c r="LY105" s="165"/>
      <c r="LZ105" s="165"/>
      <c r="MA105" s="165"/>
      <c r="MB105" s="165"/>
      <c r="MC105" s="165"/>
      <c r="MD105" s="165"/>
      <c r="ME105" s="165"/>
      <c r="MF105" s="165"/>
      <c r="MG105" s="165"/>
      <c r="MH105" s="165"/>
      <c r="MI105" s="165"/>
      <c r="MJ105" s="165"/>
      <c r="MK105" s="165"/>
      <c r="ML105" s="165"/>
      <c r="MM105" s="165"/>
      <c r="MN105" s="165"/>
      <c r="MO105" s="165"/>
      <c r="MP105" s="165"/>
      <c r="MQ105" s="165"/>
      <c r="MR105" s="165"/>
      <c r="MS105" s="165"/>
      <c r="MT105" s="165"/>
      <c r="MU105" s="165"/>
      <c r="MV105" s="165"/>
      <c r="MW105" s="165"/>
      <c r="MX105" s="165"/>
      <c r="MY105" s="165"/>
      <c r="MZ105" s="165"/>
      <c r="NA105" s="165"/>
      <c r="NB105" s="165"/>
      <c r="NC105" s="165"/>
      <c r="ND105" s="165"/>
      <c r="NE105" s="165"/>
      <c r="NF105" s="165"/>
      <c r="NG105" s="165"/>
      <c r="NH105" s="165"/>
      <c r="NI105" s="165"/>
      <c r="NJ105" s="165"/>
      <c r="NK105" s="165"/>
      <c r="NL105" s="165"/>
      <c r="NM105" s="165"/>
      <c r="NN105" s="165"/>
      <c r="NO105" s="165"/>
      <c r="NP105" s="165"/>
      <c r="NQ105" s="165"/>
      <c r="NR105" s="165"/>
      <c r="NS105" s="165"/>
      <c r="NT105" s="165"/>
      <c r="NU105" s="165"/>
      <c r="NV105" s="165"/>
      <c r="NW105" s="165"/>
      <c r="NX105" s="165"/>
      <c r="NY105" s="165"/>
      <c r="NZ105" s="165"/>
      <c r="OA105" s="165"/>
      <c r="OB105" s="165"/>
      <c r="OC105" s="165"/>
      <c r="OD105" s="165"/>
      <c r="OE105" s="165"/>
      <c r="OF105" s="165"/>
      <c r="OG105" s="165"/>
      <c r="OH105" s="165"/>
      <c r="OI105" s="165"/>
      <c r="OJ105" s="165"/>
      <c r="OK105" s="165"/>
      <c r="OL105" s="165"/>
      <c r="OM105" s="165"/>
      <c r="ON105" s="165"/>
      <c r="OO105" s="165"/>
      <c r="OP105" s="165"/>
      <c r="OQ105" s="165"/>
      <c r="OR105" s="165"/>
      <c r="OS105" s="165"/>
      <c r="OT105" s="165"/>
      <c r="OU105" s="165"/>
      <c r="OV105" s="165"/>
      <c r="OW105" s="165"/>
      <c r="OX105" s="165"/>
      <c r="OY105" s="165"/>
      <c r="OZ105" s="165"/>
      <c r="PA105" s="165"/>
      <c r="PB105" s="165"/>
      <c r="PC105" s="165"/>
      <c r="PD105" s="165"/>
      <c r="PE105" s="165"/>
      <c r="PF105" s="165"/>
      <c r="PG105" s="165"/>
      <c r="PH105" s="165"/>
      <c r="PI105" s="165"/>
      <c r="PJ105" s="165"/>
      <c r="PK105" s="165"/>
      <c r="PL105" s="165"/>
      <c r="PM105" s="165"/>
      <c r="PN105" s="165"/>
      <c r="PO105" s="165"/>
      <c r="PP105" s="165"/>
      <c r="PQ105" s="165"/>
      <c r="PR105" s="165"/>
      <c r="PS105" s="165"/>
      <c r="PT105" s="165"/>
      <c r="PU105" s="165"/>
      <c r="PV105" s="165"/>
      <c r="PW105" s="165"/>
      <c r="PX105" s="165"/>
      <c r="PY105" s="165"/>
      <c r="PZ105" s="165"/>
      <c r="QA105" s="165"/>
      <c r="QB105" s="165"/>
      <c r="QC105" s="165"/>
      <c r="QD105" s="165"/>
      <c r="QE105" s="165"/>
      <c r="QF105" s="165"/>
      <c r="QG105" s="165"/>
      <c r="QH105" s="165"/>
      <c r="QI105" s="165"/>
      <c r="QJ105" s="165"/>
      <c r="QK105" s="165"/>
      <c r="QL105" s="165"/>
      <c r="QM105" s="165"/>
      <c r="QN105" s="165"/>
      <c r="QO105" s="165"/>
      <c r="QP105" s="165"/>
      <c r="QQ105" s="165"/>
      <c r="QR105" s="165"/>
      <c r="QS105" s="165"/>
      <c r="QT105" s="165"/>
      <c r="QU105" s="165"/>
      <c r="QV105" s="165"/>
      <c r="QW105" s="165"/>
      <c r="QX105" s="165"/>
      <c r="QY105" s="165"/>
      <c r="QZ105" s="165"/>
      <c r="RA105" s="165"/>
      <c r="RB105" s="165"/>
      <c r="RC105" s="165"/>
      <c r="RD105" s="165"/>
      <c r="RE105" s="165"/>
      <c r="RF105" s="165"/>
      <c r="RG105" s="165"/>
      <c r="RH105" s="165"/>
      <c r="RI105" s="165"/>
      <c r="RJ105" s="165"/>
      <c r="RK105" s="165"/>
      <c r="RL105" s="165"/>
    </row>
    <row r="106" spans="1:480" s="119" customFormat="1" ht="15" x14ac:dyDescent="0.25">
      <c r="A106" s="138"/>
      <c r="B106" s="353" t="s">
        <v>24</v>
      </c>
      <c r="C106" s="353"/>
      <c r="D106" s="231">
        <v>150</v>
      </c>
      <c r="E106" s="11"/>
      <c r="F106" s="11"/>
      <c r="G106" s="11">
        <v>0.04</v>
      </c>
      <c r="H106" s="11">
        <v>0.01</v>
      </c>
      <c r="I106" s="11">
        <v>8.98</v>
      </c>
      <c r="J106" s="11">
        <v>30</v>
      </c>
      <c r="K106" s="11">
        <v>0.02</v>
      </c>
      <c r="L106" s="30">
        <v>392</v>
      </c>
      <c r="M106" s="30">
        <v>11.4</v>
      </c>
      <c r="N106" s="236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  <c r="CE106" s="165"/>
      <c r="CF106" s="165"/>
      <c r="CG106" s="165"/>
      <c r="CH106" s="165"/>
      <c r="CI106" s="165"/>
      <c r="CJ106" s="165"/>
      <c r="CK106" s="165"/>
      <c r="CL106" s="165"/>
      <c r="CM106" s="165"/>
      <c r="CN106" s="165"/>
      <c r="CO106" s="165"/>
      <c r="CP106" s="165"/>
      <c r="CQ106" s="165"/>
      <c r="CR106" s="165"/>
      <c r="CS106" s="165"/>
      <c r="CT106" s="165"/>
      <c r="CU106" s="165"/>
      <c r="CV106" s="165"/>
      <c r="CW106" s="165"/>
      <c r="CX106" s="165"/>
      <c r="CY106" s="165"/>
      <c r="CZ106" s="165"/>
      <c r="DA106" s="165"/>
      <c r="DB106" s="165"/>
      <c r="DC106" s="165"/>
      <c r="DD106" s="165"/>
      <c r="DE106" s="165"/>
      <c r="DF106" s="165"/>
      <c r="DG106" s="165"/>
      <c r="DH106" s="165"/>
      <c r="DI106" s="165"/>
      <c r="DJ106" s="165"/>
      <c r="DK106" s="165"/>
      <c r="DL106" s="165"/>
      <c r="DM106" s="165"/>
      <c r="DN106" s="165"/>
      <c r="DO106" s="165"/>
      <c r="DP106" s="165"/>
      <c r="DQ106" s="165"/>
      <c r="DR106" s="165"/>
      <c r="DS106" s="165"/>
      <c r="DT106" s="165"/>
      <c r="DU106" s="165"/>
      <c r="DV106" s="165"/>
      <c r="DW106" s="165"/>
      <c r="DX106" s="165"/>
      <c r="DY106" s="165"/>
      <c r="DZ106" s="165"/>
      <c r="EA106" s="165"/>
      <c r="EB106" s="165"/>
      <c r="EC106" s="165"/>
      <c r="ED106" s="165"/>
      <c r="EE106" s="165"/>
      <c r="EF106" s="165"/>
      <c r="EG106" s="165"/>
      <c r="EH106" s="165"/>
      <c r="EI106" s="165"/>
      <c r="EJ106" s="165"/>
      <c r="EK106" s="165"/>
      <c r="EL106" s="165"/>
      <c r="EM106" s="165"/>
      <c r="EN106" s="165"/>
      <c r="EO106" s="165"/>
      <c r="EP106" s="165"/>
      <c r="EQ106" s="165"/>
      <c r="ER106" s="165"/>
      <c r="ES106" s="165"/>
      <c r="ET106" s="165"/>
      <c r="EU106" s="165"/>
      <c r="EV106" s="165"/>
      <c r="EW106" s="165"/>
      <c r="EX106" s="165"/>
      <c r="EY106" s="165"/>
      <c r="EZ106" s="165"/>
      <c r="FA106" s="165"/>
      <c r="FB106" s="165"/>
      <c r="FC106" s="165"/>
      <c r="FD106" s="165"/>
      <c r="FE106" s="165"/>
      <c r="FF106" s="165"/>
      <c r="FG106" s="165"/>
      <c r="FH106" s="165"/>
      <c r="FI106" s="165"/>
      <c r="FJ106" s="165"/>
      <c r="FK106" s="165"/>
      <c r="FL106" s="165"/>
      <c r="FM106" s="165"/>
      <c r="FN106" s="165"/>
      <c r="FO106" s="165"/>
      <c r="FP106" s="165"/>
      <c r="FQ106" s="165"/>
      <c r="FR106" s="165"/>
      <c r="FS106" s="165"/>
      <c r="FT106" s="165"/>
      <c r="FU106" s="165"/>
      <c r="FV106" s="165"/>
      <c r="FW106" s="165"/>
      <c r="FX106" s="165"/>
      <c r="FY106" s="165"/>
      <c r="FZ106" s="165"/>
      <c r="GA106" s="165"/>
      <c r="GB106" s="165"/>
      <c r="GC106" s="165"/>
      <c r="GD106" s="165"/>
      <c r="GE106" s="165"/>
      <c r="GF106" s="165"/>
      <c r="GG106" s="165"/>
      <c r="GH106" s="165"/>
      <c r="GI106" s="165"/>
      <c r="GJ106" s="165"/>
      <c r="GK106" s="165"/>
      <c r="GL106" s="165"/>
      <c r="GM106" s="165"/>
      <c r="GN106" s="165"/>
      <c r="GO106" s="165"/>
      <c r="GP106" s="165"/>
      <c r="GQ106" s="165"/>
      <c r="GR106" s="165"/>
      <c r="GS106" s="165"/>
      <c r="GT106" s="165"/>
      <c r="GU106" s="165"/>
      <c r="GV106" s="165"/>
      <c r="GW106" s="165"/>
      <c r="GX106" s="165"/>
      <c r="GY106" s="165"/>
      <c r="GZ106" s="165"/>
      <c r="HA106" s="165"/>
      <c r="HB106" s="165"/>
      <c r="HC106" s="165"/>
      <c r="HD106" s="165"/>
      <c r="HE106" s="165"/>
      <c r="HF106" s="165"/>
      <c r="HG106" s="165"/>
      <c r="HH106" s="165"/>
      <c r="HI106" s="165"/>
      <c r="HJ106" s="165"/>
      <c r="HK106" s="165"/>
      <c r="HL106" s="165"/>
      <c r="HM106" s="165"/>
      <c r="HN106" s="165"/>
      <c r="HO106" s="165"/>
      <c r="HP106" s="165"/>
      <c r="HQ106" s="165"/>
      <c r="HR106" s="165"/>
      <c r="HS106" s="165"/>
      <c r="HT106" s="165"/>
      <c r="HU106" s="165"/>
      <c r="HV106" s="165"/>
      <c r="HW106" s="165"/>
      <c r="HX106" s="165"/>
      <c r="HY106" s="165"/>
      <c r="HZ106" s="165"/>
      <c r="IA106" s="165"/>
      <c r="IB106" s="165"/>
      <c r="IC106" s="165"/>
      <c r="ID106" s="165"/>
      <c r="IE106" s="165"/>
      <c r="IF106" s="165"/>
      <c r="IG106" s="165"/>
      <c r="IH106" s="165"/>
      <c r="II106" s="165"/>
      <c r="IJ106" s="165"/>
      <c r="IK106" s="165"/>
      <c r="IL106" s="165"/>
      <c r="IM106" s="165"/>
      <c r="IN106" s="165"/>
      <c r="IO106" s="165"/>
      <c r="IP106" s="165"/>
      <c r="IQ106" s="165"/>
      <c r="IR106" s="165"/>
      <c r="IS106" s="165"/>
      <c r="IT106" s="165"/>
      <c r="IU106" s="165"/>
      <c r="IV106" s="165"/>
      <c r="IW106" s="165"/>
      <c r="IX106" s="165"/>
      <c r="IY106" s="165"/>
      <c r="IZ106" s="165"/>
      <c r="JA106" s="165"/>
      <c r="JB106" s="165"/>
      <c r="JC106" s="165"/>
      <c r="JD106" s="165"/>
      <c r="JE106" s="165"/>
      <c r="JF106" s="165"/>
      <c r="JG106" s="165"/>
      <c r="JH106" s="165"/>
      <c r="JI106" s="165"/>
      <c r="JJ106" s="165"/>
      <c r="JK106" s="165"/>
      <c r="JL106" s="165"/>
      <c r="JM106" s="165"/>
      <c r="JN106" s="165"/>
      <c r="JO106" s="165"/>
      <c r="JP106" s="165"/>
      <c r="JQ106" s="165"/>
      <c r="JR106" s="165"/>
      <c r="JS106" s="165"/>
      <c r="JT106" s="165"/>
      <c r="JU106" s="165"/>
      <c r="JV106" s="165"/>
      <c r="JW106" s="165"/>
      <c r="JX106" s="165"/>
      <c r="JY106" s="165"/>
      <c r="JZ106" s="165"/>
      <c r="KA106" s="165"/>
      <c r="KB106" s="165"/>
      <c r="KC106" s="165"/>
      <c r="KD106" s="165"/>
      <c r="KE106" s="165"/>
      <c r="KF106" s="165"/>
      <c r="KG106" s="165"/>
      <c r="KH106" s="165"/>
      <c r="KI106" s="165"/>
      <c r="KJ106" s="165"/>
      <c r="KK106" s="165"/>
      <c r="KL106" s="165"/>
      <c r="KM106" s="165"/>
      <c r="KN106" s="165"/>
      <c r="KO106" s="165"/>
      <c r="KP106" s="165"/>
      <c r="KQ106" s="165"/>
      <c r="KR106" s="165"/>
      <c r="KS106" s="165"/>
      <c r="KT106" s="165"/>
      <c r="KU106" s="165"/>
      <c r="KV106" s="165"/>
      <c r="KW106" s="165"/>
      <c r="KX106" s="165"/>
      <c r="KY106" s="165"/>
      <c r="KZ106" s="165"/>
      <c r="LA106" s="165"/>
      <c r="LB106" s="165"/>
      <c r="LC106" s="165"/>
      <c r="LD106" s="165"/>
      <c r="LE106" s="165"/>
      <c r="LF106" s="165"/>
      <c r="LG106" s="165"/>
      <c r="LH106" s="165"/>
      <c r="LI106" s="165"/>
      <c r="LJ106" s="165"/>
      <c r="LK106" s="165"/>
      <c r="LL106" s="165"/>
      <c r="LM106" s="165"/>
      <c r="LN106" s="165"/>
      <c r="LO106" s="165"/>
      <c r="LP106" s="165"/>
      <c r="LQ106" s="165"/>
      <c r="LR106" s="165"/>
      <c r="LS106" s="165"/>
      <c r="LT106" s="165"/>
      <c r="LU106" s="165"/>
      <c r="LV106" s="165"/>
      <c r="LW106" s="165"/>
      <c r="LX106" s="165"/>
      <c r="LY106" s="165"/>
      <c r="LZ106" s="165"/>
      <c r="MA106" s="165"/>
      <c r="MB106" s="165"/>
      <c r="MC106" s="165"/>
      <c r="MD106" s="165"/>
      <c r="ME106" s="165"/>
      <c r="MF106" s="165"/>
      <c r="MG106" s="165"/>
      <c r="MH106" s="165"/>
      <c r="MI106" s="165"/>
      <c r="MJ106" s="165"/>
      <c r="MK106" s="165"/>
      <c r="ML106" s="165"/>
      <c r="MM106" s="165"/>
      <c r="MN106" s="165"/>
      <c r="MO106" s="165"/>
      <c r="MP106" s="165"/>
      <c r="MQ106" s="165"/>
      <c r="MR106" s="165"/>
      <c r="MS106" s="165"/>
      <c r="MT106" s="165"/>
      <c r="MU106" s="165"/>
      <c r="MV106" s="165"/>
      <c r="MW106" s="165"/>
      <c r="MX106" s="165"/>
      <c r="MY106" s="165"/>
      <c r="MZ106" s="165"/>
      <c r="NA106" s="165"/>
      <c r="NB106" s="165"/>
      <c r="NC106" s="165"/>
      <c r="ND106" s="165"/>
      <c r="NE106" s="165"/>
      <c r="NF106" s="165"/>
      <c r="NG106" s="165"/>
      <c r="NH106" s="165"/>
      <c r="NI106" s="165"/>
      <c r="NJ106" s="165"/>
      <c r="NK106" s="165"/>
      <c r="NL106" s="165"/>
      <c r="NM106" s="165"/>
      <c r="NN106" s="165"/>
      <c r="NO106" s="165"/>
      <c r="NP106" s="165"/>
      <c r="NQ106" s="165"/>
      <c r="NR106" s="165"/>
      <c r="NS106" s="165"/>
      <c r="NT106" s="165"/>
      <c r="NU106" s="165"/>
      <c r="NV106" s="165"/>
      <c r="NW106" s="165"/>
      <c r="NX106" s="165"/>
      <c r="NY106" s="165"/>
      <c r="NZ106" s="165"/>
      <c r="OA106" s="165"/>
      <c r="OB106" s="165"/>
      <c r="OC106" s="165"/>
      <c r="OD106" s="165"/>
      <c r="OE106" s="165"/>
      <c r="OF106" s="165"/>
      <c r="OG106" s="165"/>
      <c r="OH106" s="165"/>
      <c r="OI106" s="165"/>
      <c r="OJ106" s="165"/>
      <c r="OK106" s="165"/>
      <c r="OL106" s="165"/>
      <c r="OM106" s="165"/>
      <c r="ON106" s="165"/>
      <c r="OO106" s="165"/>
      <c r="OP106" s="165"/>
      <c r="OQ106" s="165"/>
      <c r="OR106" s="165"/>
      <c r="OS106" s="165"/>
      <c r="OT106" s="165"/>
      <c r="OU106" s="165"/>
      <c r="OV106" s="165"/>
      <c r="OW106" s="165"/>
      <c r="OX106" s="165"/>
      <c r="OY106" s="165"/>
      <c r="OZ106" s="165"/>
      <c r="PA106" s="165"/>
      <c r="PB106" s="165"/>
      <c r="PC106" s="165"/>
      <c r="PD106" s="165"/>
      <c r="PE106" s="165"/>
      <c r="PF106" s="165"/>
      <c r="PG106" s="165"/>
      <c r="PH106" s="165"/>
      <c r="PI106" s="165"/>
      <c r="PJ106" s="165"/>
      <c r="PK106" s="165"/>
      <c r="PL106" s="165"/>
      <c r="PM106" s="165"/>
      <c r="PN106" s="165"/>
      <c r="PO106" s="165"/>
      <c r="PP106" s="165"/>
      <c r="PQ106" s="165"/>
      <c r="PR106" s="165"/>
      <c r="PS106" s="165"/>
      <c r="PT106" s="165"/>
      <c r="PU106" s="165"/>
      <c r="PV106" s="165"/>
      <c r="PW106" s="165"/>
      <c r="PX106" s="165"/>
      <c r="PY106" s="165"/>
      <c r="PZ106" s="165"/>
      <c r="QA106" s="165"/>
      <c r="QB106" s="165"/>
      <c r="QC106" s="165"/>
      <c r="QD106" s="165"/>
      <c r="QE106" s="165"/>
      <c r="QF106" s="165"/>
      <c r="QG106" s="165"/>
      <c r="QH106" s="165"/>
      <c r="QI106" s="165"/>
      <c r="QJ106" s="165"/>
      <c r="QK106" s="165"/>
      <c r="QL106" s="165"/>
      <c r="QM106" s="165"/>
      <c r="QN106" s="165"/>
      <c r="QO106" s="165"/>
      <c r="QP106" s="165"/>
      <c r="QQ106" s="165"/>
      <c r="QR106" s="165"/>
      <c r="QS106" s="165"/>
      <c r="QT106" s="165"/>
      <c r="QU106" s="165"/>
      <c r="QV106" s="165"/>
      <c r="QW106" s="165"/>
      <c r="QX106" s="165"/>
      <c r="QY106" s="165"/>
      <c r="QZ106" s="165"/>
      <c r="RA106" s="165"/>
      <c r="RB106" s="165"/>
      <c r="RC106" s="165"/>
      <c r="RD106" s="165"/>
      <c r="RE106" s="165"/>
      <c r="RF106" s="165"/>
      <c r="RG106" s="165"/>
      <c r="RH106" s="165"/>
      <c r="RI106" s="165"/>
      <c r="RJ106" s="165"/>
      <c r="RK106" s="165"/>
      <c r="RL106" s="165"/>
    </row>
    <row r="107" spans="1:480" ht="15.75" x14ac:dyDescent="0.25">
      <c r="A107" s="188"/>
      <c r="B107" s="348" t="s">
        <v>25</v>
      </c>
      <c r="C107" s="348"/>
      <c r="D107" s="189">
        <f>SUM(D104,D105,D106)</f>
        <v>385</v>
      </c>
      <c r="E107" s="189"/>
      <c r="F107" s="189"/>
      <c r="G107" s="189">
        <f>SUM(G104,G105,G106)</f>
        <v>15.379999999999999</v>
      </c>
      <c r="H107" s="189">
        <f>SUM(H104,H105,H106)</f>
        <v>18.630000000000003</v>
      </c>
      <c r="I107" s="189">
        <f>SUM(I104,I105,I106)</f>
        <v>50.45</v>
      </c>
      <c r="J107" s="189">
        <f>SUM(J104,J105,J106)</f>
        <v>541.1</v>
      </c>
      <c r="K107" s="189">
        <f>SUM(K104,K105,K106)</f>
        <v>5.64</v>
      </c>
      <c r="L107" s="190"/>
      <c r="M107" s="190"/>
      <c r="N107" s="234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65"/>
      <c r="DK107" s="165"/>
      <c r="DL107" s="165"/>
      <c r="DM107" s="165"/>
      <c r="DN107" s="165"/>
      <c r="DO107" s="165"/>
      <c r="DP107" s="165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165"/>
      <c r="EP107" s="165"/>
      <c r="EQ107" s="165"/>
      <c r="ER107" s="165"/>
      <c r="ES107" s="165"/>
      <c r="ET107" s="165"/>
      <c r="EU107" s="165"/>
      <c r="EV107" s="165"/>
      <c r="EW107" s="165"/>
      <c r="EX107" s="165"/>
      <c r="EY107" s="165"/>
      <c r="EZ107" s="165"/>
      <c r="FA107" s="165"/>
      <c r="FB107" s="165"/>
      <c r="FC107" s="165"/>
      <c r="FD107" s="165"/>
      <c r="FE107" s="165"/>
      <c r="FF107" s="165"/>
      <c r="FG107" s="165"/>
      <c r="FH107" s="165"/>
      <c r="FI107" s="165"/>
      <c r="FJ107" s="165"/>
      <c r="FK107" s="165"/>
      <c r="FL107" s="165"/>
      <c r="FM107" s="165"/>
      <c r="FN107" s="165"/>
      <c r="FO107" s="165"/>
      <c r="FP107" s="165"/>
      <c r="FQ107" s="165"/>
      <c r="FR107" s="165"/>
      <c r="FS107" s="165"/>
      <c r="FT107" s="165"/>
      <c r="FU107" s="165"/>
      <c r="FV107" s="165"/>
      <c r="FW107" s="165"/>
      <c r="FX107" s="165"/>
      <c r="FY107" s="165"/>
      <c r="FZ107" s="165"/>
      <c r="GA107" s="165"/>
      <c r="GB107" s="165"/>
      <c r="GC107" s="165"/>
      <c r="GD107" s="165"/>
      <c r="GE107" s="165"/>
      <c r="GF107" s="165"/>
      <c r="GG107" s="165"/>
      <c r="GH107" s="165"/>
      <c r="GI107" s="165"/>
      <c r="GJ107" s="165"/>
      <c r="GK107" s="165"/>
      <c r="GL107" s="165"/>
      <c r="GM107" s="165"/>
      <c r="GN107" s="165"/>
      <c r="GO107" s="165"/>
      <c r="GP107" s="165"/>
      <c r="GQ107" s="165"/>
      <c r="GR107" s="165"/>
      <c r="GS107" s="165"/>
      <c r="GT107" s="165"/>
      <c r="GU107" s="165"/>
      <c r="GV107" s="165"/>
      <c r="GW107" s="165"/>
      <c r="GX107" s="165"/>
      <c r="GY107" s="165"/>
      <c r="GZ107" s="165"/>
      <c r="HA107" s="165"/>
      <c r="HB107" s="165"/>
      <c r="HC107" s="165"/>
      <c r="HD107" s="165"/>
      <c r="HE107" s="165"/>
      <c r="HF107" s="165"/>
      <c r="HG107" s="165"/>
      <c r="HH107" s="165"/>
      <c r="HI107" s="165"/>
      <c r="HJ107" s="165"/>
      <c r="HK107" s="165"/>
      <c r="HL107" s="165"/>
      <c r="HM107" s="165"/>
      <c r="HN107" s="165"/>
      <c r="HO107" s="165"/>
      <c r="HP107" s="165"/>
      <c r="HQ107" s="165"/>
      <c r="HR107" s="165"/>
      <c r="HS107" s="165"/>
      <c r="HT107" s="165"/>
      <c r="HU107" s="165"/>
      <c r="HV107" s="165"/>
      <c r="HW107" s="165"/>
      <c r="HX107" s="165"/>
      <c r="HY107" s="165"/>
      <c r="HZ107" s="165"/>
      <c r="IA107" s="165"/>
      <c r="IB107" s="165"/>
      <c r="IC107" s="165"/>
      <c r="ID107" s="165"/>
      <c r="IE107" s="165"/>
      <c r="IF107" s="165"/>
      <c r="IG107" s="165"/>
      <c r="IH107" s="165"/>
      <c r="II107" s="165"/>
      <c r="IJ107" s="165"/>
      <c r="IK107" s="165"/>
      <c r="IL107" s="165"/>
      <c r="IM107" s="165"/>
      <c r="IN107" s="165"/>
      <c r="IO107" s="165"/>
      <c r="IP107" s="165"/>
      <c r="IQ107" s="165"/>
      <c r="IR107" s="165"/>
      <c r="IS107" s="165"/>
      <c r="IT107" s="165"/>
      <c r="IU107" s="165"/>
      <c r="IV107" s="165"/>
      <c r="IW107" s="165"/>
      <c r="IX107" s="165"/>
      <c r="IY107" s="165"/>
      <c r="IZ107" s="165"/>
      <c r="JA107" s="165"/>
      <c r="JB107" s="165"/>
      <c r="JC107" s="165"/>
      <c r="JD107" s="165"/>
      <c r="JE107" s="165"/>
      <c r="JF107" s="165"/>
      <c r="JG107" s="165"/>
      <c r="JH107" s="165"/>
      <c r="JI107" s="165"/>
      <c r="JJ107" s="165"/>
      <c r="JK107" s="165"/>
      <c r="JL107" s="165"/>
      <c r="JM107" s="165"/>
      <c r="JN107" s="165"/>
      <c r="JO107" s="165"/>
      <c r="JP107" s="165"/>
      <c r="JQ107" s="165"/>
      <c r="JR107" s="165"/>
      <c r="JS107" s="165"/>
      <c r="JT107" s="165"/>
      <c r="JU107" s="165"/>
      <c r="JV107" s="165"/>
      <c r="JW107" s="165"/>
      <c r="JX107" s="165"/>
      <c r="JY107" s="165"/>
      <c r="JZ107" s="165"/>
      <c r="KA107" s="165"/>
      <c r="KB107" s="165"/>
      <c r="KC107" s="165"/>
      <c r="KD107" s="165"/>
      <c r="KE107" s="165"/>
      <c r="KF107" s="165"/>
      <c r="KG107" s="165"/>
      <c r="KH107" s="165"/>
      <c r="KI107" s="165"/>
      <c r="KJ107" s="165"/>
      <c r="KK107" s="165"/>
      <c r="KL107" s="165"/>
      <c r="KM107" s="165"/>
      <c r="KN107" s="165"/>
      <c r="KO107" s="165"/>
      <c r="KP107" s="165"/>
      <c r="KQ107" s="165"/>
      <c r="KR107" s="165"/>
      <c r="KS107" s="165"/>
      <c r="KT107" s="165"/>
      <c r="KU107" s="165"/>
      <c r="KV107" s="165"/>
      <c r="KW107" s="165"/>
      <c r="KX107" s="165"/>
      <c r="KY107" s="165"/>
      <c r="KZ107" s="165"/>
      <c r="LA107" s="165"/>
      <c r="LB107" s="165"/>
      <c r="LC107" s="165"/>
      <c r="LD107" s="165"/>
      <c r="LE107" s="165"/>
      <c r="LF107" s="165"/>
      <c r="LG107" s="165"/>
      <c r="LH107" s="165"/>
      <c r="LI107" s="165"/>
      <c r="LJ107" s="165"/>
      <c r="LK107" s="165"/>
      <c r="LL107" s="165"/>
      <c r="LM107" s="165"/>
      <c r="LN107" s="165"/>
      <c r="LO107" s="165"/>
      <c r="LP107" s="165"/>
      <c r="LQ107" s="165"/>
      <c r="LR107" s="165"/>
      <c r="LS107" s="165"/>
      <c r="LT107" s="165"/>
      <c r="LU107" s="165"/>
      <c r="LV107" s="165"/>
      <c r="LW107" s="165"/>
      <c r="LX107" s="165"/>
      <c r="LY107" s="165"/>
      <c r="LZ107" s="165"/>
      <c r="MA107" s="165"/>
      <c r="MB107" s="165"/>
      <c r="MC107" s="165"/>
      <c r="MD107" s="165"/>
      <c r="ME107" s="165"/>
      <c r="MF107" s="165"/>
      <c r="MG107" s="165"/>
      <c r="MH107" s="165"/>
      <c r="MI107" s="165"/>
      <c r="MJ107" s="165"/>
      <c r="MK107" s="165"/>
      <c r="ML107" s="165"/>
      <c r="MM107" s="165"/>
      <c r="MN107" s="165"/>
      <c r="MO107" s="165"/>
      <c r="MP107" s="165"/>
      <c r="MQ107" s="165"/>
      <c r="MR107" s="165"/>
      <c r="MS107" s="165"/>
      <c r="MT107" s="165"/>
      <c r="MU107" s="165"/>
      <c r="MV107" s="165"/>
      <c r="MW107" s="165"/>
      <c r="MX107" s="165"/>
      <c r="MY107" s="165"/>
      <c r="MZ107" s="165"/>
      <c r="NA107" s="165"/>
      <c r="NB107" s="165"/>
      <c r="NC107" s="165"/>
      <c r="ND107" s="165"/>
      <c r="NE107" s="165"/>
      <c r="NF107" s="165"/>
      <c r="NG107" s="165"/>
      <c r="NH107" s="165"/>
      <c r="NI107" s="165"/>
      <c r="NJ107" s="165"/>
      <c r="NK107" s="165"/>
      <c r="NL107" s="165"/>
      <c r="NM107" s="165"/>
      <c r="NN107" s="165"/>
      <c r="NO107" s="165"/>
      <c r="NP107" s="165"/>
      <c r="NQ107" s="165"/>
      <c r="NR107" s="165"/>
      <c r="NS107" s="165"/>
      <c r="NT107" s="165"/>
      <c r="NU107" s="165"/>
      <c r="NV107" s="165"/>
      <c r="NW107" s="165"/>
      <c r="NX107" s="165"/>
      <c r="NY107" s="165"/>
      <c r="NZ107" s="165"/>
      <c r="OA107" s="165"/>
      <c r="OB107" s="165"/>
      <c r="OC107" s="165"/>
      <c r="OD107" s="165"/>
      <c r="OE107" s="165"/>
      <c r="OF107" s="165"/>
      <c r="OG107" s="165"/>
      <c r="OH107" s="165"/>
      <c r="OI107" s="165"/>
      <c r="OJ107" s="165"/>
      <c r="OK107" s="165"/>
      <c r="OL107" s="165"/>
      <c r="OM107" s="165"/>
      <c r="ON107" s="165"/>
      <c r="OO107" s="165"/>
      <c r="OP107" s="165"/>
      <c r="OQ107" s="165"/>
      <c r="OR107" s="165"/>
      <c r="OS107" s="165"/>
      <c r="OT107" s="165"/>
      <c r="OU107" s="165"/>
      <c r="OV107" s="165"/>
      <c r="OW107" s="165"/>
      <c r="OX107" s="165"/>
      <c r="OY107" s="165"/>
      <c r="OZ107" s="165"/>
      <c r="PA107" s="165"/>
      <c r="PB107" s="165"/>
      <c r="PC107" s="165"/>
      <c r="PD107" s="165"/>
      <c r="PE107" s="165"/>
      <c r="PF107" s="165"/>
      <c r="PG107" s="165"/>
      <c r="PH107" s="165"/>
      <c r="PI107" s="165"/>
      <c r="PJ107" s="165"/>
      <c r="PK107" s="165"/>
      <c r="PL107" s="165"/>
      <c r="PM107" s="165"/>
      <c r="PN107" s="165"/>
      <c r="PO107" s="165"/>
      <c r="PP107" s="165"/>
      <c r="PQ107" s="165"/>
      <c r="PR107" s="165"/>
      <c r="PS107" s="165"/>
      <c r="PT107" s="165"/>
      <c r="PU107" s="165"/>
      <c r="PV107" s="165"/>
      <c r="PW107" s="165"/>
      <c r="PX107" s="165"/>
      <c r="PY107" s="165"/>
      <c r="PZ107" s="165"/>
      <c r="QA107" s="165"/>
      <c r="QB107" s="165"/>
      <c r="QC107" s="165"/>
      <c r="QD107" s="165"/>
      <c r="QE107" s="165"/>
      <c r="QF107" s="165"/>
      <c r="QG107" s="165"/>
      <c r="QH107" s="165"/>
      <c r="QI107" s="165"/>
      <c r="QJ107" s="165"/>
      <c r="QK107" s="165"/>
      <c r="QL107" s="165"/>
      <c r="QM107" s="165"/>
      <c r="QN107" s="165"/>
      <c r="QO107" s="165"/>
      <c r="QP107" s="165"/>
      <c r="QQ107" s="165"/>
      <c r="QR107" s="165"/>
      <c r="QS107" s="165"/>
      <c r="QT107" s="165"/>
      <c r="QU107" s="165"/>
      <c r="QV107" s="165"/>
      <c r="QW107" s="165"/>
      <c r="QX107" s="165"/>
      <c r="QY107" s="165"/>
      <c r="QZ107" s="165"/>
      <c r="RA107" s="165"/>
      <c r="RB107" s="165"/>
      <c r="RC107" s="165"/>
      <c r="RD107" s="165"/>
      <c r="RE107" s="165"/>
      <c r="RF107" s="165"/>
      <c r="RG107" s="165"/>
      <c r="RH107" s="165"/>
      <c r="RI107" s="165"/>
      <c r="RJ107" s="165"/>
      <c r="RK107" s="165"/>
      <c r="RL107" s="165"/>
    </row>
    <row r="108" spans="1:480" ht="36" x14ac:dyDescent="0.25">
      <c r="A108" s="182" t="s">
        <v>32</v>
      </c>
      <c r="B108" s="349" t="s">
        <v>31</v>
      </c>
      <c r="C108" s="349"/>
      <c r="D108" s="184">
        <f>SUM(D90,D99,D102,D107)</f>
        <v>1629</v>
      </c>
      <c r="E108" s="182"/>
      <c r="F108" s="182"/>
      <c r="G108" s="185">
        <f>SUM(G90,G99,G102,G107)</f>
        <v>69.37</v>
      </c>
      <c r="H108" s="185">
        <f>SUM(H90,H99,H102,H107)</f>
        <v>61.865000000000002</v>
      </c>
      <c r="I108" s="185">
        <f>SUM(I90,I99,I102,I107)</f>
        <v>200.58999999999997</v>
      </c>
      <c r="J108" s="185">
        <f>SUM(J90,J99,J102,J107)</f>
        <v>1638.6100000000001</v>
      </c>
      <c r="K108" s="186">
        <f>SUM(K90,K99,K102,K107)</f>
        <v>54.66</v>
      </c>
      <c r="L108" s="146"/>
      <c r="M108" s="146"/>
      <c r="N108" s="237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  <c r="DZ108" s="165"/>
      <c r="EA108" s="165"/>
      <c r="EB108" s="165"/>
      <c r="EC108" s="165"/>
      <c r="ED108" s="165"/>
      <c r="EE108" s="165"/>
      <c r="EF108" s="165"/>
      <c r="EG108" s="165"/>
      <c r="EH108" s="165"/>
      <c r="EI108" s="165"/>
      <c r="EJ108" s="165"/>
      <c r="EK108" s="165"/>
      <c r="EL108" s="165"/>
      <c r="EM108" s="165"/>
      <c r="EN108" s="165"/>
      <c r="EO108" s="165"/>
      <c r="EP108" s="165"/>
      <c r="EQ108" s="165"/>
      <c r="ER108" s="165"/>
      <c r="ES108" s="165"/>
      <c r="ET108" s="165"/>
      <c r="EU108" s="165"/>
      <c r="EV108" s="165"/>
      <c r="EW108" s="165"/>
      <c r="EX108" s="165"/>
      <c r="EY108" s="165"/>
      <c r="EZ108" s="165"/>
      <c r="FA108" s="165"/>
      <c r="FB108" s="165"/>
      <c r="FC108" s="165"/>
      <c r="FD108" s="165"/>
      <c r="FE108" s="165"/>
      <c r="FF108" s="165"/>
      <c r="FG108" s="165"/>
      <c r="FH108" s="165"/>
      <c r="FI108" s="165"/>
      <c r="FJ108" s="165"/>
      <c r="FK108" s="165"/>
      <c r="FL108" s="165"/>
      <c r="FM108" s="165"/>
      <c r="FN108" s="165"/>
      <c r="FO108" s="165"/>
      <c r="FP108" s="165"/>
      <c r="FQ108" s="165"/>
      <c r="FR108" s="165"/>
      <c r="FS108" s="165"/>
      <c r="FT108" s="165"/>
      <c r="FU108" s="165"/>
      <c r="FV108" s="165"/>
      <c r="FW108" s="165"/>
      <c r="FX108" s="165"/>
      <c r="FY108" s="165"/>
      <c r="FZ108" s="165"/>
      <c r="GA108" s="165"/>
      <c r="GB108" s="165"/>
      <c r="GC108" s="165"/>
      <c r="GD108" s="165"/>
      <c r="GE108" s="165"/>
      <c r="GF108" s="165"/>
      <c r="GG108" s="165"/>
      <c r="GH108" s="165"/>
      <c r="GI108" s="165"/>
      <c r="GJ108" s="165"/>
      <c r="GK108" s="165"/>
      <c r="GL108" s="165"/>
      <c r="GM108" s="165"/>
      <c r="GN108" s="165"/>
      <c r="GO108" s="165"/>
      <c r="GP108" s="165"/>
      <c r="GQ108" s="165"/>
      <c r="GR108" s="165"/>
      <c r="GS108" s="165"/>
      <c r="GT108" s="165"/>
      <c r="GU108" s="165"/>
      <c r="GV108" s="165"/>
      <c r="GW108" s="165"/>
      <c r="GX108" s="165"/>
      <c r="GY108" s="165"/>
      <c r="GZ108" s="165"/>
      <c r="HA108" s="165"/>
      <c r="HB108" s="165"/>
      <c r="HC108" s="165"/>
      <c r="HD108" s="165"/>
      <c r="HE108" s="165"/>
      <c r="HF108" s="165"/>
      <c r="HG108" s="165"/>
      <c r="HH108" s="165"/>
      <c r="HI108" s="165"/>
      <c r="HJ108" s="165"/>
      <c r="HK108" s="165"/>
      <c r="HL108" s="165"/>
      <c r="HM108" s="165"/>
      <c r="HN108" s="165"/>
      <c r="HO108" s="165"/>
      <c r="HP108" s="165"/>
      <c r="HQ108" s="165"/>
      <c r="HR108" s="165"/>
      <c r="HS108" s="165"/>
      <c r="HT108" s="165"/>
      <c r="HU108" s="165"/>
      <c r="HV108" s="165"/>
      <c r="HW108" s="165"/>
      <c r="HX108" s="165"/>
      <c r="HY108" s="165"/>
      <c r="HZ108" s="165"/>
      <c r="IA108" s="165"/>
      <c r="IB108" s="165"/>
      <c r="IC108" s="165"/>
      <c r="ID108" s="165"/>
      <c r="IE108" s="165"/>
      <c r="IF108" s="165"/>
      <c r="IG108" s="165"/>
      <c r="IH108" s="165"/>
      <c r="II108" s="165"/>
      <c r="IJ108" s="165"/>
      <c r="IK108" s="165"/>
      <c r="IL108" s="165"/>
      <c r="IM108" s="165"/>
      <c r="IN108" s="165"/>
      <c r="IO108" s="165"/>
      <c r="IP108" s="165"/>
      <c r="IQ108" s="165"/>
      <c r="IR108" s="165"/>
      <c r="IS108" s="165"/>
      <c r="IT108" s="165"/>
      <c r="IU108" s="165"/>
      <c r="IV108" s="165"/>
      <c r="IW108" s="165"/>
      <c r="IX108" s="165"/>
      <c r="IY108" s="165"/>
      <c r="IZ108" s="165"/>
      <c r="JA108" s="165"/>
      <c r="JB108" s="165"/>
      <c r="JC108" s="165"/>
      <c r="JD108" s="165"/>
      <c r="JE108" s="165"/>
      <c r="JF108" s="165"/>
      <c r="JG108" s="165"/>
      <c r="JH108" s="165"/>
      <c r="JI108" s="165"/>
      <c r="JJ108" s="165"/>
      <c r="JK108" s="165"/>
      <c r="JL108" s="165"/>
      <c r="JM108" s="165"/>
      <c r="JN108" s="165"/>
      <c r="JO108" s="165"/>
      <c r="JP108" s="165"/>
      <c r="JQ108" s="165"/>
      <c r="JR108" s="165"/>
      <c r="JS108" s="165"/>
      <c r="JT108" s="165"/>
      <c r="JU108" s="165"/>
      <c r="JV108" s="165"/>
      <c r="JW108" s="165"/>
      <c r="JX108" s="165"/>
      <c r="JY108" s="165"/>
      <c r="JZ108" s="165"/>
      <c r="KA108" s="165"/>
      <c r="KB108" s="165"/>
      <c r="KC108" s="165"/>
      <c r="KD108" s="165"/>
      <c r="KE108" s="165"/>
      <c r="KF108" s="165"/>
      <c r="KG108" s="165"/>
      <c r="KH108" s="165"/>
      <c r="KI108" s="165"/>
      <c r="KJ108" s="165"/>
      <c r="KK108" s="165"/>
      <c r="KL108" s="165"/>
      <c r="KM108" s="165"/>
      <c r="KN108" s="165"/>
      <c r="KO108" s="165"/>
      <c r="KP108" s="165"/>
      <c r="KQ108" s="165"/>
      <c r="KR108" s="165"/>
      <c r="KS108" s="165"/>
      <c r="KT108" s="165"/>
      <c r="KU108" s="165"/>
      <c r="KV108" s="165"/>
      <c r="KW108" s="165"/>
      <c r="KX108" s="165"/>
      <c r="KY108" s="165"/>
      <c r="KZ108" s="165"/>
      <c r="LA108" s="165"/>
      <c r="LB108" s="165"/>
      <c r="LC108" s="165"/>
      <c r="LD108" s="165"/>
      <c r="LE108" s="165"/>
      <c r="LF108" s="165"/>
      <c r="LG108" s="165"/>
      <c r="LH108" s="165"/>
      <c r="LI108" s="165"/>
      <c r="LJ108" s="165"/>
      <c r="LK108" s="165"/>
      <c r="LL108" s="165"/>
      <c r="LM108" s="165"/>
      <c r="LN108" s="165"/>
      <c r="LO108" s="165"/>
      <c r="LP108" s="165"/>
      <c r="LQ108" s="165"/>
      <c r="LR108" s="165"/>
      <c r="LS108" s="165"/>
      <c r="LT108" s="165"/>
      <c r="LU108" s="165"/>
      <c r="LV108" s="165"/>
      <c r="LW108" s="165"/>
      <c r="LX108" s="165"/>
      <c r="LY108" s="165"/>
      <c r="LZ108" s="165"/>
      <c r="MA108" s="165"/>
      <c r="MB108" s="165"/>
      <c r="MC108" s="165"/>
      <c r="MD108" s="165"/>
      <c r="ME108" s="165"/>
      <c r="MF108" s="165"/>
      <c r="MG108" s="165"/>
      <c r="MH108" s="165"/>
      <c r="MI108" s="165"/>
      <c r="MJ108" s="165"/>
      <c r="MK108" s="165"/>
      <c r="ML108" s="165"/>
      <c r="MM108" s="165"/>
      <c r="MN108" s="165"/>
      <c r="MO108" s="165"/>
      <c r="MP108" s="165"/>
      <c r="MQ108" s="165"/>
      <c r="MR108" s="165"/>
      <c r="MS108" s="165"/>
      <c r="MT108" s="165"/>
      <c r="MU108" s="165"/>
      <c r="MV108" s="165"/>
      <c r="MW108" s="165"/>
      <c r="MX108" s="165"/>
      <c r="MY108" s="165"/>
      <c r="MZ108" s="165"/>
      <c r="NA108" s="165"/>
      <c r="NB108" s="165"/>
      <c r="NC108" s="165"/>
      <c r="ND108" s="165"/>
      <c r="NE108" s="165"/>
      <c r="NF108" s="165"/>
      <c r="NG108" s="165"/>
      <c r="NH108" s="165"/>
      <c r="NI108" s="165"/>
      <c r="NJ108" s="165"/>
      <c r="NK108" s="165"/>
      <c r="NL108" s="165"/>
      <c r="NM108" s="165"/>
      <c r="NN108" s="165"/>
      <c r="NO108" s="165"/>
      <c r="NP108" s="165"/>
      <c r="NQ108" s="165"/>
      <c r="NR108" s="165"/>
      <c r="NS108" s="165"/>
      <c r="NT108" s="165"/>
      <c r="NU108" s="165"/>
      <c r="NV108" s="165"/>
      <c r="NW108" s="165"/>
      <c r="NX108" s="165"/>
      <c r="NY108" s="165"/>
      <c r="NZ108" s="165"/>
      <c r="OA108" s="165"/>
      <c r="OB108" s="165"/>
      <c r="OC108" s="165"/>
      <c r="OD108" s="165"/>
      <c r="OE108" s="165"/>
      <c r="OF108" s="165"/>
      <c r="OG108" s="165"/>
      <c r="OH108" s="165"/>
      <c r="OI108" s="165"/>
      <c r="OJ108" s="165"/>
      <c r="OK108" s="165"/>
      <c r="OL108" s="165"/>
      <c r="OM108" s="165"/>
      <c r="ON108" s="165"/>
      <c r="OO108" s="165"/>
      <c r="OP108" s="165"/>
      <c r="OQ108" s="165"/>
      <c r="OR108" s="165"/>
      <c r="OS108" s="165"/>
      <c r="OT108" s="165"/>
      <c r="OU108" s="165"/>
      <c r="OV108" s="165"/>
      <c r="OW108" s="165"/>
      <c r="OX108" s="165"/>
      <c r="OY108" s="165"/>
      <c r="OZ108" s="165"/>
      <c r="PA108" s="165"/>
      <c r="PB108" s="165"/>
      <c r="PC108" s="165"/>
      <c r="PD108" s="165"/>
      <c r="PE108" s="165"/>
      <c r="PF108" s="165"/>
      <c r="PG108" s="165"/>
      <c r="PH108" s="165"/>
      <c r="PI108" s="165"/>
      <c r="PJ108" s="165"/>
      <c r="PK108" s="165"/>
      <c r="PL108" s="165"/>
      <c r="PM108" s="165"/>
      <c r="PN108" s="165"/>
      <c r="PO108" s="165"/>
      <c r="PP108" s="165"/>
      <c r="PQ108" s="165"/>
      <c r="PR108" s="165"/>
      <c r="PS108" s="165"/>
      <c r="PT108" s="165"/>
      <c r="PU108" s="165"/>
      <c r="PV108" s="165"/>
      <c r="PW108" s="165"/>
      <c r="PX108" s="165"/>
      <c r="PY108" s="165"/>
      <c r="PZ108" s="165"/>
      <c r="QA108" s="165"/>
      <c r="QB108" s="165"/>
      <c r="QC108" s="165"/>
      <c r="QD108" s="165"/>
      <c r="QE108" s="165"/>
      <c r="QF108" s="165"/>
      <c r="QG108" s="165"/>
      <c r="QH108" s="165"/>
      <c r="QI108" s="165"/>
      <c r="QJ108" s="165"/>
      <c r="QK108" s="165"/>
      <c r="QL108" s="165"/>
      <c r="QM108" s="165"/>
      <c r="QN108" s="165"/>
      <c r="QO108" s="165"/>
      <c r="QP108" s="165"/>
      <c r="QQ108" s="165"/>
      <c r="QR108" s="165"/>
      <c r="QS108" s="165"/>
      <c r="QT108" s="165"/>
      <c r="QU108" s="165"/>
      <c r="QV108" s="165"/>
      <c r="QW108" s="165"/>
      <c r="QX108" s="165"/>
      <c r="QY108" s="165"/>
      <c r="QZ108" s="165"/>
      <c r="RA108" s="165"/>
      <c r="RB108" s="165"/>
      <c r="RC108" s="165"/>
      <c r="RD108" s="165"/>
      <c r="RE108" s="165"/>
      <c r="RF108" s="165"/>
      <c r="RG108" s="165"/>
      <c r="RH108" s="165"/>
      <c r="RI108" s="165"/>
      <c r="RJ108" s="165"/>
      <c r="RK108" s="165"/>
      <c r="RL108" s="165"/>
    </row>
    <row r="109" spans="1:480" x14ac:dyDescent="0.2">
      <c r="J109" s="221"/>
      <c r="K109" s="221"/>
      <c r="L109" s="222"/>
      <c r="M109" s="222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</row>
    <row r="110" spans="1:480" x14ac:dyDescent="0.2">
      <c r="J110" s="221"/>
      <c r="K110" s="221"/>
      <c r="L110" s="222"/>
      <c r="M110" s="222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3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</row>
    <row r="111" spans="1:480" x14ac:dyDescent="0.2">
      <c r="J111" s="221"/>
      <c r="K111" s="221"/>
      <c r="L111" s="222"/>
      <c r="M111" s="222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33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</row>
    <row r="112" spans="1:480" ht="15.75" x14ac:dyDescent="0.25">
      <c r="A112" s="220"/>
      <c r="I112" s="220"/>
      <c r="J112" s="215" t="s">
        <v>66</v>
      </c>
      <c r="K112"/>
      <c r="L112"/>
      <c r="M112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  <c r="BI112" s="165"/>
    </row>
    <row r="113" spans="1:480" x14ac:dyDescent="0.2">
      <c r="J113" t="s">
        <v>67</v>
      </c>
      <c r="K113"/>
      <c r="L113"/>
      <c r="M11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</row>
    <row r="114" spans="1:480" s="147" customFormat="1" x14ac:dyDescent="0.2">
      <c r="A114"/>
      <c r="B114"/>
      <c r="C114"/>
      <c r="D114"/>
      <c r="E114"/>
      <c r="F114"/>
      <c r="G114"/>
      <c r="H114"/>
      <c r="I114"/>
      <c r="J114" t="s">
        <v>68</v>
      </c>
      <c r="K114"/>
      <c r="L114"/>
      <c r="M114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</row>
    <row r="115" spans="1:480" x14ac:dyDescent="0.2">
      <c r="J115" t="s">
        <v>86</v>
      </c>
      <c r="K115" s="227" t="s">
        <v>80</v>
      </c>
      <c r="L115"/>
      <c r="M115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</row>
    <row r="116" spans="1:480" x14ac:dyDescent="0.2">
      <c r="J116"/>
      <c r="K116"/>
      <c r="L116"/>
      <c r="M116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</row>
    <row r="117" spans="1:480" x14ac:dyDescent="0.2">
      <c r="J117"/>
      <c r="K117"/>
      <c r="L117"/>
      <c r="M117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3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</row>
    <row r="118" spans="1:480" ht="13.5" thickBot="1" x14ac:dyDescent="0.25">
      <c r="J118"/>
      <c r="K118"/>
      <c r="L118"/>
      <c r="M118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  <c r="BI118" s="165"/>
    </row>
    <row r="119" spans="1:480" s="121" customFormat="1" ht="15.75" thickBot="1" x14ac:dyDescent="0.25">
      <c r="A119" s="326" t="s">
        <v>0</v>
      </c>
      <c r="B119" s="327" t="s">
        <v>1</v>
      </c>
      <c r="C119" s="327"/>
      <c r="D119" s="328" t="s">
        <v>2</v>
      </c>
      <c r="E119" s="4"/>
      <c r="F119" s="5"/>
      <c r="G119" s="329" t="s">
        <v>3</v>
      </c>
      <c r="H119" s="330"/>
      <c r="I119" s="331"/>
      <c r="J119" s="326" t="s">
        <v>4</v>
      </c>
      <c r="K119" s="317" t="s">
        <v>5</v>
      </c>
      <c r="L119" s="317" t="s">
        <v>6</v>
      </c>
      <c r="M119" s="317" t="s">
        <v>6</v>
      </c>
      <c r="N119" s="233"/>
      <c r="O119" s="234"/>
      <c r="P119" s="234"/>
      <c r="Q119" s="234"/>
      <c r="R119" s="234"/>
      <c r="S119" s="234"/>
      <c r="T119" s="234"/>
      <c r="U119" s="234"/>
      <c r="V119" s="234"/>
      <c r="W119" s="234"/>
      <c r="X119" s="234"/>
      <c r="Y119" s="234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</row>
    <row r="120" spans="1:480" ht="15" thickBot="1" x14ac:dyDescent="0.25">
      <c r="A120" s="326"/>
      <c r="B120" s="327"/>
      <c r="C120" s="327"/>
      <c r="D120" s="328"/>
      <c r="E120" s="216"/>
      <c r="F120" s="216"/>
      <c r="G120" s="339" t="s">
        <v>9</v>
      </c>
      <c r="H120" s="341" t="s">
        <v>10</v>
      </c>
      <c r="I120" s="343" t="s">
        <v>11</v>
      </c>
      <c r="J120" s="332"/>
      <c r="K120" s="318"/>
      <c r="L120" s="318"/>
      <c r="M120" s="318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</row>
    <row r="121" spans="1:480" ht="12" customHeight="1" thickBot="1" x14ac:dyDescent="0.25">
      <c r="A121" s="326"/>
      <c r="B121" s="327"/>
      <c r="C121" s="327"/>
      <c r="D121" s="328"/>
      <c r="E121" s="6" t="s">
        <v>7</v>
      </c>
      <c r="F121" s="7" t="s">
        <v>8</v>
      </c>
      <c r="G121" s="340"/>
      <c r="H121" s="342"/>
      <c r="I121" s="344"/>
      <c r="J121" s="333"/>
      <c r="K121" s="319"/>
      <c r="L121" s="319"/>
      <c r="M121" s="319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  <c r="BI121" s="165"/>
    </row>
    <row r="122" spans="1:480" ht="20.25" x14ac:dyDescent="0.3">
      <c r="A122" s="151"/>
      <c r="B122" s="372" t="s">
        <v>32</v>
      </c>
      <c r="C122" s="373"/>
      <c r="D122" s="373"/>
      <c r="E122" s="373"/>
      <c r="F122" s="373"/>
      <c r="G122" s="373"/>
      <c r="H122" s="373"/>
      <c r="I122" s="373"/>
      <c r="J122" s="373"/>
      <c r="K122" s="373"/>
      <c r="L122" s="374"/>
      <c r="M122" s="258"/>
      <c r="N122" s="239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  <c r="DZ122" s="165"/>
      <c r="EA122" s="165"/>
      <c r="EB122" s="165"/>
      <c r="EC122" s="165"/>
      <c r="ED122" s="165"/>
      <c r="EE122" s="165"/>
      <c r="EF122" s="165"/>
      <c r="EG122" s="165"/>
      <c r="EH122" s="165"/>
      <c r="EI122" s="165"/>
      <c r="EJ122" s="165"/>
      <c r="EK122" s="165"/>
      <c r="EL122" s="165"/>
      <c r="EM122" s="165"/>
      <c r="EN122" s="165"/>
      <c r="EO122" s="165"/>
      <c r="EP122" s="165"/>
      <c r="EQ122" s="165"/>
      <c r="ER122" s="165"/>
      <c r="ES122" s="165"/>
      <c r="ET122" s="165"/>
      <c r="EU122" s="165"/>
      <c r="EV122" s="165"/>
      <c r="EW122" s="165"/>
      <c r="EX122" s="165"/>
      <c r="EY122" s="165"/>
      <c r="EZ122" s="165"/>
      <c r="FA122" s="165"/>
      <c r="FB122" s="165"/>
      <c r="FC122" s="165"/>
      <c r="FD122" s="165"/>
      <c r="FE122" s="165"/>
      <c r="FF122" s="165"/>
      <c r="FG122" s="165"/>
      <c r="FH122" s="165"/>
      <c r="FI122" s="165"/>
      <c r="FJ122" s="165"/>
      <c r="FK122" s="165"/>
      <c r="FL122" s="165"/>
      <c r="FM122" s="165"/>
      <c r="FN122" s="165"/>
      <c r="FO122" s="165"/>
      <c r="FP122" s="165"/>
      <c r="FQ122" s="165"/>
      <c r="FR122" s="165"/>
      <c r="FS122" s="165"/>
      <c r="FT122" s="165"/>
      <c r="FU122" s="165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165"/>
      <c r="GH122" s="165"/>
      <c r="GI122" s="165"/>
      <c r="GJ122" s="165"/>
      <c r="GK122" s="165"/>
      <c r="GL122" s="165"/>
      <c r="GM122" s="165"/>
      <c r="GN122" s="165"/>
      <c r="GO122" s="165"/>
      <c r="GP122" s="165"/>
      <c r="GQ122" s="165"/>
      <c r="GR122" s="165"/>
      <c r="GS122" s="165"/>
      <c r="GT122" s="165"/>
      <c r="GU122" s="165"/>
      <c r="GV122" s="165"/>
      <c r="GW122" s="165"/>
      <c r="GX122" s="165"/>
      <c r="GY122" s="165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  <c r="HJ122" s="165"/>
      <c r="HK122" s="165"/>
      <c r="HL122" s="165"/>
      <c r="HM122" s="165"/>
      <c r="HN122" s="165"/>
      <c r="HO122" s="165"/>
      <c r="HP122" s="165"/>
      <c r="HQ122" s="165"/>
      <c r="HR122" s="165"/>
      <c r="HS122" s="165"/>
      <c r="HT122" s="165"/>
      <c r="HU122" s="165"/>
      <c r="HV122" s="165"/>
      <c r="HW122" s="165"/>
      <c r="HX122" s="165"/>
      <c r="HY122" s="165"/>
      <c r="HZ122" s="165"/>
      <c r="IA122" s="165"/>
      <c r="IB122" s="165"/>
      <c r="IC122" s="165"/>
      <c r="ID122" s="165"/>
      <c r="IE122" s="165"/>
      <c r="IF122" s="165"/>
      <c r="IG122" s="165"/>
      <c r="IH122" s="165"/>
      <c r="II122" s="165"/>
      <c r="IJ122" s="165"/>
      <c r="IK122" s="165"/>
      <c r="IL122" s="165"/>
      <c r="IM122" s="165"/>
      <c r="IN122" s="165"/>
      <c r="IO122" s="165"/>
      <c r="IP122" s="165"/>
      <c r="IQ122" s="165"/>
      <c r="IR122" s="165"/>
      <c r="IS122" s="165"/>
      <c r="IT122" s="165"/>
      <c r="IU122" s="165"/>
      <c r="IV122" s="165"/>
      <c r="IW122" s="165"/>
      <c r="IX122" s="165"/>
      <c r="IY122" s="165"/>
      <c r="IZ122" s="165"/>
      <c r="JA122" s="165"/>
      <c r="JB122" s="165"/>
      <c r="JC122" s="165"/>
      <c r="JD122" s="165"/>
      <c r="JE122" s="165"/>
      <c r="JF122" s="165"/>
      <c r="JG122" s="165"/>
      <c r="JH122" s="165"/>
      <c r="JI122" s="165"/>
      <c r="JJ122" s="165"/>
      <c r="JK122" s="165"/>
      <c r="JL122" s="165"/>
      <c r="JM122" s="165"/>
      <c r="JN122" s="165"/>
      <c r="JO122" s="165"/>
      <c r="JP122" s="165"/>
      <c r="JQ122" s="165"/>
      <c r="JR122" s="165"/>
      <c r="JS122" s="165"/>
      <c r="JT122" s="165"/>
      <c r="JU122" s="165"/>
      <c r="JV122" s="165"/>
      <c r="JW122" s="165"/>
      <c r="JX122" s="165"/>
      <c r="JY122" s="165"/>
      <c r="JZ122" s="165"/>
      <c r="KA122" s="165"/>
      <c r="KB122" s="165"/>
      <c r="KC122" s="165"/>
      <c r="KD122" s="165"/>
      <c r="KE122" s="165"/>
      <c r="KF122" s="165"/>
      <c r="KG122" s="165"/>
      <c r="KH122" s="165"/>
      <c r="KI122" s="165"/>
      <c r="KJ122" s="165"/>
      <c r="KK122" s="165"/>
      <c r="KL122" s="165"/>
      <c r="KM122" s="165"/>
      <c r="KN122" s="165"/>
      <c r="KO122" s="165"/>
      <c r="KP122" s="165"/>
      <c r="KQ122" s="165"/>
      <c r="KR122" s="165"/>
      <c r="KS122" s="165"/>
      <c r="KT122" s="165"/>
      <c r="KU122" s="165"/>
      <c r="KV122" s="165"/>
      <c r="KW122" s="165"/>
      <c r="KX122" s="165"/>
      <c r="KY122" s="165"/>
      <c r="KZ122" s="165"/>
      <c r="LA122" s="165"/>
      <c r="LB122" s="165"/>
      <c r="LC122" s="165"/>
      <c r="LD122" s="165"/>
      <c r="LE122" s="165"/>
      <c r="LF122" s="165"/>
      <c r="LG122" s="165"/>
      <c r="LH122" s="165"/>
      <c r="LI122" s="165"/>
      <c r="LJ122" s="165"/>
      <c r="LK122" s="165"/>
      <c r="LL122" s="165"/>
      <c r="LM122" s="165"/>
      <c r="LN122" s="165"/>
      <c r="LO122" s="165"/>
      <c r="LP122" s="165"/>
      <c r="LQ122" s="165"/>
      <c r="LR122" s="165"/>
      <c r="LS122" s="165"/>
      <c r="LT122" s="165"/>
      <c r="LU122" s="165"/>
      <c r="LV122" s="165"/>
      <c r="LW122" s="165"/>
      <c r="LX122" s="165"/>
      <c r="LY122" s="165"/>
      <c r="LZ122" s="165"/>
      <c r="MA122" s="165"/>
      <c r="MB122" s="165"/>
      <c r="MC122" s="165"/>
      <c r="MD122" s="165"/>
      <c r="ME122" s="165"/>
      <c r="MF122" s="165"/>
      <c r="MG122" s="165"/>
      <c r="MH122" s="165"/>
      <c r="MI122" s="165"/>
      <c r="MJ122" s="165"/>
      <c r="MK122" s="165"/>
      <c r="ML122" s="165"/>
      <c r="MM122" s="165"/>
      <c r="MN122" s="165"/>
      <c r="MO122" s="165"/>
      <c r="MP122" s="165"/>
      <c r="MQ122" s="165"/>
      <c r="MR122" s="165"/>
      <c r="MS122" s="165"/>
      <c r="MT122" s="165"/>
      <c r="MU122" s="165"/>
      <c r="MV122" s="165"/>
      <c r="MW122" s="165"/>
      <c r="MX122" s="165"/>
      <c r="MY122" s="165"/>
      <c r="MZ122" s="165"/>
      <c r="NA122" s="165"/>
      <c r="NB122" s="165"/>
      <c r="NC122" s="165"/>
      <c r="ND122" s="165"/>
      <c r="NE122" s="165"/>
      <c r="NF122" s="165"/>
      <c r="NG122" s="165"/>
      <c r="NH122" s="165"/>
      <c r="NI122" s="165"/>
      <c r="NJ122" s="165"/>
      <c r="NK122" s="165"/>
      <c r="NL122" s="165"/>
      <c r="NM122" s="165"/>
      <c r="NN122" s="165"/>
      <c r="NO122" s="165"/>
      <c r="NP122" s="165"/>
      <c r="NQ122" s="165"/>
      <c r="NR122" s="165"/>
      <c r="NS122" s="165"/>
      <c r="NT122" s="165"/>
      <c r="NU122" s="165"/>
      <c r="NV122" s="165"/>
      <c r="NW122" s="165"/>
      <c r="NX122" s="165"/>
      <c r="NY122" s="165"/>
      <c r="NZ122" s="165"/>
      <c r="OA122" s="165"/>
      <c r="OB122" s="165"/>
      <c r="OC122" s="165"/>
      <c r="OD122" s="165"/>
      <c r="OE122" s="165"/>
      <c r="OF122" s="165"/>
      <c r="OG122" s="165"/>
      <c r="OH122" s="165"/>
      <c r="OI122" s="165"/>
      <c r="OJ122" s="165"/>
      <c r="OK122" s="165"/>
      <c r="OL122" s="165"/>
      <c r="OM122" s="165"/>
      <c r="ON122" s="165"/>
      <c r="OO122" s="165"/>
      <c r="OP122" s="165"/>
      <c r="OQ122" s="165"/>
      <c r="OR122" s="165"/>
      <c r="OS122" s="165"/>
      <c r="OT122" s="165"/>
      <c r="OU122" s="165"/>
      <c r="OV122" s="165"/>
      <c r="OW122" s="165"/>
      <c r="OX122" s="165"/>
      <c r="OY122" s="165"/>
      <c r="OZ122" s="165"/>
      <c r="PA122" s="165"/>
      <c r="PB122" s="165"/>
      <c r="PC122" s="165"/>
      <c r="PD122" s="165"/>
      <c r="PE122" s="165"/>
      <c r="PF122" s="165"/>
      <c r="PG122" s="165"/>
      <c r="PH122" s="165"/>
      <c r="PI122" s="165"/>
      <c r="PJ122" s="165"/>
      <c r="PK122" s="165"/>
      <c r="PL122" s="165"/>
      <c r="PM122" s="165"/>
      <c r="PN122" s="165"/>
      <c r="PO122" s="165"/>
      <c r="PP122" s="165"/>
      <c r="PQ122" s="165"/>
      <c r="PR122" s="165"/>
      <c r="PS122" s="165"/>
      <c r="PT122" s="165"/>
      <c r="PU122" s="165"/>
      <c r="PV122" s="165"/>
      <c r="PW122" s="165"/>
      <c r="PX122" s="165"/>
      <c r="PY122" s="165"/>
      <c r="PZ122" s="165"/>
      <c r="QA122" s="165"/>
      <c r="QB122" s="165"/>
      <c r="QC122" s="165"/>
      <c r="QD122" s="165"/>
      <c r="QE122" s="165"/>
      <c r="QF122" s="165"/>
      <c r="QG122" s="165"/>
      <c r="QH122" s="165"/>
      <c r="QI122" s="165"/>
      <c r="QJ122" s="165"/>
      <c r="QK122" s="165"/>
      <c r="QL122" s="165"/>
      <c r="QM122" s="165"/>
      <c r="QN122" s="165"/>
      <c r="QO122" s="165"/>
      <c r="QP122" s="165"/>
      <c r="QQ122" s="165"/>
      <c r="QR122" s="165"/>
      <c r="QS122" s="165"/>
      <c r="QT122" s="165"/>
      <c r="QU122" s="165"/>
      <c r="QV122" s="165"/>
      <c r="QW122" s="165"/>
      <c r="QX122" s="165"/>
      <c r="QY122" s="165"/>
      <c r="QZ122" s="165"/>
      <c r="RA122" s="165"/>
      <c r="RB122" s="165"/>
      <c r="RC122" s="165"/>
      <c r="RD122" s="165"/>
      <c r="RE122" s="165"/>
      <c r="RF122" s="165"/>
      <c r="RG122" s="165"/>
      <c r="RH122" s="165"/>
      <c r="RI122" s="165"/>
      <c r="RJ122" s="165"/>
      <c r="RK122" s="165"/>
      <c r="RL122" s="165"/>
    </row>
    <row r="123" spans="1:480" ht="15.75" x14ac:dyDescent="0.25">
      <c r="A123" s="305" t="e">
        <f>'Тех. карты'!#REF!</f>
        <v>#REF!</v>
      </c>
      <c r="B123" s="356" t="s">
        <v>13</v>
      </c>
      <c r="C123" s="357"/>
      <c r="D123" s="357"/>
      <c r="E123" s="357"/>
      <c r="F123" s="357"/>
      <c r="G123" s="357"/>
      <c r="H123" s="357"/>
      <c r="I123" s="357"/>
      <c r="J123" s="357"/>
      <c r="K123" s="357"/>
      <c r="L123" s="358"/>
      <c r="M123" s="25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  <c r="CE123" s="165"/>
      <c r="CF123" s="165"/>
      <c r="CG123" s="165"/>
      <c r="CH123" s="165"/>
      <c r="CI123" s="165"/>
      <c r="CJ123" s="165"/>
      <c r="CK123" s="165"/>
      <c r="CL123" s="165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  <c r="DZ123" s="165"/>
      <c r="EA123" s="165"/>
      <c r="EB123" s="165"/>
      <c r="EC123" s="165"/>
      <c r="ED123" s="165"/>
      <c r="EE123" s="165"/>
      <c r="EF123" s="165"/>
      <c r="EG123" s="165"/>
      <c r="EH123" s="165"/>
      <c r="EI123" s="165"/>
      <c r="EJ123" s="165"/>
      <c r="EK123" s="165"/>
      <c r="EL123" s="165"/>
      <c r="EM123" s="165"/>
      <c r="EN123" s="165"/>
      <c r="EO123" s="165"/>
      <c r="EP123" s="165"/>
      <c r="EQ123" s="165"/>
      <c r="ER123" s="165"/>
      <c r="ES123" s="165"/>
      <c r="ET123" s="165"/>
      <c r="EU123" s="165"/>
      <c r="EV123" s="165"/>
      <c r="EW123" s="165"/>
      <c r="EX123" s="165"/>
      <c r="EY123" s="165"/>
      <c r="EZ123" s="165"/>
      <c r="FA123" s="165"/>
      <c r="FB123" s="165"/>
      <c r="FC123" s="165"/>
      <c r="FD123" s="165"/>
      <c r="FE123" s="165"/>
      <c r="FF123" s="165"/>
      <c r="FG123" s="165"/>
      <c r="FH123" s="165"/>
      <c r="FI123" s="165"/>
      <c r="FJ123" s="165"/>
      <c r="FK123" s="165"/>
      <c r="FL123" s="165"/>
      <c r="FM123" s="165"/>
      <c r="FN123" s="165"/>
      <c r="FO123" s="165"/>
      <c r="FP123" s="165"/>
      <c r="FQ123" s="165"/>
      <c r="FR123" s="165"/>
      <c r="FS123" s="165"/>
      <c r="FT123" s="165"/>
      <c r="FU123" s="165"/>
      <c r="FV123" s="165"/>
      <c r="FW123" s="165"/>
      <c r="FX123" s="165"/>
      <c r="FY123" s="165"/>
      <c r="FZ123" s="165"/>
      <c r="GA123" s="165"/>
      <c r="GB123" s="165"/>
      <c r="GC123" s="165"/>
      <c r="GD123" s="165"/>
      <c r="GE123" s="165"/>
      <c r="GF123" s="165"/>
      <c r="GG123" s="165"/>
      <c r="GH123" s="165"/>
      <c r="GI123" s="165"/>
      <c r="GJ123" s="165"/>
      <c r="GK123" s="165"/>
      <c r="GL123" s="165"/>
      <c r="GM123" s="165"/>
      <c r="GN123" s="165"/>
      <c r="GO123" s="165"/>
      <c r="GP123" s="165"/>
      <c r="GQ123" s="165"/>
      <c r="GR123" s="165"/>
      <c r="GS123" s="165"/>
      <c r="GT123" s="165"/>
      <c r="GU123" s="165"/>
      <c r="GV123" s="165"/>
      <c r="GW123" s="165"/>
      <c r="GX123" s="165"/>
      <c r="GY123" s="165"/>
      <c r="GZ123" s="165"/>
      <c r="HA123" s="165"/>
      <c r="HB123" s="165"/>
      <c r="HC123" s="165"/>
      <c r="HD123" s="165"/>
      <c r="HE123" s="165"/>
      <c r="HF123" s="165"/>
      <c r="HG123" s="165"/>
      <c r="HH123" s="165"/>
      <c r="HI123" s="165"/>
      <c r="HJ123" s="165"/>
      <c r="HK123" s="165"/>
      <c r="HL123" s="165"/>
      <c r="HM123" s="165"/>
      <c r="HN123" s="165"/>
      <c r="HO123" s="165"/>
      <c r="HP123" s="165"/>
      <c r="HQ123" s="165"/>
      <c r="HR123" s="165"/>
      <c r="HS123" s="165"/>
      <c r="HT123" s="165"/>
      <c r="HU123" s="165"/>
      <c r="HV123" s="165"/>
      <c r="HW123" s="165"/>
      <c r="HX123" s="165"/>
      <c r="HY123" s="165"/>
      <c r="HZ123" s="165"/>
      <c r="IA123" s="165"/>
      <c r="IB123" s="165"/>
      <c r="IC123" s="165"/>
      <c r="ID123" s="165"/>
      <c r="IE123" s="165"/>
      <c r="IF123" s="165"/>
      <c r="IG123" s="165"/>
      <c r="IH123" s="165"/>
      <c r="II123" s="165"/>
      <c r="IJ123" s="165"/>
      <c r="IK123" s="165"/>
      <c r="IL123" s="165"/>
      <c r="IM123" s="165"/>
      <c r="IN123" s="165"/>
      <c r="IO123" s="165"/>
      <c r="IP123" s="165"/>
      <c r="IQ123" s="165"/>
      <c r="IR123" s="165"/>
      <c r="IS123" s="165"/>
      <c r="IT123" s="165"/>
      <c r="IU123" s="165"/>
      <c r="IV123" s="165"/>
      <c r="IW123" s="165"/>
      <c r="IX123" s="165"/>
      <c r="IY123" s="165"/>
      <c r="IZ123" s="165"/>
      <c r="JA123" s="165"/>
      <c r="JB123" s="165"/>
      <c r="JC123" s="165"/>
      <c r="JD123" s="165"/>
      <c r="JE123" s="165"/>
      <c r="JF123" s="165"/>
      <c r="JG123" s="165"/>
      <c r="JH123" s="165"/>
      <c r="JI123" s="165"/>
      <c r="JJ123" s="165"/>
      <c r="JK123" s="165"/>
      <c r="JL123" s="165"/>
      <c r="JM123" s="165"/>
      <c r="JN123" s="165"/>
      <c r="JO123" s="165"/>
      <c r="JP123" s="165"/>
      <c r="JQ123" s="165"/>
      <c r="JR123" s="165"/>
      <c r="JS123" s="165"/>
      <c r="JT123" s="165"/>
      <c r="JU123" s="165"/>
      <c r="JV123" s="165"/>
      <c r="JW123" s="165"/>
      <c r="JX123" s="165"/>
      <c r="JY123" s="165"/>
      <c r="JZ123" s="165"/>
      <c r="KA123" s="165"/>
      <c r="KB123" s="165"/>
      <c r="KC123" s="165"/>
      <c r="KD123" s="165"/>
      <c r="KE123" s="165"/>
      <c r="KF123" s="165"/>
      <c r="KG123" s="165"/>
      <c r="KH123" s="165"/>
      <c r="KI123" s="165"/>
      <c r="KJ123" s="165"/>
      <c r="KK123" s="165"/>
      <c r="KL123" s="165"/>
      <c r="KM123" s="165"/>
      <c r="KN123" s="165"/>
      <c r="KO123" s="165"/>
      <c r="KP123" s="165"/>
      <c r="KQ123" s="165"/>
      <c r="KR123" s="165"/>
      <c r="KS123" s="165"/>
      <c r="KT123" s="165"/>
      <c r="KU123" s="165"/>
      <c r="KV123" s="165"/>
      <c r="KW123" s="165"/>
      <c r="KX123" s="165"/>
      <c r="KY123" s="165"/>
      <c r="KZ123" s="165"/>
      <c r="LA123" s="165"/>
      <c r="LB123" s="165"/>
      <c r="LC123" s="165"/>
      <c r="LD123" s="165"/>
      <c r="LE123" s="165"/>
      <c r="LF123" s="165"/>
      <c r="LG123" s="165"/>
      <c r="LH123" s="165"/>
      <c r="LI123" s="165"/>
      <c r="LJ123" s="165"/>
      <c r="LK123" s="165"/>
      <c r="LL123" s="165"/>
      <c r="LM123" s="165"/>
      <c r="LN123" s="165"/>
      <c r="LO123" s="165"/>
      <c r="LP123" s="165"/>
      <c r="LQ123" s="165"/>
      <c r="LR123" s="165"/>
      <c r="LS123" s="165"/>
      <c r="LT123" s="165"/>
      <c r="LU123" s="165"/>
      <c r="LV123" s="165"/>
      <c r="LW123" s="165"/>
      <c r="LX123" s="165"/>
      <c r="LY123" s="165"/>
      <c r="LZ123" s="165"/>
      <c r="MA123" s="165"/>
      <c r="MB123" s="165"/>
      <c r="MC123" s="165"/>
      <c r="MD123" s="165"/>
      <c r="ME123" s="165"/>
      <c r="MF123" s="165"/>
      <c r="MG123" s="165"/>
      <c r="MH123" s="165"/>
      <c r="MI123" s="165"/>
      <c r="MJ123" s="165"/>
      <c r="MK123" s="165"/>
      <c r="ML123" s="165"/>
      <c r="MM123" s="165"/>
      <c r="MN123" s="165"/>
      <c r="MO123" s="165"/>
      <c r="MP123" s="165"/>
      <c r="MQ123" s="165"/>
      <c r="MR123" s="165"/>
      <c r="MS123" s="165"/>
      <c r="MT123" s="165"/>
      <c r="MU123" s="165"/>
      <c r="MV123" s="165"/>
      <c r="MW123" s="165"/>
      <c r="MX123" s="165"/>
      <c r="MY123" s="165"/>
      <c r="MZ123" s="165"/>
      <c r="NA123" s="165"/>
      <c r="NB123" s="165"/>
      <c r="NC123" s="165"/>
      <c r="ND123" s="165"/>
      <c r="NE123" s="165"/>
      <c r="NF123" s="165"/>
      <c r="NG123" s="165"/>
      <c r="NH123" s="165"/>
      <c r="NI123" s="165"/>
      <c r="NJ123" s="165"/>
      <c r="NK123" s="165"/>
      <c r="NL123" s="165"/>
      <c r="NM123" s="165"/>
      <c r="NN123" s="165"/>
      <c r="NO123" s="165"/>
      <c r="NP123" s="165"/>
      <c r="NQ123" s="165"/>
      <c r="NR123" s="165"/>
      <c r="NS123" s="165"/>
      <c r="NT123" s="165"/>
      <c r="NU123" s="165"/>
      <c r="NV123" s="165"/>
      <c r="NW123" s="165"/>
      <c r="NX123" s="165"/>
      <c r="NY123" s="165"/>
      <c r="NZ123" s="165"/>
      <c r="OA123" s="165"/>
      <c r="OB123" s="165"/>
      <c r="OC123" s="165"/>
      <c r="OD123" s="165"/>
      <c r="OE123" s="165"/>
      <c r="OF123" s="165"/>
      <c r="OG123" s="165"/>
      <c r="OH123" s="165"/>
      <c r="OI123" s="165"/>
      <c r="OJ123" s="165"/>
      <c r="OK123" s="165"/>
      <c r="OL123" s="165"/>
      <c r="OM123" s="165"/>
      <c r="ON123" s="165"/>
      <c r="OO123" s="165"/>
      <c r="OP123" s="165"/>
      <c r="OQ123" s="165"/>
      <c r="OR123" s="165"/>
      <c r="OS123" s="165"/>
      <c r="OT123" s="165"/>
      <c r="OU123" s="165"/>
      <c r="OV123" s="165"/>
      <c r="OW123" s="165"/>
      <c r="OX123" s="165"/>
      <c r="OY123" s="165"/>
      <c r="OZ123" s="165"/>
      <c r="PA123" s="165"/>
      <c r="PB123" s="165"/>
      <c r="PC123" s="165"/>
      <c r="PD123" s="165"/>
      <c r="PE123" s="165"/>
      <c r="PF123" s="165"/>
      <c r="PG123" s="165"/>
      <c r="PH123" s="165"/>
      <c r="PI123" s="165"/>
      <c r="PJ123" s="165"/>
      <c r="PK123" s="165"/>
      <c r="PL123" s="165"/>
      <c r="PM123" s="165"/>
      <c r="PN123" s="165"/>
      <c r="PO123" s="165"/>
      <c r="PP123" s="165"/>
      <c r="PQ123" s="165"/>
      <c r="PR123" s="165"/>
      <c r="PS123" s="165"/>
      <c r="PT123" s="165"/>
      <c r="PU123" s="165"/>
      <c r="PV123" s="165"/>
      <c r="PW123" s="165"/>
      <c r="PX123" s="165"/>
      <c r="PY123" s="165"/>
      <c r="PZ123" s="165"/>
      <c r="QA123" s="165"/>
      <c r="QB123" s="165"/>
      <c r="QC123" s="165"/>
      <c r="QD123" s="165"/>
      <c r="QE123" s="165"/>
      <c r="QF123" s="165"/>
      <c r="QG123" s="165"/>
      <c r="QH123" s="165"/>
      <c r="QI123" s="165"/>
      <c r="QJ123" s="165"/>
      <c r="QK123" s="165"/>
      <c r="QL123" s="165"/>
      <c r="QM123" s="165"/>
      <c r="QN123" s="165"/>
      <c r="QO123" s="165"/>
      <c r="QP123" s="165"/>
      <c r="QQ123" s="165"/>
      <c r="QR123" s="165"/>
      <c r="QS123" s="165"/>
      <c r="QT123" s="165"/>
      <c r="QU123" s="165"/>
      <c r="QV123" s="165"/>
      <c r="QW123" s="165"/>
      <c r="QX123" s="165"/>
      <c r="QY123" s="165"/>
      <c r="QZ123" s="165"/>
      <c r="RA123" s="165"/>
      <c r="RB123" s="165"/>
      <c r="RC123" s="165"/>
      <c r="RD123" s="165"/>
      <c r="RE123" s="165"/>
      <c r="RF123" s="165"/>
      <c r="RG123" s="165"/>
      <c r="RH123" s="165"/>
      <c r="RI123" s="165"/>
      <c r="RJ123" s="165"/>
      <c r="RK123" s="165"/>
      <c r="RL123" s="165"/>
    </row>
    <row r="124" spans="1:480" ht="15.75" x14ac:dyDescent="0.25">
      <c r="A124" s="305" t="e">
        <f>'Тех. карты'!#REF!</f>
        <v>#REF!</v>
      </c>
      <c r="B124" s="354" t="s">
        <v>97</v>
      </c>
      <c r="C124" s="355"/>
      <c r="D124" s="11">
        <v>154</v>
      </c>
      <c r="E124" s="12"/>
      <c r="F124" s="13"/>
      <c r="G124" s="14">
        <v>4.67</v>
      </c>
      <c r="H124" s="15">
        <v>4.8600000000000003</v>
      </c>
      <c r="I124" s="16">
        <v>20.94</v>
      </c>
      <c r="J124" s="17">
        <v>146</v>
      </c>
      <c r="K124" s="18">
        <v>0</v>
      </c>
      <c r="L124" s="30">
        <v>168</v>
      </c>
      <c r="M124" s="30">
        <v>4.13</v>
      </c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165"/>
      <c r="EJ124" s="165"/>
      <c r="EK124" s="165"/>
      <c r="EL124" s="165"/>
      <c r="EM124" s="165"/>
      <c r="EN124" s="165"/>
      <c r="EO124" s="165"/>
      <c r="EP124" s="165"/>
      <c r="EQ124" s="165"/>
      <c r="ER124" s="165"/>
      <c r="ES124" s="165"/>
      <c r="ET124" s="165"/>
      <c r="EU124" s="165"/>
      <c r="EV124" s="165"/>
      <c r="EW124" s="165"/>
      <c r="EX124" s="165"/>
      <c r="EY124" s="165"/>
      <c r="EZ124" s="165"/>
      <c r="FA124" s="165"/>
      <c r="FB124" s="165"/>
      <c r="FC124" s="165"/>
      <c r="FD124" s="165"/>
      <c r="FE124" s="165"/>
      <c r="FF124" s="165"/>
      <c r="FG124" s="165"/>
      <c r="FH124" s="165"/>
      <c r="FI124" s="165"/>
      <c r="FJ124" s="165"/>
      <c r="FK124" s="165"/>
      <c r="FL124" s="165"/>
      <c r="FM124" s="165"/>
      <c r="FN124" s="165"/>
      <c r="FO124" s="165"/>
      <c r="FP124" s="165"/>
      <c r="FQ124" s="165"/>
      <c r="FR124" s="165"/>
      <c r="FS124" s="165"/>
      <c r="FT124" s="165"/>
      <c r="FU124" s="165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  <c r="HJ124" s="165"/>
      <c r="HK124" s="165"/>
      <c r="HL124" s="165"/>
      <c r="HM124" s="165"/>
      <c r="HN124" s="165"/>
      <c r="HO124" s="165"/>
      <c r="HP124" s="165"/>
      <c r="HQ124" s="165"/>
      <c r="HR124" s="165"/>
      <c r="HS124" s="165"/>
      <c r="HT124" s="165"/>
      <c r="HU124" s="165"/>
      <c r="HV124" s="165"/>
      <c r="HW124" s="165"/>
      <c r="HX124" s="165"/>
      <c r="HY124" s="165"/>
      <c r="HZ124" s="165"/>
      <c r="IA124" s="165"/>
      <c r="IB124" s="165"/>
      <c r="IC124" s="165"/>
      <c r="ID124" s="165"/>
      <c r="IE124" s="165"/>
      <c r="IF124" s="165"/>
      <c r="IG124" s="165"/>
      <c r="IH124" s="165"/>
      <c r="II124" s="165"/>
      <c r="IJ124" s="165"/>
      <c r="IK124" s="165"/>
      <c r="IL124" s="165"/>
      <c r="IM124" s="165"/>
      <c r="IN124" s="165"/>
      <c r="IO124" s="165"/>
      <c r="IP124" s="165"/>
      <c r="IQ124" s="165"/>
      <c r="IR124" s="165"/>
      <c r="IS124" s="165"/>
      <c r="IT124" s="165"/>
      <c r="IU124" s="165"/>
      <c r="IV124" s="165"/>
      <c r="IW124" s="165"/>
      <c r="IX124" s="165"/>
      <c r="IY124" s="165"/>
      <c r="IZ124" s="165"/>
      <c r="JA124" s="165"/>
      <c r="JB124" s="165"/>
      <c r="JC124" s="165"/>
      <c r="JD124" s="165"/>
      <c r="JE124" s="165"/>
      <c r="JF124" s="165"/>
      <c r="JG124" s="165"/>
      <c r="JH124" s="165"/>
      <c r="JI124" s="165"/>
      <c r="JJ124" s="165"/>
      <c r="JK124" s="165"/>
      <c r="JL124" s="165"/>
      <c r="JM124" s="165"/>
      <c r="JN124" s="165"/>
      <c r="JO124" s="165"/>
      <c r="JP124" s="165"/>
      <c r="JQ124" s="165"/>
      <c r="JR124" s="165"/>
      <c r="JS124" s="165"/>
      <c r="JT124" s="165"/>
      <c r="JU124" s="165"/>
      <c r="JV124" s="165"/>
      <c r="JW124" s="165"/>
      <c r="JX124" s="165"/>
      <c r="JY124" s="165"/>
      <c r="JZ124" s="165"/>
      <c r="KA124" s="165"/>
      <c r="KB124" s="165"/>
      <c r="KC124" s="165"/>
      <c r="KD124" s="165"/>
      <c r="KE124" s="165"/>
      <c r="KF124" s="165"/>
      <c r="KG124" s="165"/>
      <c r="KH124" s="165"/>
      <c r="KI124" s="165"/>
      <c r="KJ124" s="165"/>
      <c r="KK124" s="165"/>
      <c r="KL124" s="165"/>
      <c r="KM124" s="165"/>
      <c r="KN124" s="165"/>
      <c r="KO124" s="165"/>
      <c r="KP124" s="165"/>
      <c r="KQ124" s="165"/>
      <c r="KR124" s="165"/>
      <c r="KS124" s="165"/>
      <c r="KT124" s="165"/>
      <c r="KU124" s="165"/>
      <c r="KV124" s="165"/>
      <c r="KW124" s="165"/>
      <c r="KX124" s="165"/>
      <c r="KY124" s="165"/>
      <c r="KZ124" s="165"/>
      <c r="LA124" s="165"/>
      <c r="LB124" s="165"/>
      <c r="LC124" s="165"/>
      <c r="LD124" s="165"/>
      <c r="LE124" s="165"/>
      <c r="LF124" s="165"/>
      <c r="LG124" s="165"/>
      <c r="LH124" s="165"/>
      <c r="LI124" s="165"/>
      <c r="LJ124" s="165"/>
      <c r="LK124" s="165"/>
      <c r="LL124" s="165"/>
      <c r="LM124" s="165"/>
      <c r="LN124" s="165"/>
      <c r="LO124" s="165"/>
      <c r="LP124" s="165"/>
      <c r="LQ124" s="165"/>
      <c r="LR124" s="165"/>
      <c r="LS124" s="165"/>
      <c r="LT124" s="165"/>
      <c r="LU124" s="165"/>
      <c r="LV124" s="165"/>
      <c r="LW124" s="165"/>
      <c r="LX124" s="165"/>
      <c r="LY124" s="165"/>
      <c r="LZ124" s="165"/>
      <c r="MA124" s="165"/>
      <c r="MB124" s="165"/>
      <c r="MC124" s="165"/>
      <c r="MD124" s="165"/>
      <c r="ME124" s="165"/>
      <c r="MF124" s="165"/>
      <c r="MG124" s="165"/>
      <c r="MH124" s="165"/>
      <c r="MI124" s="165"/>
      <c r="MJ124" s="165"/>
      <c r="MK124" s="165"/>
      <c r="ML124" s="165"/>
      <c r="MM124" s="165"/>
      <c r="MN124" s="165"/>
      <c r="MO124" s="165"/>
      <c r="MP124" s="165"/>
      <c r="MQ124" s="165"/>
      <c r="MR124" s="165"/>
      <c r="MS124" s="165"/>
      <c r="MT124" s="165"/>
      <c r="MU124" s="165"/>
      <c r="MV124" s="165"/>
      <c r="MW124" s="165"/>
      <c r="MX124" s="165"/>
      <c r="MY124" s="165"/>
      <c r="MZ124" s="165"/>
      <c r="NA124" s="165"/>
      <c r="NB124" s="165"/>
      <c r="NC124" s="165"/>
      <c r="ND124" s="165"/>
      <c r="NE124" s="165"/>
      <c r="NF124" s="165"/>
      <c r="NG124" s="165"/>
      <c r="NH124" s="165"/>
      <c r="NI124" s="165"/>
      <c r="NJ124" s="165"/>
      <c r="NK124" s="165"/>
      <c r="NL124" s="165"/>
      <c r="NM124" s="165"/>
      <c r="NN124" s="165"/>
      <c r="NO124" s="165"/>
      <c r="NP124" s="165"/>
      <c r="NQ124" s="165"/>
      <c r="NR124" s="165"/>
      <c r="NS124" s="165"/>
      <c r="NT124" s="165"/>
      <c r="NU124" s="165"/>
      <c r="NV124" s="165"/>
      <c r="NW124" s="165"/>
      <c r="NX124" s="165"/>
      <c r="NY124" s="165"/>
      <c r="NZ124" s="165"/>
      <c r="OA124" s="165"/>
      <c r="OB124" s="165"/>
      <c r="OC124" s="165"/>
      <c r="OD124" s="165"/>
      <c r="OE124" s="165"/>
      <c r="OF124" s="165"/>
      <c r="OG124" s="165"/>
      <c r="OH124" s="165"/>
      <c r="OI124" s="165"/>
      <c r="OJ124" s="165"/>
      <c r="OK124" s="165"/>
      <c r="OL124" s="165"/>
      <c r="OM124" s="165"/>
      <c r="ON124" s="165"/>
      <c r="OO124" s="165"/>
      <c r="OP124" s="165"/>
      <c r="OQ124" s="165"/>
      <c r="OR124" s="165"/>
      <c r="OS124" s="165"/>
      <c r="OT124" s="165"/>
      <c r="OU124" s="165"/>
      <c r="OV124" s="165"/>
      <c r="OW124" s="165"/>
      <c r="OX124" s="165"/>
      <c r="OY124" s="165"/>
      <c r="OZ124" s="165"/>
      <c r="PA124" s="165"/>
      <c r="PB124" s="165"/>
      <c r="PC124" s="165"/>
      <c r="PD124" s="165"/>
      <c r="PE124" s="165"/>
      <c r="PF124" s="165"/>
      <c r="PG124" s="165"/>
      <c r="PH124" s="165"/>
      <c r="PI124" s="165"/>
      <c r="PJ124" s="165"/>
      <c r="PK124" s="165"/>
      <c r="PL124" s="165"/>
      <c r="PM124" s="165"/>
      <c r="PN124" s="165"/>
      <c r="PO124" s="165"/>
      <c r="PP124" s="165"/>
      <c r="PQ124" s="165"/>
      <c r="PR124" s="165"/>
      <c r="PS124" s="165"/>
      <c r="PT124" s="165"/>
      <c r="PU124" s="165"/>
      <c r="PV124" s="165"/>
      <c r="PW124" s="165"/>
      <c r="PX124" s="165"/>
      <c r="PY124" s="165"/>
      <c r="PZ124" s="165"/>
      <c r="QA124" s="165"/>
      <c r="QB124" s="165"/>
      <c r="QC124" s="165"/>
      <c r="QD124" s="165"/>
      <c r="QE124" s="165"/>
      <c r="QF124" s="165"/>
      <c r="QG124" s="165"/>
      <c r="QH124" s="165"/>
      <c r="QI124" s="165"/>
      <c r="QJ124" s="165"/>
      <c r="QK124" s="165"/>
      <c r="QL124" s="165"/>
      <c r="QM124" s="165"/>
      <c r="QN124" s="165"/>
      <c r="QO124" s="165"/>
      <c r="QP124" s="165"/>
      <c r="QQ124" s="165"/>
      <c r="QR124" s="165"/>
      <c r="QS124" s="165"/>
      <c r="QT124" s="165"/>
      <c r="QU124" s="165"/>
      <c r="QV124" s="165"/>
      <c r="QW124" s="165"/>
      <c r="QX124" s="165"/>
      <c r="QY124" s="165"/>
      <c r="QZ124" s="165"/>
      <c r="RA124" s="165"/>
      <c r="RB124" s="165"/>
      <c r="RC124" s="165"/>
      <c r="RD124" s="165"/>
      <c r="RE124" s="165"/>
      <c r="RF124" s="165"/>
      <c r="RG124" s="165"/>
      <c r="RH124" s="165"/>
      <c r="RI124" s="165"/>
      <c r="RJ124" s="165"/>
      <c r="RK124" s="165"/>
      <c r="RL124" s="165"/>
    </row>
    <row r="125" spans="1:480" ht="15" x14ac:dyDescent="0.25">
      <c r="A125" s="305" t="e">
        <f>'Тех. карты'!#REF!</f>
        <v>#REF!</v>
      </c>
      <c r="B125" s="354" t="s">
        <v>188</v>
      </c>
      <c r="C125" s="355"/>
      <c r="D125" s="11">
        <v>24</v>
      </c>
      <c r="E125" s="12"/>
      <c r="F125" s="13"/>
      <c r="G125" s="14">
        <v>1.54</v>
      </c>
      <c r="H125" s="15">
        <v>3.46</v>
      </c>
      <c r="I125" s="16">
        <v>9.75</v>
      </c>
      <c r="J125" s="17">
        <v>78</v>
      </c>
      <c r="K125" s="18">
        <v>0</v>
      </c>
      <c r="L125" s="30">
        <v>2</v>
      </c>
      <c r="M125" s="30">
        <v>10.199999999999999</v>
      </c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165"/>
      <c r="EP125" s="165"/>
      <c r="EQ125" s="165"/>
      <c r="ER125" s="165"/>
      <c r="ES125" s="165"/>
      <c r="ET125" s="165"/>
      <c r="EU125" s="165"/>
      <c r="EV125" s="165"/>
      <c r="EW125" s="165"/>
      <c r="EX125" s="165"/>
      <c r="EY125" s="165"/>
      <c r="EZ125" s="165"/>
      <c r="FA125" s="165"/>
      <c r="FB125" s="165"/>
      <c r="FC125" s="165"/>
      <c r="FD125" s="165"/>
      <c r="FE125" s="165"/>
      <c r="FF125" s="165"/>
      <c r="FG125" s="165"/>
      <c r="FH125" s="165"/>
      <c r="FI125" s="165"/>
      <c r="FJ125" s="165"/>
      <c r="FK125" s="165"/>
      <c r="FL125" s="165"/>
      <c r="FM125" s="165"/>
      <c r="FN125" s="165"/>
      <c r="FO125" s="165"/>
      <c r="FP125" s="165"/>
      <c r="FQ125" s="165"/>
      <c r="FR125" s="165"/>
      <c r="FS125" s="165"/>
      <c r="FT125" s="165"/>
      <c r="FU125" s="165"/>
      <c r="FV125" s="165"/>
      <c r="FW125" s="165"/>
      <c r="FX125" s="165"/>
      <c r="FY125" s="165"/>
      <c r="FZ125" s="165"/>
      <c r="GA125" s="165"/>
      <c r="GB125" s="165"/>
      <c r="GC125" s="165"/>
      <c r="GD125" s="165"/>
      <c r="GE125" s="165"/>
      <c r="GF125" s="165"/>
      <c r="GG125" s="165"/>
      <c r="GH125" s="165"/>
      <c r="GI125" s="165"/>
      <c r="GJ125" s="165"/>
      <c r="GK125" s="165"/>
      <c r="GL125" s="165"/>
      <c r="GM125" s="165"/>
      <c r="GN125" s="165"/>
      <c r="GO125" s="165"/>
      <c r="GP125" s="165"/>
      <c r="GQ125" s="165"/>
      <c r="GR125" s="165"/>
      <c r="GS125" s="165"/>
      <c r="GT125" s="165"/>
      <c r="GU125" s="165"/>
      <c r="GV125" s="165"/>
      <c r="GW125" s="165"/>
      <c r="GX125" s="165"/>
      <c r="GY125" s="165"/>
      <c r="GZ125" s="165"/>
      <c r="HA125" s="165"/>
      <c r="HB125" s="165"/>
      <c r="HC125" s="165"/>
      <c r="HD125" s="165"/>
      <c r="HE125" s="165"/>
      <c r="HF125" s="165"/>
      <c r="HG125" s="165"/>
      <c r="HH125" s="165"/>
      <c r="HI125" s="165"/>
      <c r="HJ125" s="165"/>
      <c r="HK125" s="165"/>
      <c r="HL125" s="165"/>
      <c r="HM125" s="165"/>
      <c r="HN125" s="165"/>
      <c r="HO125" s="165"/>
      <c r="HP125" s="165"/>
      <c r="HQ125" s="165"/>
      <c r="HR125" s="165"/>
      <c r="HS125" s="165"/>
      <c r="HT125" s="165"/>
      <c r="HU125" s="165"/>
      <c r="HV125" s="165"/>
      <c r="HW125" s="165"/>
      <c r="HX125" s="165"/>
      <c r="HY125" s="165"/>
      <c r="HZ125" s="165"/>
      <c r="IA125" s="165"/>
      <c r="IB125" s="165"/>
      <c r="IC125" s="165"/>
      <c r="ID125" s="165"/>
      <c r="IE125" s="165"/>
      <c r="IF125" s="165"/>
      <c r="IG125" s="165"/>
      <c r="IH125" s="165"/>
      <c r="II125" s="165"/>
      <c r="IJ125" s="165"/>
      <c r="IK125" s="165"/>
      <c r="IL125" s="165"/>
      <c r="IM125" s="165"/>
      <c r="IN125" s="165"/>
      <c r="IO125" s="165"/>
      <c r="IP125" s="165"/>
      <c r="IQ125" s="165"/>
      <c r="IR125" s="165"/>
      <c r="IS125" s="165"/>
      <c r="IT125" s="165"/>
      <c r="IU125" s="165"/>
      <c r="IV125" s="165"/>
      <c r="IW125" s="165"/>
      <c r="IX125" s="165"/>
      <c r="IY125" s="165"/>
      <c r="IZ125" s="165"/>
      <c r="JA125" s="165"/>
      <c r="JB125" s="165"/>
      <c r="JC125" s="165"/>
      <c r="JD125" s="165"/>
      <c r="JE125" s="165"/>
      <c r="JF125" s="165"/>
      <c r="JG125" s="165"/>
      <c r="JH125" s="165"/>
      <c r="JI125" s="165"/>
      <c r="JJ125" s="165"/>
      <c r="JK125" s="165"/>
      <c r="JL125" s="165"/>
      <c r="JM125" s="165"/>
      <c r="JN125" s="165"/>
      <c r="JO125" s="165"/>
      <c r="JP125" s="165"/>
      <c r="JQ125" s="165"/>
      <c r="JR125" s="165"/>
      <c r="JS125" s="165"/>
      <c r="JT125" s="165"/>
      <c r="JU125" s="165"/>
      <c r="JV125" s="165"/>
      <c r="JW125" s="165"/>
      <c r="JX125" s="165"/>
      <c r="JY125" s="165"/>
      <c r="JZ125" s="165"/>
      <c r="KA125" s="165"/>
      <c r="KB125" s="165"/>
      <c r="KC125" s="165"/>
      <c r="KD125" s="165"/>
      <c r="KE125" s="165"/>
      <c r="KF125" s="165"/>
      <c r="KG125" s="165"/>
      <c r="KH125" s="165"/>
      <c r="KI125" s="165"/>
      <c r="KJ125" s="165"/>
      <c r="KK125" s="165"/>
      <c r="KL125" s="165"/>
      <c r="KM125" s="165"/>
      <c r="KN125" s="165"/>
      <c r="KO125" s="165"/>
      <c r="KP125" s="165"/>
      <c r="KQ125" s="165"/>
      <c r="KR125" s="165"/>
      <c r="KS125" s="165"/>
      <c r="KT125" s="165"/>
      <c r="KU125" s="165"/>
      <c r="KV125" s="165"/>
      <c r="KW125" s="165"/>
      <c r="KX125" s="165"/>
      <c r="KY125" s="165"/>
      <c r="KZ125" s="165"/>
      <c r="LA125" s="165"/>
      <c r="LB125" s="165"/>
      <c r="LC125" s="165"/>
      <c r="LD125" s="165"/>
      <c r="LE125" s="165"/>
      <c r="LF125" s="165"/>
      <c r="LG125" s="165"/>
      <c r="LH125" s="165"/>
      <c r="LI125" s="165"/>
      <c r="LJ125" s="165"/>
      <c r="LK125" s="165"/>
      <c r="LL125" s="165"/>
      <c r="LM125" s="165"/>
      <c r="LN125" s="165"/>
      <c r="LO125" s="165"/>
      <c r="LP125" s="165"/>
      <c r="LQ125" s="165"/>
      <c r="LR125" s="165"/>
      <c r="LS125" s="165"/>
      <c r="LT125" s="165"/>
      <c r="LU125" s="165"/>
      <c r="LV125" s="165"/>
      <c r="LW125" s="165"/>
      <c r="LX125" s="165"/>
      <c r="LY125" s="165"/>
      <c r="LZ125" s="165"/>
      <c r="MA125" s="165"/>
      <c r="MB125" s="165"/>
      <c r="MC125" s="165"/>
      <c r="MD125" s="165"/>
      <c r="ME125" s="165"/>
      <c r="MF125" s="165"/>
      <c r="MG125" s="165"/>
      <c r="MH125" s="165"/>
      <c r="MI125" s="165"/>
      <c r="MJ125" s="165"/>
      <c r="MK125" s="165"/>
      <c r="ML125" s="165"/>
      <c r="MM125" s="165"/>
      <c r="MN125" s="165"/>
      <c r="MO125" s="165"/>
      <c r="MP125" s="165"/>
      <c r="MQ125" s="165"/>
      <c r="MR125" s="165"/>
      <c r="MS125" s="165"/>
      <c r="MT125" s="165"/>
      <c r="MU125" s="165"/>
      <c r="MV125" s="165"/>
      <c r="MW125" s="165"/>
      <c r="MX125" s="165"/>
      <c r="MY125" s="165"/>
      <c r="MZ125" s="165"/>
      <c r="NA125" s="165"/>
      <c r="NB125" s="165"/>
      <c r="NC125" s="165"/>
      <c r="ND125" s="165"/>
      <c r="NE125" s="165"/>
      <c r="NF125" s="165"/>
      <c r="NG125" s="165"/>
      <c r="NH125" s="165"/>
      <c r="NI125" s="165"/>
      <c r="NJ125" s="165"/>
      <c r="NK125" s="165"/>
      <c r="NL125" s="165"/>
      <c r="NM125" s="165"/>
      <c r="NN125" s="165"/>
      <c r="NO125" s="165"/>
      <c r="NP125" s="165"/>
      <c r="NQ125" s="165"/>
      <c r="NR125" s="165"/>
      <c r="NS125" s="165"/>
      <c r="NT125" s="165"/>
      <c r="NU125" s="165"/>
      <c r="NV125" s="165"/>
      <c r="NW125" s="165"/>
      <c r="NX125" s="165"/>
      <c r="NY125" s="165"/>
      <c r="NZ125" s="165"/>
      <c r="OA125" s="165"/>
      <c r="OB125" s="165"/>
      <c r="OC125" s="165"/>
      <c r="OD125" s="165"/>
      <c r="OE125" s="165"/>
      <c r="OF125" s="165"/>
      <c r="OG125" s="165"/>
      <c r="OH125" s="165"/>
      <c r="OI125" s="165"/>
      <c r="OJ125" s="165"/>
      <c r="OK125" s="165"/>
      <c r="OL125" s="165"/>
      <c r="OM125" s="165"/>
      <c r="ON125" s="165"/>
      <c r="OO125" s="165"/>
      <c r="OP125" s="165"/>
      <c r="OQ125" s="165"/>
      <c r="OR125" s="165"/>
      <c r="OS125" s="165"/>
      <c r="OT125" s="165"/>
      <c r="OU125" s="165"/>
      <c r="OV125" s="165"/>
      <c r="OW125" s="165"/>
      <c r="OX125" s="165"/>
      <c r="OY125" s="165"/>
      <c r="OZ125" s="165"/>
      <c r="PA125" s="165"/>
      <c r="PB125" s="165"/>
      <c r="PC125" s="165"/>
      <c r="PD125" s="165"/>
      <c r="PE125" s="165"/>
      <c r="PF125" s="165"/>
      <c r="PG125" s="165"/>
      <c r="PH125" s="165"/>
      <c r="PI125" s="165"/>
      <c r="PJ125" s="165"/>
      <c r="PK125" s="165"/>
      <c r="PL125" s="165"/>
      <c r="PM125" s="165"/>
      <c r="PN125" s="165"/>
      <c r="PO125" s="165"/>
      <c r="PP125" s="165"/>
      <c r="PQ125" s="165"/>
      <c r="PR125" s="165"/>
      <c r="PS125" s="165"/>
      <c r="PT125" s="165"/>
      <c r="PU125" s="165"/>
      <c r="PV125" s="165"/>
      <c r="PW125" s="165"/>
      <c r="PX125" s="165"/>
      <c r="PY125" s="165"/>
      <c r="PZ125" s="165"/>
      <c r="QA125" s="165"/>
      <c r="QB125" s="165"/>
      <c r="QC125" s="165"/>
      <c r="QD125" s="165"/>
      <c r="QE125" s="165"/>
      <c r="QF125" s="165"/>
      <c r="QG125" s="165"/>
      <c r="QH125" s="165"/>
      <c r="QI125" s="165"/>
      <c r="QJ125" s="165"/>
      <c r="QK125" s="165"/>
      <c r="QL125" s="165"/>
      <c r="QM125" s="165"/>
      <c r="QN125" s="165"/>
      <c r="QO125" s="165"/>
      <c r="QP125" s="165"/>
      <c r="QQ125" s="165"/>
      <c r="QR125" s="165"/>
      <c r="QS125" s="165"/>
      <c r="QT125" s="165"/>
      <c r="QU125" s="165"/>
      <c r="QV125" s="165"/>
      <c r="QW125" s="165"/>
      <c r="QX125" s="165"/>
      <c r="QY125" s="165"/>
      <c r="QZ125" s="165"/>
      <c r="RA125" s="165"/>
      <c r="RB125" s="165"/>
      <c r="RC125" s="165"/>
      <c r="RD125" s="165"/>
      <c r="RE125" s="165"/>
      <c r="RF125" s="165"/>
      <c r="RG125" s="165"/>
      <c r="RH125" s="165"/>
      <c r="RI125" s="165"/>
      <c r="RJ125" s="165"/>
      <c r="RK125" s="165"/>
      <c r="RL125" s="165"/>
    </row>
    <row r="126" spans="1:480" ht="15.75" x14ac:dyDescent="0.25">
      <c r="A126" s="20"/>
      <c r="B126" s="354" t="s">
        <v>28</v>
      </c>
      <c r="C126" s="355"/>
      <c r="D126" s="21">
        <v>150</v>
      </c>
      <c r="E126" s="21">
        <f t="shared" ref="E126:F126" si="4">SUM(E123:E125)</f>
        <v>0</v>
      </c>
      <c r="F126" s="21">
        <f t="shared" si="4"/>
        <v>0</v>
      </c>
      <c r="G126" s="21">
        <v>1</v>
      </c>
      <c r="H126" s="21">
        <v>1.08</v>
      </c>
      <c r="I126" s="21">
        <v>10.83</v>
      </c>
      <c r="J126" s="21">
        <v>75</v>
      </c>
      <c r="K126" s="21">
        <v>0.83</v>
      </c>
      <c r="L126" s="28">
        <v>248</v>
      </c>
      <c r="M126" s="28">
        <v>11.7</v>
      </c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65"/>
      <c r="EF126" s="165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5"/>
      <c r="ET126" s="165"/>
      <c r="EU126" s="165"/>
      <c r="EV126" s="165"/>
      <c r="EW126" s="165"/>
      <c r="EX126" s="165"/>
      <c r="EY126" s="165"/>
      <c r="EZ126" s="165"/>
      <c r="FA126" s="165"/>
      <c r="FB126" s="165"/>
      <c r="FC126" s="165"/>
      <c r="FD126" s="165"/>
      <c r="FE126" s="165"/>
      <c r="FF126" s="165"/>
      <c r="FG126" s="165"/>
      <c r="FH126" s="165"/>
      <c r="FI126" s="165"/>
      <c r="FJ126" s="165"/>
      <c r="FK126" s="165"/>
      <c r="FL126" s="165"/>
      <c r="FM126" s="165"/>
      <c r="FN126" s="165"/>
      <c r="FO126" s="165"/>
      <c r="FP126" s="165"/>
      <c r="FQ126" s="165"/>
      <c r="FR126" s="165"/>
      <c r="FS126" s="165"/>
      <c r="FT126" s="165"/>
      <c r="FU126" s="165"/>
      <c r="FV126" s="165"/>
      <c r="FW126" s="165"/>
      <c r="FX126" s="165"/>
      <c r="FY126" s="165"/>
      <c r="FZ126" s="165"/>
      <c r="GA126" s="165"/>
      <c r="GB126" s="165"/>
      <c r="GC126" s="165"/>
      <c r="GD126" s="165"/>
      <c r="GE126" s="165"/>
      <c r="GF126" s="165"/>
      <c r="GG126" s="165"/>
      <c r="GH126" s="165"/>
      <c r="GI126" s="165"/>
      <c r="GJ126" s="165"/>
      <c r="GK126" s="165"/>
      <c r="GL126" s="165"/>
      <c r="GM126" s="165"/>
      <c r="GN126" s="165"/>
      <c r="GO126" s="165"/>
      <c r="GP126" s="165"/>
      <c r="GQ126" s="165"/>
      <c r="GR126" s="165"/>
      <c r="GS126" s="165"/>
      <c r="GT126" s="165"/>
      <c r="GU126" s="165"/>
      <c r="GV126" s="165"/>
      <c r="GW126" s="165"/>
      <c r="GX126" s="165"/>
      <c r="GY126" s="165"/>
      <c r="GZ126" s="165"/>
      <c r="HA126" s="165"/>
      <c r="HB126" s="165"/>
      <c r="HC126" s="165"/>
      <c r="HD126" s="165"/>
      <c r="HE126" s="165"/>
      <c r="HF126" s="165"/>
      <c r="HG126" s="165"/>
      <c r="HH126" s="165"/>
      <c r="HI126" s="165"/>
      <c r="HJ126" s="165"/>
      <c r="HK126" s="165"/>
      <c r="HL126" s="165"/>
      <c r="HM126" s="165"/>
      <c r="HN126" s="165"/>
      <c r="HO126" s="165"/>
      <c r="HP126" s="165"/>
      <c r="HQ126" s="165"/>
      <c r="HR126" s="165"/>
      <c r="HS126" s="165"/>
      <c r="HT126" s="165"/>
      <c r="HU126" s="165"/>
      <c r="HV126" s="165"/>
      <c r="HW126" s="165"/>
      <c r="HX126" s="165"/>
      <c r="HY126" s="165"/>
      <c r="HZ126" s="165"/>
      <c r="IA126" s="165"/>
      <c r="IB126" s="165"/>
      <c r="IC126" s="165"/>
      <c r="ID126" s="165"/>
      <c r="IE126" s="165"/>
      <c r="IF126" s="165"/>
      <c r="IG126" s="165"/>
      <c r="IH126" s="165"/>
      <c r="II126" s="165"/>
      <c r="IJ126" s="165"/>
      <c r="IK126" s="165"/>
      <c r="IL126" s="165"/>
      <c r="IM126" s="165"/>
      <c r="IN126" s="165"/>
      <c r="IO126" s="165"/>
      <c r="IP126" s="165"/>
      <c r="IQ126" s="165"/>
      <c r="IR126" s="165"/>
      <c r="IS126" s="165"/>
      <c r="IT126" s="165"/>
      <c r="IU126" s="165"/>
      <c r="IV126" s="165"/>
      <c r="IW126" s="165"/>
      <c r="IX126" s="165"/>
      <c r="IY126" s="165"/>
      <c r="IZ126" s="165"/>
      <c r="JA126" s="165"/>
      <c r="JB126" s="165"/>
      <c r="JC126" s="165"/>
      <c r="JD126" s="165"/>
      <c r="JE126" s="165"/>
      <c r="JF126" s="165"/>
      <c r="JG126" s="165"/>
      <c r="JH126" s="165"/>
      <c r="JI126" s="165"/>
      <c r="JJ126" s="165"/>
      <c r="JK126" s="165"/>
      <c r="JL126" s="165"/>
      <c r="JM126" s="165"/>
      <c r="JN126" s="165"/>
      <c r="JO126" s="165"/>
      <c r="JP126" s="165"/>
      <c r="JQ126" s="165"/>
      <c r="JR126" s="165"/>
      <c r="JS126" s="165"/>
      <c r="JT126" s="165"/>
      <c r="JU126" s="165"/>
      <c r="JV126" s="165"/>
      <c r="JW126" s="165"/>
      <c r="JX126" s="165"/>
      <c r="JY126" s="165"/>
      <c r="JZ126" s="165"/>
      <c r="KA126" s="165"/>
      <c r="KB126" s="165"/>
      <c r="KC126" s="165"/>
      <c r="KD126" s="165"/>
      <c r="KE126" s="165"/>
      <c r="KF126" s="165"/>
      <c r="KG126" s="165"/>
      <c r="KH126" s="165"/>
      <c r="KI126" s="165"/>
      <c r="KJ126" s="165"/>
      <c r="KK126" s="165"/>
      <c r="KL126" s="165"/>
      <c r="KM126" s="165"/>
      <c r="KN126" s="165"/>
      <c r="KO126" s="165"/>
      <c r="KP126" s="165"/>
      <c r="KQ126" s="165"/>
      <c r="KR126" s="165"/>
      <c r="KS126" s="165"/>
      <c r="KT126" s="165"/>
      <c r="KU126" s="165"/>
      <c r="KV126" s="165"/>
      <c r="KW126" s="165"/>
      <c r="KX126" s="165"/>
      <c r="KY126" s="165"/>
      <c r="KZ126" s="165"/>
      <c r="LA126" s="165"/>
      <c r="LB126" s="165"/>
      <c r="LC126" s="165"/>
      <c r="LD126" s="165"/>
      <c r="LE126" s="165"/>
      <c r="LF126" s="165"/>
      <c r="LG126" s="165"/>
      <c r="LH126" s="165"/>
      <c r="LI126" s="165"/>
      <c r="LJ126" s="165"/>
      <c r="LK126" s="165"/>
      <c r="LL126" s="165"/>
      <c r="LM126" s="165"/>
      <c r="LN126" s="165"/>
      <c r="LO126" s="165"/>
      <c r="LP126" s="165"/>
      <c r="LQ126" s="165"/>
      <c r="LR126" s="165"/>
      <c r="LS126" s="165"/>
      <c r="LT126" s="165"/>
      <c r="LU126" s="165"/>
      <c r="LV126" s="165"/>
      <c r="LW126" s="165"/>
      <c r="LX126" s="165"/>
      <c r="LY126" s="165"/>
      <c r="LZ126" s="165"/>
      <c r="MA126" s="165"/>
      <c r="MB126" s="165"/>
      <c r="MC126" s="165"/>
      <c r="MD126" s="165"/>
      <c r="ME126" s="165"/>
      <c r="MF126" s="165"/>
      <c r="MG126" s="165"/>
      <c r="MH126" s="165"/>
      <c r="MI126" s="165"/>
      <c r="MJ126" s="165"/>
      <c r="MK126" s="165"/>
      <c r="ML126" s="165"/>
      <c r="MM126" s="165"/>
      <c r="MN126" s="165"/>
      <c r="MO126" s="165"/>
      <c r="MP126" s="165"/>
      <c r="MQ126" s="165"/>
      <c r="MR126" s="165"/>
      <c r="MS126" s="165"/>
      <c r="MT126" s="165"/>
      <c r="MU126" s="165"/>
      <c r="MV126" s="165"/>
      <c r="MW126" s="165"/>
      <c r="MX126" s="165"/>
      <c r="MY126" s="165"/>
      <c r="MZ126" s="165"/>
      <c r="NA126" s="165"/>
      <c r="NB126" s="165"/>
      <c r="NC126" s="165"/>
      <c r="ND126" s="165"/>
      <c r="NE126" s="165"/>
      <c r="NF126" s="165"/>
      <c r="NG126" s="165"/>
      <c r="NH126" s="165"/>
      <c r="NI126" s="165"/>
      <c r="NJ126" s="165"/>
      <c r="NK126" s="165"/>
      <c r="NL126" s="165"/>
      <c r="NM126" s="165"/>
      <c r="NN126" s="165"/>
      <c r="NO126" s="165"/>
      <c r="NP126" s="165"/>
      <c r="NQ126" s="165"/>
      <c r="NR126" s="165"/>
      <c r="NS126" s="165"/>
      <c r="NT126" s="165"/>
      <c r="NU126" s="165"/>
      <c r="NV126" s="165"/>
      <c r="NW126" s="165"/>
      <c r="NX126" s="165"/>
      <c r="NY126" s="165"/>
      <c r="NZ126" s="165"/>
      <c r="OA126" s="165"/>
      <c r="OB126" s="165"/>
      <c r="OC126" s="165"/>
      <c r="OD126" s="165"/>
      <c r="OE126" s="165"/>
      <c r="OF126" s="165"/>
      <c r="OG126" s="165"/>
      <c r="OH126" s="165"/>
      <c r="OI126" s="165"/>
      <c r="OJ126" s="165"/>
      <c r="OK126" s="165"/>
      <c r="OL126" s="165"/>
      <c r="OM126" s="165"/>
      <c r="ON126" s="165"/>
      <c r="OO126" s="165"/>
      <c r="OP126" s="165"/>
      <c r="OQ126" s="165"/>
      <c r="OR126" s="165"/>
      <c r="OS126" s="165"/>
      <c r="OT126" s="165"/>
      <c r="OU126" s="165"/>
      <c r="OV126" s="165"/>
      <c r="OW126" s="165"/>
      <c r="OX126" s="165"/>
      <c r="OY126" s="165"/>
      <c r="OZ126" s="165"/>
      <c r="PA126" s="165"/>
      <c r="PB126" s="165"/>
      <c r="PC126" s="165"/>
      <c r="PD126" s="165"/>
      <c r="PE126" s="165"/>
      <c r="PF126" s="165"/>
      <c r="PG126" s="165"/>
      <c r="PH126" s="165"/>
      <c r="PI126" s="165"/>
      <c r="PJ126" s="165"/>
      <c r="PK126" s="165"/>
      <c r="PL126" s="165"/>
      <c r="PM126" s="165"/>
      <c r="PN126" s="165"/>
      <c r="PO126" s="165"/>
      <c r="PP126" s="165"/>
      <c r="PQ126" s="165"/>
      <c r="PR126" s="165"/>
      <c r="PS126" s="165"/>
      <c r="PT126" s="165"/>
      <c r="PU126" s="165"/>
      <c r="PV126" s="165"/>
      <c r="PW126" s="165"/>
      <c r="PX126" s="165"/>
      <c r="PY126" s="165"/>
      <c r="PZ126" s="165"/>
      <c r="QA126" s="165"/>
      <c r="QB126" s="165"/>
      <c r="QC126" s="165"/>
      <c r="QD126" s="165"/>
      <c r="QE126" s="165"/>
      <c r="QF126" s="165"/>
      <c r="QG126" s="165"/>
      <c r="QH126" s="165"/>
      <c r="QI126" s="165"/>
      <c r="QJ126" s="165"/>
      <c r="QK126" s="165"/>
      <c r="QL126" s="165"/>
      <c r="QM126" s="165"/>
      <c r="QN126" s="165"/>
      <c r="QO126" s="165"/>
      <c r="QP126" s="165"/>
      <c r="QQ126" s="165"/>
      <c r="QR126" s="165"/>
      <c r="QS126" s="165"/>
      <c r="QT126" s="165"/>
      <c r="QU126" s="165"/>
      <c r="QV126" s="165"/>
      <c r="QW126" s="165"/>
      <c r="QX126" s="165"/>
      <c r="QY126" s="165"/>
      <c r="QZ126" s="165"/>
      <c r="RA126" s="165"/>
      <c r="RB126" s="165"/>
      <c r="RC126" s="165"/>
      <c r="RD126" s="165"/>
      <c r="RE126" s="165"/>
      <c r="RF126" s="165"/>
      <c r="RG126" s="165"/>
      <c r="RH126" s="165"/>
      <c r="RI126" s="165"/>
      <c r="RJ126" s="165"/>
      <c r="RK126" s="165"/>
      <c r="RL126" s="165"/>
    </row>
    <row r="127" spans="1:480" ht="15.75" x14ac:dyDescent="0.25">
      <c r="A127" s="120"/>
      <c r="B127" s="375" t="s">
        <v>15</v>
      </c>
      <c r="C127" s="376"/>
      <c r="D127" s="110">
        <f>SUM(D124,D125,D126,D128)</f>
        <v>468</v>
      </c>
      <c r="E127" s="111"/>
      <c r="F127" s="112"/>
      <c r="G127" s="113">
        <f>SUM(G124,G125,G126,G128)</f>
        <v>7.61</v>
      </c>
      <c r="H127" s="114">
        <f>SUM(H124,H125,H126,H128,)</f>
        <v>9.8000000000000007</v>
      </c>
      <c r="I127" s="115">
        <f>SUM(I124,I125,I126,I128)</f>
        <v>51.320000000000007</v>
      </c>
      <c r="J127" s="116">
        <f>SUM(J124,J125,J126,J128)</f>
        <v>343</v>
      </c>
      <c r="K127" s="117">
        <f>SUM(K124,K125,K126,K128)</f>
        <v>10.83</v>
      </c>
      <c r="L127" s="118"/>
      <c r="M127" s="118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33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  <c r="CH127" s="165"/>
      <c r="CI127" s="165"/>
      <c r="CJ127" s="165"/>
      <c r="CK127" s="165"/>
      <c r="CL127" s="16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5"/>
      <c r="FF127" s="165"/>
      <c r="FG127" s="165"/>
      <c r="FH127" s="165"/>
      <c r="FI127" s="165"/>
      <c r="FJ127" s="165"/>
      <c r="FK127" s="165"/>
      <c r="FL127" s="165"/>
      <c r="FM127" s="165"/>
      <c r="FN127" s="165"/>
      <c r="FO127" s="165"/>
      <c r="FP127" s="165"/>
      <c r="FQ127" s="165"/>
      <c r="FR127" s="165"/>
      <c r="FS127" s="165"/>
      <c r="FT127" s="165"/>
      <c r="FU127" s="165"/>
      <c r="FV127" s="165"/>
      <c r="FW127" s="165"/>
      <c r="FX127" s="165"/>
      <c r="FY127" s="165"/>
      <c r="FZ127" s="165"/>
      <c r="GA127" s="165"/>
      <c r="GB127" s="165"/>
      <c r="GC127" s="165"/>
      <c r="GD127" s="165"/>
      <c r="GE127" s="165"/>
      <c r="GF127" s="165"/>
      <c r="GG127" s="165"/>
      <c r="GH127" s="165"/>
      <c r="GI127" s="165"/>
      <c r="GJ127" s="165"/>
      <c r="GK127" s="165"/>
      <c r="GL127" s="165"/>
      <c r="GM127" s="165"/>
      <c r="GN127" s="165"/>
      <c r="GO127" s="165"/>
      <c r="GP127" s="165"/>
      <c r="GQ127" s="165"/>
      <c r="GR127" s="165"/>
      <c r="GS127" s="165"/>
      <c r="GT127" s="165"/>
      <c r="GU127" s="165"/>
      <c r="GV127" s="165"/>
      <c r="GW127" s="165"/>
      <c r="GX127" s="165"/>
      <c r="GY127" s="165"/>
      <c r="GZ127" s="165"/>
      <c r="HA127" s="165"/>
      <c r="HB127" s="165"/>
      <c r="HC127" s="165"/>
      <c r="HD127" s="165"/>
      <c r="HE127" s="165"/>
      <c r="HF127" s="165"/>
      <c r="HG127" s="165"/>
      <c r="HH127" s="165"/>
      <c r="HI127" s="165"/>
      <c r="HJ127" s="165"/>
      <c r="HK127" s="165"/>
      <c r="HL127" s="165"/>
      <c r="HM127" s="165"/>
      <c r="HN127" s="165"/>
      <c r="HO127" s="165"/>
      <c r="HP127" s="165"/>
      <c r="HQ127" s="165"/>
      <c r="HR127" s="165"/>
      <c r="HS127" s="165"/>
      <c r="HT127" s="165"/>
      <c r="HU127" s="165"/>
      <c r="HV127" s="165"/>
      <c r="HW127" s="165"/>
      <c r="HX127" s="165"/>
      <c r="HY127" s="165"/>
      <c r="HZ127" s="165"/>
      <c r="IA127" s="165"/>
      <c r="IB127" s="165"/>
      <c r="IC127" s="165"/>
      <c r="ID127" s="165"/>
      <c r="IE127" s="165"/>
      <c r="IF127" s="165"/>
      <c r="IG127" s="165"/>
      <c r="IH127" s="165"/>
      <c r="II127" s="165"/>
      <c r="IJ127" s="165"/>
      <c r="IK127" s="165"/>
      <c r="IL127" s="165"/>
      <c r="IM127" s="165"/>
      <c r="IN127" s="165"/>
      <c r="IO127" s="165"/>
      <c r="IP127" s="165"/>
      <c r="IQ127" s="165"/>
      <c r="IR127" s="165"/>
      <c r="IS127" s="165"/>
      <c r="IT127" s="165"/>
      <c r="IU127" s="165"/>
      <c r="IV127" s="165"/>
      <c r="IW127" s="165"/>
      <c r="IX127" s="165"/>
      <c r="IY127" s="165"/>
      <c r="IZ127" s="165"/>
      <c r="JA127" s="165"/>
      <c r="JB127" s="165"/>
      <c r="JC127" s="165"/>
      <c r="JD127" s="165"/>
      <c r="JE127" s="165"/>
      <c r="JF127" s="165"/>
      <c r="JG127" s="165"/>
      <c r="JH127" s="165"/>
      <c r="JI127" s="165"/>
      <c r="JJ127" s="165"/>
      <c r="JK127" s="165"/>
      <c r="JL127" s="165"/>
      <c r="JM127" s="165"/>
      <c r="JN127" s="165"/>
      <c r="JO127" s="165"/>
      <c r="JP127" s="165"/>
      <c r="JQ127" s="165"/>
      <c r="JR127" s="165"/>
      <c r="JS127" s="165"/>
      <c r="JT127" s="165"/>
      <c r="JU127" s="165"/>
      <c r="JV127" s="165"/>
      <c r="JW127" s="165"/>
      <c r="JX127" s="165"/>
      <c r="JY127" s="165"/>
      <c r="JZ127" s="165"/>
      <c r="KA127" s="165"/>
      <c r="KB127" s="165"/>
      <c r="KC127" s="165"/>
      <c r="KD127" s="165"/>
      <c r="KE127" s="165"/>
      <c r="KF127" s="165"/>
      <c r="KG127" s="165"/>
      <c r="KH127" s="165"/>
      <c r="KI127" s="165"/>
      <c r="KJ127" s="165"/>
      <c r="KK127" s="165"/>
      <c r="KL127" s="165"/>
      <c r="KM127" s="165"/>
      <c r="KN127" s="165"/>
      <c r="KO127" s="165"/>
      <c r="KP127" s="165"/>
      <c r="KQ127" s="165"/>
      <c r="KR127" s="165"/>
      <c r="KS127" s="165"/>
      <c r="KT127" s="165"/>
      <c r="KU127" s="165"/>
      <c r="KV127" s="165"/>
      <c r="KW127" s="165"/>
      <c r="KX127" s="165"/>
      <c r="KY127" s="165"/>
      <c r="KZ127" s="165"/>
      <c r="LA127" s="165"/>
      <c r="LB127" s="165"/>
      <c r="LC127" s="165"/>
      <c r="LD127" s="165"/>
      <c r="LE127" s="165"/>
      <c r="LF127" s="165"/>
      <c r="LG127" s="165"/>
      <c r="LH127" s="165"/>
      <c r="LI127" s="165"/>
      <c r="LJ127" s="165"/>
      <c r="LK127" s="165"/>
      <c r="LL127" s="165"/>
      <c r="LM127" s="165"/>
      <c r="LN127" s="165"/>
      <c r="LO127" s="165"/>
      <c r="LP127" s="165"/>
      <c r="LQ127" s="165"/>
      <c r="LR127" s="165"/>
      <c r="LS127" s="165"/>
      <c r="LT127" s="165"/>
      <c r="LU127" s="165"/>
      <c r="LV127" s="165"/>
      <c r="LW127" s="165"/>
      <c r="LX127" s="165"/>
      <c r="LY127" s="165"/>
      <c r="LZ127" s="165"/>
      <c r="MA127" s="165"/>
      <c r="MB127" s="165"/>
      <c r="MC127" s="165"/>
      <c r="MD127" s="165"/>
      <c r="ME127" s="165"/>
      <c r="MF127" s="165"/>
      <c r="MG127" s="165"/>
      <c r="MH127" s="165"/>
      <c r="MI127" s="165"/>
      <c r="MJ127" s="165"/>
      <c r="MK127" s="165"/>
      <c r="ML127" s="165"/>
      <c r="MM127" s="165"/>
      <c r="MN127" s="165"/>
      <c r="MO127" s="165"/>
      <c r="MP127" s="165"/>
      <c r="MQ127" s="165"/>
      <c r="MR127" s="165"/>
      <c r="MS127" s="165"/>
      <c r="MT127" s="165"/>
      <c r="MU127" s="165"/>
      <c r="MV127" s="165"/>
      <c r="MW127" s="165"/>
      <c r="MX127" s="165"/>
      <c r="MY127" s="165"/>
      <c r="MZ127" s="165"/>
      <c r="NA127" s="165"/>
      <c r="NB127" s="165"/>
      <c r="NC127" s="165"/>
      <c r="ND127" s="165"/>
      <c r="NE127" s="165"/>
      <c r="NF127" s="165"/>
      <c r="NG127" s="165"/>
      <c r="NH127" s="165"/>
      <c r="NI127" s="165"/>
      <c r="NJ127" s="165"/>
      <c r="NK127" s="165"/>
      <c r="NL127" s="165"/>
      <c r="NM127" s="165"/>
      <c r="NN127" s="165"/>
      <c r="NO127" s="165"/>
      <c r="NP127" s="165"/>
      <c r="NQ127" s="165"/>
      <c r="NR127" s="165"/>
      <c r="NS127" s="165"/>
      <c r="NT127" s="165"/>
      <c r="NU127" s="165"/>
      <c r="NV127" s="165"/>
      <c r="NW127" s="165"/>
      <c r="NX127" s="165"/>
      <c r="NY127" s="165"/>
      <c r="NZ127" s="165"/>
      <c r="OA127" s="165"/>
      <c r="OB127" s="165"/>
      <c r="OC127" s="165"/>
      <c r="OD127" s="165"/>
      <c r="OE127" s="165"/>
      <c r="OF127" s="165"/>
      <c r="OG127" s="165"/>
      <c r="OH127" s="165"/>
      <c r="OI127" s="165"/>
      <c r="OJ127" s="165"/>
      <c r="OK127" s="165"/>
      <c r="OL127" s="165"/>
      <c r="OM127" s="165"/>
      <c r="ON127" s="165"/>
      <c r="OO127" s="165"/>
      <c r="OP127" s="165"/>
      <c r="OQ127" s="165"/>
      <c r="OR127" s="165"/>
      <c r="OS127" s="165"/>
      <c r="OT127" s="165"/>
      <c r="OU127" s="165"/>
      <c r="OV127" s="165"/>
      <c r="OW127" s="165"/>
      <c r="OX127" s="165"/>
      <c r="OY127" s="165"/>
      <c r="OZ127" s="165"/>
      <c r="PA127" s="165"/>
      <c r="PB127" s="165"/>
      <c r="PC127" s="165"/>
      <c r="PD127" s="165"/>
      <c r="PE127" s="165"/>
      <c r="PF127" s="165"/>
      <c r="PG127" s="165"/>
      <c r="PH127" s="165"/>
      <c r="PI127" s="165"/>
      <c r="PJ127" s="165"/>
      <c r="PK127" s="165"/>
      <c r="PL127" s="165"/>
      <c r="PM127" s="165"/>
      <c r="PN127" s="165"/>
      <c r="PO127" s="165"/>
      <c r="PP127" s="165"/>
      <c r="PQ127" s="165"/>
      <c r="PR127" s="165"/>
      <c r="PS127" s="165"/>
      <c r="PT127" s="165"/>
      <c r="PU127" s="165"/>
      <c r="PV127" s="165"/>
      <c r="PW127" s="165"/>
      <c r="PX127" s="165"/>
      <c r="PY127" s="165"/>
      <c r="PZ127" s="165"/>
      <c r="QA127" s="165"/>
      <c r="QB127" s="165"/>
      <c r="QC127" s="165"/>
      <c r="QD127" s="165"/>
      <c r="QE127" s="165"/>
      <c r="QF127" s="165"/>
      <c r="QG127" s="165"/>
      <c r="QH127" s="165"/>
      <c r="QI127" s="165"/>
      <c r="QJ127" s="165"/>
      <c r="QK127" s="165"/>
      <c r="QL127" s="165"/>
      <c r="QM127" s="165"/>
      <c r="QN127" s="165"/>
      <c r="QO127" s="165"/>
      <c r="QP127" s="165"/>
      <c r="QQ127" s="165"/>
      <c r="QR127" s="165"/>
      <c r="QS127" s="165"/>
      <c r="QT127" s="165"/>
      <c r="QU127" s="165"/>
      <c r="QV127" s="165"/>
      <c r="QW127" s="165"/>
      <c r="QX127" s="165"/>
      <c r="QY127" s="165"/>
      <c r="QZ127" s="165"/>
      <c r="RA127" s="165"/>
      <c r="RB127" s="165"/>
      <c r="RC127" s="165"/>
      <c r="RD127" s="165"/>
      <c r="RE127" s="165"/>
      <c r="RF127" s="165"/>
      <c r="RG127" s="165"/>
      <c r="RH127" s="165"/>
      <c r="RI127" s="165"/>
      <c r="RJ127" s="165"/>
      <c r="RK127" s="165"/>
      <c r="RL127" s="165"/>
    </row>
    <row r="128" spans="1:480" ht="15.75" x14ac:dyDescent="0.25">
      <c r="A128" s="29"/>
      <c r="B128" s="368" t="s">
        <v>98</v>
      </c>
      <c r="C128" s="369"/>
      <c r="D128" s="54">
        <v>140</v>
      </c>
      <c r="E128" s="55"/>
      <c r="F128" s="56"/>
      <c r="G128" s="57">
        <v>0.4</v>
      </c>
      <c r="H128" s="58">
        <v>0.4</v>
      </c>
      <c r="I128" s="59">
        <v>9.8000000000000007</v>
      </c>
      <c r="J128" s="60">
        <v>44</v>
      </c>
      <c r="K128" s="61">
        <v>10</v>
      </c>
      <c r="L128" s="88">
        <v>368</v>
      </c>
      <c r="M128" s="88">
        <v>11.1</v>
      </c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3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  <c r="BI128" s="165"/>
      <c r="BJ128" s="165"/>
      <c r="BK128" s="165"/>
      <c r="BL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  <c r="CE128" s="165"/>
      <c r="CF128" s="165"/>
      <c r="CG128" s="165"/>
      <c r="CH128" s="165"/>
      <c r="CI128" s="165"/>
      <c r="CJ128" s="165"/>
      <c r="CK128" s="165"/>
      <c r="CL128" s="165"/>
      <c r="CM128" s="165"/>
      <c r="CN128" s="165"/>
      <c r="CO128" s="165"/>
      <c r="CP128" s="165"/>
      <c r="CQ128" s="165"/>
      <c r="CR128" s="165"/>
      <c r="CS128" s="165"/>
      <c r="CT128" s="165"/>
      <c r="CU128" s="165"/>
      <c r="CV128" s="165"/>
      <c r="CW128" s="165"/>
      <c r="CX128" s="165"/>
      <c r="CY128" s="165"/>
      <c r="CZ128" s="165"/>
      <c r="DA128" s="165"/>
      <c r="DB128" s="165"/>
      <c r="DC128" s="165"/>
      <c r="DD128" s="165"/>
      <c r="DE128" s="165"/>
      <c r="DF128" s="165"/>
      <c r="DG128" s="165"/>
      <c r="DH128" s="165"/>
      <c r="DI128" s="165"/>
      <c r="DJ128" s="165"/>
      <c r="DK128" s="165"/>
      <c r="DL128" s="165"/>
      <c r="DM128" s="165"/>
      <c r="DN128" s="165"/>
      <c r="DO128" s="165"/>
      <c r="DP128" s="165"/>
      <c r="DQ128" s="165"/>
      <c r="DR128" s="165"/>
      <c r="DS128" s="165"/>
      <c r="DT128" s="165"/>
      <c r="DU128" s="165"/>
      <c r="DV128" s="165"/>
      <c r="DW128" s="165"/>
      <c r="DX128" s="165"/>
      <c r="DY128" s="165"/>
      <c r="DZ128" s="165"/>
      <c r="EA128" s="165"/>
      <c r="EB128" s="165"/>
      <c r="EC128" s="165"/>
      <c r="ED128" s="165"/>
      <c r="EE128" s="165"/>
      <c r="EF128" s="165"/>
      <c r="EG128" s="165"/>
      <c r="EH128" s="165"/>
      <c r="EI128" s="165"/>
      <c r="EJ128" s="165"/>
      <c r="EK128" s="165"/>
      <c r="EL128" s="165"/>
      <c r="EM128" s="165"/>
      <c r="EN128" s="165"/>
      <c r="EO128" s="165"/>
      <c r="EP128" s="165"/>
      <c r="EQ128" s="165"/>
      <c r="ER128" s="165"/>
      <c r="ES128" s="165"/>
      <c r="ET128" s="165"/>
      <c r="EU128" s="165"/>
      <c r="EV128" s="165"/>
      <c r="EW128" s="165"/>
      <c r="EX128" s="165"/>
      <c r="EY128" s="165"/>
      <c r="EZ128" s="165"/>
      <c r="FA128" s="165"/>
      <c r="FB128" s="165"/>
      <c r="FC128" s="165"/>
      <c r="FD128" s="165"/>
      <c r="FE128" s="165"/>
      <c r="FF128" s="165"/>
      <c r="FG128" s="165"/>
      <c r="FH128" s="165"/>
      <c r="FI128" s="165"/>
      <c r="FJ128" s="165"/>
      <c r="FK128" s="165"/>
      <c r="FL128" s="165"/>
      <c r="FM128" s="165"/>
      <c r="FN128" s="165"/>
      <c r="FO128" s="165"/>
      <c r="FP128" s="165"/>
      <c r="FQ128" s="165"/>
      <c r="FR128" s="165"/>
      <c r="FS128" s="165"/>
      <c r="FT128" s="165"/>
      <c r="FU128" s="165"/>
      <c r="FV128" s="165"/>
      <c r="FW128" s="165"/>
      <c r="FX128" s="165"/>
      <c r="FY128" s="165"/>
      <c r="FZ128" s="165"/>
      <c r="GA128" s="165"/>
      <c r="GB128" s="165"/>
      <c r="GC128" s="165"/>
      <c r="GD128" s="165"/>
      <c r="GE128" s="165"/>
      <c r="GF128" s="165"/>
      <c r="GG128" s="165"/>
      <c r="GH128" s="165"/>
      <c r="GI128" s="165"/>
      <c r="GJ128" s="165"/>
      <c r="GK128" s="165"/>
      <c r="GL128" s="165"/>
      <c r="GM128" s="165"/>
      <c r="GN128" s="165"/>
      <c r="GO128" s="165"/>
      <c r="GP128" s="165"/>
      <c r="GQ128" s="165"/>
      <c r="GR128" s="165"/>
      <c r="GS128" s="165"/>
      <c r="GT128" s="165"/>
      <c r="GU128" s="165"/>
      <c r="GV128" s="165"/>
      <c r="GW128" s="165"/>
      <c r="GX128" s="165"/>
      <c r="GY128" s="165"/>
      <c r="GZ128" s="165"/>
      <c r="HA128" s="165"/>
      <c r="HB128" s="165"/>
      <c r="HC128" s="165"/>
      <c r="HD128" s="165"/>
      <c r="HE128" s="165"/>
      <c r="HF128" s="165"/>
      <c r="HG128" s="165"/>
      <c r="HH128" s="165"/>
      <c r="HI128" s="165"/>
      <c r="HJ128" s="165"/>
      <c r="HK128" s="165"/>
      <c r="HL128" s="165"/>
      <c r="HM128" s="165"/>
      <c r="HN128" s="165"/>
      <c r="HO128" s="165"/>
      <c r="HP128" s="165"/>
      <c r="HQ128" s="165"/>
      <c r="HR128" s="165"/>
      <c r="HS128" s="165"/>
      <c r="HT128" s="165"/>
      <c r="HU128" s="165"/>
      <c r="HV128" s="165"/>
      <c r="HW128" s="165"/>
      <c r="HX128" s="165"/>
      <c r="HY128" s="165"/>
      <c r="HZ128" s="165"/>
      <c r="IA128" s="165"/>
      <c r="IB128" s="165"/>
      <c r="IC128" s="165"/>
      <c r="ID128" s="165"/>
      <c r="IE128" s="165"/>
      <c r="IF128" s="165"/>
      <c r="IG128" s="165"/>
      <c r="IH128" s="165"/>
      <c r="II128" s="165"/>
      <c r="IJ128" s="165"/>
      <c r="IK128" s="165"/>
      <c r="IL128" s="165"/>
      <c r="IM128" s="165"/>
      <c r="IN128" s="165"/>
      <c r="IO128" s="165"/>
      <c r="IP128" s="165"/>
      <c r="IQ128" s="165"/>
      <c r="IR128" s="165"/>
      <c r="IS128" s="165"/>
      <c r="IT128" s="165"/>
      <c r="IU128" s="165"/>
      <c r="IV128" s="165"/>
      <c r="IW128" s="165"/>
      <c r="IX128" s="165"/>
      <c r="IY128" s="165"/>
      <c r="IZ128" s="165"/>
      <c r="JA128" s="165"/>
      <c r="JB128" s="165"/>
      <c r="JC128" s="165"/>
      <c r="JD128" s="165"/>
      <c r="JE128" s="165"/>
      <c r="JF128" s="165"/>
      <c r="JG128" s="165"/>
      <c r="JH128" s="165"/>
      <c r="JI128" s="165"/>
      <c r="JJ128" s="165"/>
      <c r="JK128" s="165"/>
      <c r="JL128" s="165"/>
      <c r="JM128" s="165"/>
      <c r="JN128" s="165"/>
      <c r="JO128" s="165"/>
      <c r="JP128" s="165"/>
      <c r="JQ128" s="165"/>
      <c r="JR128" s="165"/>
      <c r="JS128" s="165"/>
      <c r="JT128" s="165"/>
      <c r="JU128" s="165"/>
      <c r="JV128" s="165"/>
      <c r="JW128" s="165"/>
      <c r="JX128" s="165"/>
      <c r="JY128" s="165"/>
      <c r="JZ128" s="165"/>
      <c r="KA128" s="165"/>
      <c r="KB128" s="165"/>
      <c r="KC128" s="165"/>
      <c r="KD128" s="165"/>
      <c r="KE128" s="165"/>
      <c r="KF128" s="165"/>
      <c r="KG128" s="165"/>
      <c r="KH128" s="165"/>
      <c r="KI128" s="165"/>
      <c r="KJ128" s="165"/>
      <c r="KK128" s="165"/>
      <c r="KL128" s="165"/>
      <c r="KM128" s="165"/>
      <c r="KN128" s="165"/>
      <c r="KO128" s="165"/>
      <c r="KP128" s="165"/>
      <c r="KQ128" s="165"/>
      <c r="KR128" s="165"/>
      <c r="KS128" s="165"/>
      <c r="KT128" s="165"/>
      <c r="KU128" s="165"/>
      <c r="KV128" s="165"/>
      <c r="KW128" s="165"/>
      <c r="KX128" s="165"/>
      <c r="KY128" s="165"/>
      <c r="KZ128" s="165"/>
      <c r="LA128" s="165"/>
      <c r="LB128" s="165"/>
      <c r="LC128" s="165"/>
      <c r="LD128" s="165"/>
      <c r="LE128" s="165"/>
      <c r="LF128" s="165"/>
      <c r="LG128" s="165"/>
      <c r="LH128" s="165"/>
      <c r="LI128" s="165"/>
      <c r="LJ128" s="165"/>
      <c r="LK128" s="165"/>
      <c r="LL128" s="165"/>
      <c r="LM128" s="165"/>
      <c r="LN128" s="165"/>
      <c r="LO128" s="165"/>
      <c r="LP128" s="165"/>
      <c r="LQ128" s="165"/>
      <c r="LR128" s="165"/>
      <c r="LS128" s="165"/>
      <c r="LT128" s="165"/>
      <c r="LU128" s="165"/>
      <c r="LV128" s="165"/>
      <c r="LW128" s="165"/>
      <c r="LX128" s="165"/>
      <c r="LY128" s="165"/>
      <c r="LZ128" s="165"/>
      <c r="MA128" s="165"/>
      <c r="MB128" s="165"/>
      <c r="MC128" s="165"/>
      <c r="MD128" s="165"/>
      <c r="ME128" s="165"/>
      <c r="MF128" s="165"/>
      <c r="MG128" s="165"/>
      <c r="MH128" s="165"/>
      <c r="MI128" s="165"/>
      <c r="MJ128" s="165"/>
      <c r="MK128" s="165"/>
      <c r="ML128" s="165"/>
      <c r="MM128" s="165"/>
      <c r="MN128" s="165"/>
      <c r="MO128" s="165"/>
      <c r="MP128" s="165"/>
      <c r="MQ128" s="165"/>
      <c r="MR128" s="165"/>
      <c r="MS128" s="165"/>
      <c r="MT128" s="165"/>
      <c r="MU128" s="165"/>
      <c r="MV128" s="165"/>
      <c r="MW128" s="165"/>
      <c r="MX128" s="165"/>
      <c r="MY128" s="165"/>
      <c r="MZ128" s="165"/>
      <c r="NA128" s="165"/>
      <c r="NB128" s="165"/>
      <c r="NC128" s="165"/>
      <c r="ND128" s="165"/>
      <c r="NE128" s="165"/>
      <c r="NF128" s="165"/>
      <c r="NG128" s="165"/>
      <c r="NH128" s="165"/>
      <c r="NI128" s="165"/>
      <c r="NJ128" s="165"/>
      <c r="NK128" s="165"/>
      <c r="NL128" s="165"/>
      <c r="NM128" s="165"/>
      <c r="NN128" s="165"/>
      <c r="NO128" s="165"/>
      <c r="NP128" s="165"/>
      <c r="NQ128" s="165"/>
      <c r="NR128" s="165"/>
      <c r="NS128" s="165"/>
      <c r="NT128" s="165"/>
      <c r="NU128" s="165"/>
      <c r="NV128" s="165"/>
      <c r="NW128" s="165"/>
      <c r="NX128" s="165"/>
      <c r="NY128" s="165"/>
      <c r="NZ128" s="165"/>
      <c r="OA128" s="165"/>
      <c r="OB128" s="165"/>
      <c r="OC128" s="165"/>
      <c r="OD128" s="165"/>
      <c r="OE128" s="165"/>
      <c r="OF128" s="165"/>
      <c r="OG128" s="165"/>
      <c r="OH128" s="165"/>
      <c r="OI128" s="165"/>
      <c r="OJ128" s="165"/>
      <c r="OK128" s="165"/>
      <c r="OL128" s="165"/>
      <c r="OM128" s="165"/>
      <c r="ON128" s="165"/>
      <c r="OO128" s="165"/>
      <c r="OP128" s="165"/>
      <c r="OQ128" s="165"/>
      <c r="OR128" s="165"/>
      <c r="OS128" s="165"/>
      <c r="OT128" s="165"/>
      <c r="OU128" s="165"/>
      <c r="OV128" s="165"/>
      <c r="OW128" s="165"/>
      <c r="OX128" s="165"/>
      <c r="OY128" s="165"/>
      <c r="OZ128" s="165"/>
      <c r="PA128" s="165"/>
      <c r="PB128" s="165"/>
      <c r="PC128" s="165"/>
      <c r="PD128" s="165"/>
      <c r="PE128" s="165"/>
      <c r="PF128" s="165"/>
      <c r="PG128" s="165"/>
      <c r="PH128" s="165"/>
      <c r="PI128" s="165"/>
      <c r="PJ128" s="165"/>
      <c r="PK128" s="165"/>
      <c r="PL128" s="165"/>
      <c r="PM128" s="165"/>
      <c r="PN128" s="165"/>
      <c r="PO128" s="165"/>
      <c r="PP128" s="165"/>
      <c r="PQ128" s="165"/>
      <c r="PR128" s="165"/>
      <c r="PS128" s="165"/>
      <c r="PT128" s="165"/>
      <c r="PU128" s="165"/>
      <c r="PV128" s="165"/>
      <c r="PW128" s="165"/>
      <c r="PX128" s="165"/>
      <c r="PY128" s="165"/>
      <c r="PZ128" s="165"/>
      <c r="QA128" s="165"/>
      <c r="QB128" s="165"/>
      <c r="QC128" s="165"/>
      <c r="QD128" s="165"/>
      <c r="QE128" s="165"/>
      <c r="QF128" s="165"/>
      <c r="QG128" s="165"/>
      <c r="QH128" s="165"/>
      <c r="QI128" s="165"/>
      <c r="QJ128" s="165"/>
      <c r="QK128" s="165"/>
      <c r="QL128" s="165"/>
      <c r="QM128" s="165"/>
      <c r="QN128" s="165"/>
      <c r="QO128" s="165"/>
      <c r="QP128" s="165"/>
      <c r="QQ128" s="165"/>
      <c r="QR128" s="165"/>
      <c r="QS128" s="165"/>
      <c r="QT128" s="165"/>
      <c r="QU128" s="165"/>
      <c r="QV128" s="165"/>
      <c r="QW128" s="165"/>
      <c r="QX128" s="165"/>
      <c r="QY128" s="165"/>
      <c r="QZ128" s="165"/>
      <c r="RA128" s="165"/>
      <c r="RB128" s="165"/>
      <c r="RC128" s="165"/>
      <c r="RD128" s="165"/>
      <c r="RE128" s="165"/>
      <c r="RF128" s="165"/>
      <c r="RG128" s="165"/>
      <c r="RH128" s="165"/>
      <c r="RI128" s="165"/>
      <c r="RJ128" s="165"/>
      <c r="RK128" s="165"/>
      <c r="RL128" s="165"/>
    </row>
    <row r="129" spans="1:480" s="119" customFormat="1" ht="15.75" x14ac:dyDescent="0.25">
      <c r="A129" s="305" t="e">
        <f>'Тех. карты'!#REF!</f>
        <v>#REF!</v>
      </c>
      <c r="B129" s="356" t="s">
        <v>16</v>
      </c>
      <c r="C129" s="357"/>
      <c r="D129" s="357"/>
      <c r="E129" s="357"/>
      <c r="F129" s="357"/>
      <c r="G129" s="357"/>
      <c r="H129" s="357"/>
      <c r="I129" s="357"/>
      <c r="J129" s="357"/>
      <c r="K129" s="357"/>
      <c r="L129" s="358"/>
      <c r="M129" s="25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  <c r="IP129" s="165"/>
      <c r="IQ129" s="165"/>
      <c r="IR129" s="165"/>
      <c r="IS129" s="165"/>
      <c r="IT129" s="165"/>
      <c r="IU129" s="165"/>
      <c r="IV129" s="165"/>
      <c r="IW129" s="165"/>
      <c r="IX129" s="165"/>
      <c r="IY129" s="165"/>
      <c r="IZ129" s="165"/>
      <c r="JA129" s="165"/>
      <c r="JB129" s="165"/>
      <c r="JC129" s="165"/>
      <c r="JD129" s="165"/>
      <c r="JE129" s="165"/>
      <c r="JF129" s="165"/>
      <c r="JG129" s="165"/>
      <c r="JH129" s="165"/>
      <c r="JI129" s="165"/>
      <c r="JJ129" s="165"/>
      <c r="JK129" s="165"/>
      <c r="JL129" s="165"/>
      <c r="JM129" s="165"/>
      <c r="JN129" s="165"/>
      <c r="JO129" s="165"/>
      <c r="JP129" s="165"/>
      <c r="JQ129" s="165"/>
      <c r="JR129" s="165"/>
      <c r="JS129" s="165"/>
      <c r="JT129" s="165"/>
      <c r="JU129" s="165"/>
      <c r="JV129" s="165"/>
      <c r="JW129" s="165"/>
      <c r="JX129" s="165"/>
      <c r="JY129" s="165"/>
      <c r="JZ129" s="165"/>
      <c r="KA129" s="165"/>
      <c r="KB129" s="165"/>
      <c r="KC129" s="165"/>
      <c r="KD129" s="165"/>
      <c r="KE129" s="165"/>
      <c r="KF129" s="165"/>
      <c r="KG129" s="165"/>
      <c r="KH129" s="165"/>
      <c r="KI129" s="165"/>
      <c r="KJ129" s="165"/>
      <c r="KK129" s="165"/>
      <c r="KL129" s="165"/>
      <c r="KM129" s="165"/>
      <c r="KN129" s="165"/>
      <c r="KO129" s="165"/>
      <c r="KP129" s="165"/>
      <c r="KQ129" s="165"/>
      <c r="KR129" s="165"/>
      <c r="KS129" s="165"/>
      <c r="KT129" s="165"/>
      <c r="KU129" s="165"/>
      <c r="KV129" s="165"/>
      <c r="KW129" s="165"/>
      <c r="KX129" s="165"/>
      <c r="KY129" s="165"/>
      <c r="KZ129" s="165"/>
      <c r="LA129" s="165"/>
      <c r="LB129" s="165"/>
      <c r="LC129" s="165"/>
      <c r="LD129" s="165"/>
      <c r="LE129" s="165"/>
      <c r="LF129" s="165"/>
      <c r="LG129" s="165"/>
      <c r="LH129" s="165"/>
      <c r="LI129" s="165"/>
      <c r="LJ129" s="165"/>
      <c r="LK129" s="165"/>
      <c r="LL129" s="165"/>
      <c r="LM129" s="165"/>
      <c r="LN129" s="165"/>
      <c r="LO129" s="165"/>
      <c r="LP129" s="165"/>
      <c r="LQ129" s="165"/>
      <c r="LR129" s="165"/>
      <c r="LS129" s="165"/>
      <c r="LT129" s="165"/>
      <c r="LU129" s="165"/>
      <c r="LV129" s="165"/>
      <c r="LW129" s="165"/>
      <c r="LX129" s="165"/>
      <c r="LY129" s="165"/>
      <c r="LZ129" s="165"/>
      <c r="MA129" s="165"/>
      <c r="MB129" s="165"/>
      <c r="MC129" s="165"/>
      <c r="MD129" s="165"/>
      <c r="ME129" s="165"/>
      <c r="MF129" s="165"/>
      <c r="MG129" s="165"/>
      <c r="MH129" s="165"/>
      <c r="MI129" s="165"/>
      <c r="MJ129" s="165"/>
      <c r="MK129" s="165"/>
      <c r="ML129" s="165"/>
      <c r="MM129" s="165"/>
      <c r="MN129" s="165"/>
      <c r="MO129" s="165"/>
      <c r="MP129" s="165"/>
      <c r="MQ129" s="165"/>
      <c r="MR129" s="165"/>
      <c r="MS129" s="165"/>
      <c r="MT129" s="165"/>
      <c r="MU129" s="165"/>
      <c r="MV129" s="165"/>
      <c r="MW129" s="165"/>
      <c r="MX129" s="165"/>
      <c r="MY129" s="165"/>
      <c r="MZ129" s="165"/>
      <c r="NA129" s="165"/>
      <c r="NB129" s="165"/>
      <c r="NC129" s="165"/>
      <c r="ND129" s="165"/>
      <c r="NE129" s="165"/>
      <c r="NF129" s="165"/>
      <c r="NG129" s="165"/>
      <c r="NH129" s="165"/>
      <c r="NI129" s="165"/>
      <c r="NJ129" s="165"/>
      <c r="NK129" s="165"/>
      <c r="NL129" s="165"/>
      <c r="NM129" s="165"/>
      <c r="NN129" s="165"/>
      <c r="NO129" s="165"/>
      <c r="NP129" s="165"/>
      <c r="NQ129" s="165"/>
      <c r="NR129" s="165"/>
      <c r="NS129" s="165"/>
      <c r="NT129" s="165"/>
      <c r="NU129" s="165"/>
      <c r="NV129" s="165"/>
      <c r="NW129" s="165"/>
      <c r="NX129" s="165"/>
      <c r="NY129" s="165"/>
      <c r="NZ129" s="165"/>
      <c r="OA129" s="165"/>
      <c r="OB129" s="165"/>
      <c r="OC129" s="165"/>
      <c r="OD129" s="165"/>
      <c r="OE129" s="165"/>
      <c r="OF129" s="165"/>
      <c r="OG129" s="165"/>
      <c r="OH129" s="165"/>
      <c r="OI129" s="165"/>
      <c r="OJ129" s="165"/>
      <c r="OK129" s="165"/>
      <c r="OL129" s="165"/>
      <c r="OM129" s="165"/>
      <c r="ON129" s="165"/>
      <c r="OO129" s="165"/>
      <c r="OP129" s="165"/>
      <c r="OQ129" s="165"/>
      <c r="OR129" s="165"/>
      <c r="OS129" s="165"/>
      <c r="OT129" s="165"/>
      <c r="OU129" s="165"/>
      <c r="OV129" s="165"/>
      <c r="OW129" s="165"/>
      <c r="OX129" s="165"/>
      <c r="OY129" s="165"/>
      <c r="OZ129" s="165"/>
      <c r="PA129" s="165"/>
      <c r="PB129" s="165"/>
      <c r="PC129" s="165"/>
      <c r="PD129" s="165"/>
      <c r="PE129" s="165"/>
      <c r="PF129" s="165"/>
      <c r="PG129" s="165"/>
      <c r="PH129" s="165"/>
      <c r="PI129" s="165"/>
      <c r="PJ129" s="165"/>
      <c r="PK129" s="165"/>
      <c r="PL129" s="165"/>
      <c r="PM129" s="165"/>
      <c r="PN129" s="165"/>
      <c r="PO129" s="165"/>
      <c r="PP129" s="165"/>
      <c r="PQ129" s="165"/>
      <c r="PR129" s="165"/>
      <c r="PS129" s="165"/>
      <c r="PT129" s="165"/>
      <c r="PU129" s="165"/>
      <c r="PV129" s="165"/>
      <c r="PW129" s="165"/>
      <c r="PX129" s="165"/>
      <c r="PY129" s="165"/>
      <c r="PZ129" s="165"/>
      <c r="QA129" s="165"/>
      <c r="QB129" s="165"/>
      <c r="QC129" s="165"/>
      <c r="QD129" s="165"/>
      <c r="QE129" s="165"/>
      <c r="QF129" s="165"/>
      <c r="QG129" s="165"/>
      <c r="QH129" s="165"/>
      <c r="QI129" s="165"/>
      <c r="QJ129" s="165"/>
      <c r="QK129" s="165"/>
      <c r="QL129" s="165"/>
      <c r="QM129" s="165"/>
      <c r="QN129" s="165"/>
      <c r="QO129" s="165"/>
      <c r="QP129" s="165"/>
      <c r="QQ129" s="165"/>
      <c r="QR129" s="165"/>
      <c r="QS129" s="165"/>
      <c r="QT129" s="165"/>
      <c r="QU129" s="165"/>
      <c r="QV129" s="165"/>
      <c r="QW129" s="165"/>
      <c r="QX129" s="165"/>
      <c r="QY129" s="165"/>
      <c r="QZ129" s="165"/>
      <c r="RA129" s="165"/>
      <c r="RB129" s="165"/>
      <c r="RC129" s="165"/>
      <c r="RD129" s="165"/>
      <c r="RE129" s="165"/>
      <c r="RF129" s="165"/>
      <c r="RG129" s="165"/>
      <c r="RH129" s="165"/>
      <c r="RI129" s="165"/>
      <c r="RJ129" s="165"/>
      <c r="RK129" s="165"/>
      <c r="RL129" s="165"/>
    </row>
    <row r="130" spans="1:480" ht="15" x14ac:dyDescent="0.25">
      <c r="A130" s="305" t="e">
        <f>'Тех. карты'!#REF!</f>
        <v>#REF!</v>
      </c>
      <c r="B130" s="354" t="s">
        <v>92</v>
      </c>
      <c r="C130" s="355"/>
      <c r="D130" s="231">
        <v>40</v>
      </c>
      <c r="E130" s="12"/>
      <c r="F130" s="13"/>
      <c r="G130" s="14">
        <v>0.49</v>
      </c>
      <c r="H130" s="15">
        <v>3.7999999999999999E-2</v>
      </c>
      <c r="I130" s="16">
        <v>4.6399999999999997</v>
      </c>
      <c r="J130" s="17">
        <v>20.92</v>
      </c>
      <c r="K130" s="18">
        <v>1.92</v>
      </c>
      <c r="L130" s="30">
        <v>41</v>
      </c>
      <c r="M130" s="30">
        <v>1.5</v>
      </c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  <c r="DZ130" s="165"/>
      <c r="EA130" s="165"/>
      <c r="EB130" s="165"/>
      <c r="EC130" s="165"/>
      <c r="ED130" s="165"/>
      <c r="EE130" s="165"/>
      <c r="EF130" s="165"/>
      <c r="EG130" s="165"/>
      <c r="EH130" s="165"/>
      <c r="EI130" s="165"/>
      <c r="EJ130" s="165"/>
      <c r="EK130" s="165"/>
      <c r="EL130" s="165"/>
      <c r="EM130" s="165"/>
      <c r="EN130" s="165"/>
      <c r="EO130" s="165"/>
      <c r="EP130" s="165"/>
      <c r="EQ130" s="165"/>
      <c r="ER130" s="165"/>
      <c r="ES130" s="165"/>
      <c r="ET130" s="165"/>
      <c r="EU130" s="165"/>
      <c r="EV130" s="165"/>
      <c r="EW130" s="165"/>
      <c r="EX130" s="165"/>
      <c r="EY130" s="165"/>
      <c r="EZ130" s="165"/>
      <c r="FA130" s="165"/>
      <c r="FB130" s="165"/>
      <c r="FC130" s="165"/>
      <c r="FD130" s="165"/>
      <c r="FE130" s="165"/>
      <c r="FF130" s="165"/>
      <c r="FG130" s="165"/>
      <c r="FH130" s="165"/>
      <c r="FI130" s="165"/>
      <c r="FJ130" s="165"/>
      <c r="FK130" s="165"/>
      <c r="FL130" s="165"/>
      <c r="FM130" s="165"/>
      <c r="FN130" s="165"/>
      <c r="FO130" s="165"/>
      <c r="FP130" s="165"/>
      <c r="FQ130" s="165"/>
      <c r="FR130" s="165"/>
      <c r="FS130" s="165"/>
      <c r="FT130" s="165"/>
      <c r="FU130" s="165"/>
      <c r="FV130" s="165"/>
      <c r="FW130" s="165"/>
      <c r="FX130" s="165"/>
      <c r="FY130" s="165"/>
      <c r="FZ130" s="165"/>
      <c r="GA130" s="165"/>
      <c r="GB130" s="165"/>
      <c r="GC130" s="165"/>
      <c r="GD130" s="165"/>
      <c r="GE130" s="165"/>
      <c r="GF130" s="165"/>
      <c r="GG130" s="165"/>
      <c r="GH130" s="165"/>
      <c r="GI130" s="165"/>
      <c r="GJ130" s="165"/>
      <c r="GK130" s="165"/>
      <c r="GL130" s="165"/>
      <c r="GM130" s="165"/>
      <c r="GN130" s="165"/>
      <c r="GO130" s="165"/>
      <c r="GP130" s="165"/>
      <c r="GQ130" s="165"/>
      <c r="GR130" s="165"/>
      <c r="GS130" s="165"/>
      <c r="GT130" s="165"/>
      <c r="GU130" s="165"/>
      <c r="GV130" s="165"/>
      <c r="GW130" s="165"/>
      <c r="GX130" s="165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  <c r="HJ130" s="165"/>
      <c r="HK130" s="165"/>
      <c r="HL130" s="165"/>
      <c r="HM130" s="165"/>
      <c r="HN130" s="165"/>
      <c r="HO130" s="165"/>
      <c r="HP130" s="165"/>
      <c r="HQ130" s="165"/>
      <c r="HR130" s="165"/>
      <c r="HS130" s="165"/>
      <c r="HT130" s="165"/>
      <c r="HU130" s="165"/>
      <c r="HV130" s="165"/>
      <c r="HW130" s="165"/>
      <c r="HX130" s="165"/>
      <c r="HY130" s="165"/>
      <c r="HZ130" s="165"/>
      <c r="IA130" s="165"/>
      <c r="IB130" s="165"/>
      <c r="IC130" s="165"/>
      <c r="ID130" s="165"/>
      <c r="IE130" s="165"/>
      <c r="IF130" s="165"/>
      <c r="IG130" s="165"/>
      <c r="IH130" s="165"/>
      <c r="II130" s="165"/>
      <c r="IJ130" s="165"/>
      <c r="IK130" s="165"/>
      <c r="IL130" s="165"/>
      <c r="IM130" s="165"/>
      <c r="IN130" s="165"/>
      <c r="IO130" s="165"/>
      <c r="IP130" s="165"/>
      <c r="IQ130" s="165"/>
      <c r="IR130" s="165"/>
      <c r="IS130" s="165"/>
      <c r="IT130" s="165"/>
      <c r="IU130" s="165"/>
      <c r="IV130" s="165"/>
      <c r="IW130" s="165"/>
      <c r="IX130" s="165"/>
      <c r="IY130" s="165"/>
      <c r="IZ130" s="165"/>
      <c r="JA130" s="165"/>
      <c r="JB130" s="165"/>
      <c r="JC130" s="165"/>
      <c r="JD130" s="165"/>
      <c r="JE130" s="165"/>
      <c r="JF130" s="165"/>
      <c r="JG130" s="165"/>
      <c r="JH130" s="165"/>
      <c r="JI130" s="165"/>
      <c r="JJ130" s="165"/>
      <c r="JK130" s="165"/>
      <c r="JL130" s="165"/>
      <c r="JM130" s="165"/>
      <c r="JN130" s="165"/>
      <c r="JO130" s="165"/>
      <c r="JP130" s="165"/>
      <c r="JQ130" s="165"/>
      <c r="JR130" s="165"/>
      <c r="JS130" s="165"/>
      <c r="JT130" s="165"/>
      <c r="JU130" s="165"/>
      <c r="JV130" s="165"/>
      <c r="JW130" s="165"/>
      <c r="JX130" s="165"/>
      <c r="JY130" s="165"/>
      <c r="JZ130" s="165"/>
      <c r="KA130" s="165"/>
      <c r="KB130" s="165"/>
      <c r="KC130" s="165"/>
      <c r="KD130" s="165"/>
      <c r="KE130" s="165"/>
      <c r="KF130" s="165"/>
      <c r="KG130" s="165"/>
      <c r="KH130" s="165"/>
      <c r="KI130" s="165"/>
      <c r="KJ130" s="165"/>
      <c r="KK130" s="165"/>
      <c r="KL130" s="165"/>
      <c r="KM130" s="165"/>
      <c r="KN130" s="165"/>
      <c r="KO130" s="165"/>
      <c r="KP130" s="165"/>
      <c r="KQ130" s="165"/>
      <c r="KR130" s="165"/>
      <c r="KS130" s="165"/>
      <c r="KT130" s="165"/>
      <c r="KU130" s="165"/>
      <c r="KV130" s="165"/>
      <c r="KW130" s="165"/>
      <c r="KX130" s="165"/>
      <c r="KY130" s="165"/>
      <c r="KZ130" s="165"/>
      <c r="LA130" s="165"/>
      <c r="LB130" s="165"/>
      <c r="LC130" s="165"/>
      <c r="LD130" s="165"/>
      <c r="LE130" s="165"/>
      <c r="LF130" s="165"/>
      <c r="LG130" s="165"/>
      <c r="LH130" s="165"/>
      <c r="LI130" s="165"/>
      <c r="LJ130" s="165"/>
      <c r="LK130" s="165"/>
      <c r="LL130" s="165"/>
      <c r="LM130" s="165"/>
      <c r="LN130" s="165"/>
      <c r="LO130" s="165"/>
      <c r="LP130" s="165"/>
      <c r="LQ130" s="165"/>
      <c r="LR130" s="165"/>
      <c r="LS130" s="165"/>
      <c r="LT130" s="165"/>
      <c r="LU130" s="165"/>
      <c r="LV130" s="165"/>
      <c r="LW130" s="165"/>
      <c r="LX130" s="165"/>
      <c r="LY130" s="165"/>
      <c r="LZ130" s="165"/>
      <c r="MA130" s="165"/>
      <c r="MB130" s="165"/>
      <c r="MC130" s="165"/>
      <c r="MD130" s="165"/>
      <c r="ME130" s="165"/>
      <c r="MF130" s="165"/>
      <c r="MG130" s="165"/>
      <c r="MH130" s="165"/>
      <c r="MI130" s="165"/>
      <c r="MJ130" s="165"/>
      <c r="MK130" s="165"/>
      <c r="ML130" s="165"/>
      <c r="MM130" s="165"/>
      <c r="MN130" s="165"/>
      <c r="MO130" s="165"/>
      <c r="MP130" s="165"/>
      <c r="MQ130" s="165"/>
      <c r="MR130" s="165"/>
      <c r="MS130" s="165"/>
      <c r="MT130" s="165"/>
      <c r="MU130" s="165"/>
      <c r="MV130" s="165"/>
      <c r="MW130" s="165"/>
      <c r="MX130" s="165"/>
      <c r="MY130" s="165"/>
      <c r="MZ130" s="165"/>
      <c r="NA130" s="165"/>
      <c r="NB130" s="165"/>
      <c r="NC130" s="165"/>
      <c r="ND130" s="165"/>
      <c r="NE130" s="165"/>
      <c r="NF130" s="165"/>
      <c r="NG130" s="165"/>
      <c r="NH130" s="165"/>
      <c r="NI130" s="165"/>
      <c r="NJ130" s="165"/>
      <c r="NK130" s="165"/>
      <c r="NL130" s="165"/>
      <c r="NM130" s="165"/>
      <c r="NN130" s="165"/>
      <c r="NO130" s="165"/>
      <c r="NP130" s="165"/>
      <c r="NQ130" s="165"/>
      <c r="NR130" s="165"/>
      <c r="NS130" s="165"/>
      <c r="NT130" s="165"/>
      <c r="NU130" s="165"/>
      <c r="NV130" s="165"/>
      <c r="NW130" s="165"/>
      <c r="NX130" s="165"/>
      <c r="NY130" s="165"/>
      <c r="NZ130" s="165"/>
      <c r="OA130" s="165"/>
      <c r="OB130" s="165"/>
      <c r="OC130" s="165"/>
      <c r="OD130" s="165"/>
      <c r="OE130" s="165"/>
      <c r="OF130" s="165"/>
      <c r="OG130" s="165"/>
      <c r="OH130" s="165"/>
      <c r="OI130" s="165"/>
      <c r="OJ130" s="165"/>
      <c r="OK130" s="165"/>
      <c r="OL130" s="165"/>
      <c r="OM130" s="165"/>
      <c r="ON130" s="165"/>
      <c r="OO130" s="165"/>
      <c r="OP130" s="165"/>
      <c r="OQ130" s="165"/>
      <c r="OR130" s="165"/>
      <c r="OS130" s="165"/>
      <c r="OT130" s="165"/>
      <c r="OU130" s="165"/>
      <c r="OV130" s="165"/>
      <c r="OW130" s="165"/>
      <c r="OX130" s="165"/>
      <c r="OY130" s="165"/>
      <c r="OZ130" s="165"/>
      <c r="PA130" s="165"/>
      <c r="PB130" s="165"/>
      <c r="PC130" s="165"/>
      <c r="PD130" s="165"/>
      <c r="PE130" s="165"/>
      <c r="PF130" s="165"/>
      <c r="PG130" s="165"/>
      <c r="PH130" s="165"/>
      <c r="PI130" s="165"/>
      <c r="PJ130" s="165"/>
      <c r="PK130" s="165"/>
      <c r="PL130" s="165"/>
      <c r="PM130" s="165"/>
      <c r="PN130" s="165"/>
      <c r="PO130" s="165"/>
      <c r="PP130" s="165"/>
      <c r="PQ130" s="165"/>
      <c r="PR130" s="165"/>
      <c r="PS130" s="165"/>
      <c r="PT130" s="165"/>
      <c r="PU130" s="165"/>
      <c r="PV130" s="165"/>
      <c r="PW130" s="165"/>
      <c r="PX130" s="165"/>
      <c r="PY130" s="165"/>
      <c r="PZ130" s="165"/>
      <c r="QA130" s="165"/>
      <c r="QB130" s="165"/>
      <c r="QC130" s="165"/>
      <c r="QD130" s="165"/>
      <c r="QE130" s="165"/>
      <c r="QF130" s="165"/>
      <c r="QG130" s="165"/>
      <c r="QH130" s="165"/>
      <c r="QI130" s="165"/>
      <c r="QJ130" s="165"/>
      <c r="QK130" s="165"/>
      <c r="QL130" s="165"/>
      <c r="QM130" s="165"/>
      <c r="QN130" s="165"/>
      <c r="QO130" s="165"/>
      <c r="QP130" s="165"/>
      <c r="QQ130" s="165"/>
      <c r="QR130" s="165"/>
      <c r="QS130" s="165"/>
      <c r="QT130" s="165"/>
      <c r="QU130" s="165"/>
      <c r="QV130" s="165"/>
      <c r="QW130" s="165"/>
      <c r="QX130" s="165"/>
      <c r="QY130" s="165"/>
      <c r="QZ130" s="165"/>
      <c r="RA130" s="165"/>
      <c r="RB130" s="165"/>
      <c r="RC130" s="165"/>
      <c r="RD130" s="165"/>
      <c r="RE130" s="165"/>
      <c r="RF130" s="165"/>
      <c r="RG130" s="165"/>
      <c r="RH130" s="165"/>
      <c r="RI130" s="165"/>
      <c r="RJ130" s="165"/>
      <c r="RK130" s="165"/>
      <c r="RL130" s="165"/>
    </row>
    <row r="131" spans="1:480" ht="15.75" x14ac:dyDescent="0.25">
      <c r="A131" s="138"/>
      <c r="B131" s="354" t="s">
        <v>99</v>
      </c>
      <c r="C131" s="355"/>
      <c r="D131" s="11">
        <v>150</v>
      </c>
      <c r="E131" s="12"/>
      <c r="F131" s="13"/>
      <c r="G131" s="14">
        <v>0.97</v>
      </c>
      <c r="H131" s="15">
        <v>3.04</v>
      </c>
      <c r="I131" s="16">
        <v>6.56</v>
      </c>
      <c r="J131" s="17">
        <v>62</v>
      </c>
      <c r="K131" s="18">
        <v>4.5199999999999996</v>
      </c>
      <c r="L131" s="30">
        <v>73</v>
      </c>
      <c r="M131" s="30">
        <v>2.1</v>
      </c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33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  <c r="CH131" s="165"/>
      <c r="CI131" s="165"/>
      <c r="CJ131" s="165"/>
      <c r="CK131" s="165"/>
      <c r="CL131" s="165"/>
      <c r="CM131" s="165"/>
      <c r="CN131" s="165"/>
      <c r="CO131" s="165"/>
      <c r="CP131" s="165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165"/>
      <c r="DB131" s="165"/>
      <c r="DC131" s="165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  <c r="DU131" s="165"/>
      <c r="DV131" s="165"/>
      <c r="DW131" s="165"/>
      <c r="DX131" s="165"/>
      <c r="DY131" s="165"/>
      <c r="DZ131" s="165"/>
      <c r="EA131" s="165"/>
      <c r="EB131" s="165"/>
      <c r="EC131" s="165"/>
      <c r="ED131" s="165"/>
      <c r="EE131" s="165"/>
      <c r="EF131" s="165"/>
      <c r="EG131" s="165"/>
      <c r="EH131" s="165"/>
      <c r="EI131" s="165"/>
      <c r="EJ131" s="165"/>
      <c r="EK131" s="165"/>
      <c r="EL131" s="165"/>
      <c r="EM131" s="165"/>
      <c r="EN131" s="165"/>
      <c r="EO131" s="165"/>
      <c r="EP131" s="165"/>
      <c r="EQ131" s="165"/>
      <c r="ER131" s="165"/>
      <c r="ES131" s="165"/>
      <c r="ET131" s="165"/>
      <c r="EU131" s="165"/>
      <c r="EV131" s="165"/>
      <c r="EW131" s="165"/>
      <c r="EX131" s="165"/>
      <c r="EY131" s="165"/>
      <c r="EZ131" s="165"/>
      <c r="FA131" s="165"/>
      <c r="FB131" s="165"/>
      <c r="FC131" s="165"/>
      <c r="FD131" s="165"/>
      <c r="FE131" s="165"/>
      <c r="FF131" s="165"/>
      <c r="FG131" s="165"/>
      <c r="FH131" s="165"/>
      <c r="FI131" s="165"/>
      <c r="FJ131" s="165"/>
      <c r="FK131" s="165"/>
      <c r="FL131" s="165"/>
      <c r="FM131" s="165"/>
      <c r="FN131" s="165"/>
      <c r="FO131" s="165"/>
      <c r="FP131" s="165"/>
      <c r="FQ131" s="165"/>
      <c r="FR131" s="165"/>
      <c r="FS131" s="165"/>
      <c r="FT131" s="165"/>
      <c r="FU131" s="165"/>
      <c r="FV131" s="165"/>
      <c r="FW131" s="165"/>
      <c r="FX131" s="165"/>
      <c r="FY131" s="165"/>
      <c r="FZ131" s="165"/>
      <c r="GA131" s="165"/>
      <c r="GB131" s="165"/>
      <c r="GC131" s="165"/>
      <c r="GD131" s="165"/>
      <c r="GE131" s="165"/>
      <c r="GF131" s="165"/>
      <c r="GG131" s="165"/>
      <c r="GH131" s="165"/>
      <c r="GI131" s="165"/>
      <c r="GJ131" s="165"/>
      <c r="GK131" s="165"/>
      <c r="GL131" s="165"/>
      <c r="GM131" s="165"/>
      <c r="GN131" s="165"/>
      <c r="GO131" s="165"/>
      <c r="GP131" s="165"/>
      <c r="GQ131" s="165"/>
      <c r="GR131" s="165"/>
      <c r="GS131" s="165"/>
      <c r="GT131" s="165"/>
      <c r="GU131" s="165"/>
      <c r="GV131" s="165"/>
      <c r="GW131" s="165"/>
      <c r="GX131" s="165"/>
      <c r="GY131" s="165"/>
      <c r="GZ131" s="165"/>
      <c r="HA131" s="165"/>
      <c r="HB131" s="165"/>
      <c r="HC131" s="165"/>
      <c r="HD131" s="165"/>
      <c r="HE131" s="165"/>
      <c r="HF131" s="165"/>
      <c r="HG131" s="165"/>
      <c r="HH131" s="165"/>
      <c r="HI131" s="165"/>
      <c r="HJ131" s="165"/>
      <c r="HK131" s="165"/>
      <c r="HL131" s="165"/>
      <c r="HM131" s="165"/>
      <c r="HN131" s="165"/>
      <c r="HO131" s="165"/>
      <c r="HP131" s="165"/>
      <c r="HQ131" s="165"/>
      <c r="HR131" s="165"/>
      <c r="HS131" s="165"/>
      <c r="HT131" s="165"/>
      <c r="HU131" s="165"/>
      <c r="HV131" s="165"/>
      <c r="HW131" s="165"/>
      <c r="HX131" s="165"/>
      <c r="HY131" s="165"/>
      <c r="HZ131" s="165"/>
      <c r="IA131" s="165"/>
      <c r="IB131" s="165"/>
      <c r="IC131" s="165"/>
      <c r="ID131" s="165"/>
      <c r="IE131" s="165"/>
      <c r="IF131" s="165"/>
      <c r="IG131" s="165"/>
      <c r="IH131" s="165"/>
      <c r="II131" s="165"/>
      <c r="IJ131" s="165"/>
      <c r="IK131" s="165"/>
      <c r="IL131" s="165"/>
      <c r="IM131" s="165"/>
      <c r="IN131" s="165"/>
      <c r="IO131" s="165"/>
      <c r="IP131" s="165"/>
      <c r="IQ131" s="165"/>
      <c r="IR131" s="165"/>
      <c r="IS131" s="165"/>
      <c r="IT131" s="165"/>
      <c r="IU131" s="165"/>
      <c r="IV131" s="165"/>
      <c r="IW131" s="165"/>
      <c r="IX131" s="165"/>
      <c r="IY131" s="165"/>
      <c r="IZ131" s="165"/>
      <c r="JA131" s="165"/>
      <c r="JB131" s="165"/>
      <c r="JC131" s="165"/>
      <c r="JD131" s="165"/>
      <c r="JE131" s="165"/>
      <c r="JF131" s="165"/>
      <c r="JG131" s="165"/>
      <c r="JH131" s="165"/>
      <c r="JI131" s="165"/>
      <c r="JJ131" s="165"/>
      <c r="JK131" s="165"/>
      <c r="JL131" s="165"/>
      <c r="JM131" s="165"/>
      <c r="JN131" s="165"/>
      <c r="JO131" s="165"/>
      <c r="JP131" s="165"/>
      <c r="JQ131" s="165"/>
      <c r="JR131" s="165"/>
      <c r="JS131" s="165"/>
      <c r="JT131" s="165"/>
      <c r="JU131" s="165"/>
      <c r="JV131" s="165"/>
      <c r="JW131" s="165"/>
      <c r="JX131" s="165"/>
      <c r="JY131" s="165"/>
      <c r="JZ131" s="165"/>
      <c r="KA131" s="165"/>
      <c r="KB131" s="165"/>
      <c r="KC131" s="165"/>
      <c r="KD131" s="165"/>
      <c r="KE131" s="165"/>
      <c r="KF131" s="165"/>
      <c r="KG131" s="165"/>
      <c r="KH131" s="165"/>
      <c r="KI131" s="165"/>
      <c r="KJ131" s="165"/>
      <c r="KK131" s="165"/>
      <c r="KL131" s="165"/>
      <c r="KM131" s="165"/>
      <c r="KN131" s="165"/>
      <c r="KO131" s="165"/>
      <c r="KP131" s="165"/>
      <c r="KQ131" s="165"/>
      <c r="KR131" s="165"/>
      <c r="KS131" s="165"/>
      <c r="KT131" s="165"/>
      <c r="KU131" s="165"/>
      <c r="KV131" s="165"/>
      <c r="KW131" s="165"/>
      <c r="KX131" s="165"/>
      <c r="KY131" s="165"/>
      <c r="KZ131" s="165"/>
      <c r="LA131" s="165"/>
      <c r="LB131" s="165"/>
      <c r="LC131" s="165"/>
      <c r="LD131" s="165"/>
      <c r="LE131" s="165"/>
      <c r="LF131" s="165"/>
      <c r="LG131" s="165"/>
      <c r="LH131" s="165"/>
      <c r="LI131" s="165"/>
      <c r="LJ131" s="165"/>
      <c r="LK131" s="165"/>
      <c r="LL131" s="165"/>
      <c r="LM131" s="165"/>
      <c r="LN131" s="165"/>
      <c r="LO131" s="165"/>
      <c r="LP131" s="165"/>
      <c r="LQ131" s="165"/>
      <c r="LR131" s="165"/>
      <c r="LS131" s="165"/>
      <c r="LT131" s="165"/>
      <c r="LU131" s="165"/>
      <c r="LV131" s="165"/>
      <c r="LW131" s="165"/>
      <c r="LX131" s="165"/>
      <c r="LY131" s="165"/>
      <c r="LZ131" s="165"/>
      <c r="MA131" s="165"/>
      <c r="MB131" s="165"/>
      <c r="MC131" s="165"/>
      <c r="MD131" s="165"/>
      <c r="ME131" s="165"/>
      <c r="MF131" s="165"/>
      <c r="MG131" s="165"/>
      <c r="MH131" s="165"/>
      <c r="MI131" s="165"/>
      <c r="MJ131" s="165"/>
      <c r="MK131" s="165"/>
      <c r="ML131" s="165"/>
      <c r="MM131" s="165"/>
      <c r="MN131" s="165"/>
      <c r="MO131" s="165"/>
      <c r="MP131" s="165"/>
      <c r="MQ131" s="165"/>
      <c r="MR131" s="165"/>
      <c r="MS131" s="165"/>
      <c r="MT131" s="165"/>
      <c r="MU131" s="165"/>
      <c r="MV131" s="165"/>
      <c r="MW131" s="165"/>
      <c r="MX131" s="165"/>
      <c r="MY131" s="165"/>
      <c r="MZ131" s="165"/>
      <c r="NA131" s="165"/>
      <c r="NB131" s="165"/>
      <c r="NC131" s="165"/>
      <c r="ND131" s="165"/>
      <c r="NE131" s="165"/>
      <c r="NF131" s="165"/>
      <c r="NG131" s="165"/>
      <c r="NH131" s="165"/>
      <c r="NI131" s="165"/>
      <c r="NJ131" s="165"/>
      <c r="NK131" s="165"/>
      <c r="NL131" s="165"/>
      <c r="NM131" s="165"/>
      <c r="NN131" s="165"/>
      <c r="NO131" s="165"/>
      <c r="NP131" s="165"/>
      <c r="NQ131" s="165"/>
      <c r="NR131" s="165"/>
      <c r="NS131" s="165"/>
      <c r="NT131" s="165"/>
      <c r="NU131" s="165"/>
      <c r="NV131" s="165"/>
      <c r="NW131" s="165"/>
      <c r="NX131" s="165"/>
      <c r="NY131" s="165"/>
      <c r="NZ131" s="165"/>
      <c r="OA131" s="165"/>
      <c r="OB131" s="165"/>
      <c r="OC131" s="165"/>
      <c r="OD131" s="165"/>
      <c r="OE131" s="165"/>
      <c r="OF131" s="165"/>
      <c r="OG131" s="165"/>
      <c r="OH131" s="165"/>
      <c r="OI131" s="165"/>
      <c r="OJ131" s="165"/>
      <c r="OK131" s="165"/>
      <c r="OL131" s="165"/>
      <c r="OM131" s="165"/>
      <c r="ON131" s="165"/>
      <c r="OO131" s="165"/>
      <c r="OP131" s="165"/>
      <c r="OQ131" s="165"/>
      <c r="OR131" s="165"/>
      <c r="OS131" s="165"/>
      <c r="OT131" s="165"/>
      <c r="OU131" s="165"/>
      <c r="OV131" s="165"/>
      <c r="OW131" s="165"/>
      <c r="OX131" s="165"/>
      <c r="OY131" s="165"/>
      <c r="OZ131" s="165"/>
      <c r="PA131" s="165"/>
      <c r="PB131" s="165"/>
      <c r="PC131" s="165"/>
      <c r="PD131" s="165"/>
      <c r="PE131" s="165"/>
      <c r="PF131" s="165"/>
      <c r="PG131" s="165"/>
      <c r="PH131" s="165"/>
      <c r="PI131" s="165"/>
      <c r="PJ131" s="165"/>
      <c r="PK131" s="165"/>
      <c r="PL131" s="165"/>
      <c r="PM131" s="165"/>
      <c r="PN131" s="165"/>
      <c r="PO131" s="165"/>
      <c r="PP131" s="165"/>
      <c r="PQ131" s="165"/>
      <c r="PR131" s="165"/>
      <c r="PS131" s="165"/>
      <c r="PT131" s="165"/>
      <c r="PU131" s="165"/>
      <c r="PV131" s="165"/>
      <c r="PW131" s="165"/>
      <c r="PX131" s="165"/>
      <c r="PY131" s="165"/>
      <c r="PZ131" s="165"/>
      <c r="QA131" s="165"/>
      <c r="QB131" s="165"/>
      <c r="QC131" s="165"/>
      <c r="QD131" s="165"/>
      <c r="QE131" s="165"/>
      <c r="QF131" s="165"/>
      <c r="QG131" s="165"/>
      <c r="QH131" s="165"/>
      <c r="QI131" s="165"/>
      <c r="QJ131" s="165"/>
      <c r="QK131" s="165"/>
      <c r="QL131" s="165"/>
      <c r="QM131" s="165"/>
      <c r="QN131" s="165"/>
      <c r="QO131" s="165"/>
      <c r="QP131" s="165"/>
      <c r="QQ131" s="165"/>
      <c r="QR131" s="165"/>
      <c r="QS131" s="165"/>
      <c r="QT131" s="165"/>
      <c r="QU131" s="165"/>
      <c r="QV131" s="165"/>
      <c r="QW131" s="165"/>
      <c r="QX131" s="165"/>
      <c r="QY131" s="165"/>
      <c r="QZ131" s="165"/>
      <c r="RA131" s="165"/>
      <c r="RB131" s="165"/>
      <c r="RC131" s="165"/>
      <c r="RD131" s="165"/>
      <c r="RE131" s="165"/>
      <c r="RF131" s="165"/>
      <c r="RG131" s="165"/>
      <c r="RH131" s="165"/>
      <c r="RI131" s="165"/>
      <c r="RJ131" s="165"/>
      <c r="RK131" s="165"/>
      <c r="RL131" s="165"/>
    </row>
    <row r="132" spans="1:480" ht="15" x14ac:dyDescent="0.25">
      <c r="A132" s="305"/>
      <c r="B132" s="370" t="s">
        <v>100</v>
      </c>
      <c r="C132" s="371"/>
      <c r="D132" s="11">
        <v>78</v>
      </c>
      <c r="E132" s="12"/>
      <c r="F132" s="13"/>
      <c r="G132" s="14">
        <v>10.32</v>
      </c>
      <c r="H132" s="15">
        <v>5.62</v>
      </c>
      <c r="I132" s="16">
        <v>6.98</v>
      </c>
      <c r="J132" s="17">
        <v>118</v>
      </c>
      <c r="K132" s="18">
        <v>23.95</v>
      </c>
      <c r="L132" s="30">
        <v>82</v>
      </c>
      <c r="M132" s="30">
        <v>7.19</v>
      </c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  <c r="CE132" s="165"/>
      <c r="CF132" s="165"/>
      <c r="CG132" s="165"/>
      <c r="CH132" s="165"/>
      <c r="CI132" s="165"/>
      <c r="CJ132" s="165"/>
      <c r="CK132" s="165"/>
      <c r="CL132" s="165"/>
      <c r="CM132" s="165"/>
      <c r="CN132" s="165"/>
      <c r="CO132" s="165"/>
      <c r="CP132" s="165"/>
      <c r="CQ132" s="165"/>
      <c r="CR132" s="165"/>
      <c r="CS132" s="165"/>
      <c r="CT132" s="165"/>
      <c r="CU132" s="165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  <c r="DU132" s="165"/>
      <c r="DV132" s="165"/>
      <c r="DW132" s="165"/>
      <c r="DX132" s="165"/>
      <c r="DY132" s="165"/>
      <c r="DZ132" s="165"/>
      <c r="EA132" s="165"/>
      <c r="EB132" s="165"/>
      <c r="EC132" s="165"/>
      <c r="ED132" s="165"/>
      <c r="EE132" s="165"/>
      <c r="EF132" s="165"/>
      <c r="EG132" s="165"/>
      <c r="EH132" s="165"/>
      <c r="EI132" s="165"/>
      <c r="EJ132" s="165"/>
      <c r="EK132" s="165"/>
      <c r="EL132" s="165"/>
      <c r="EM132" s="165"/>
      <c r="EN132" s="165"/>
      <c r="EO132" s="165"/>
      <c r="EP132" s="165"/>
      <c r="EQ132" s="165"/>
      <c r="ER132" s="165"/>
      <c r="ES132" s="165"/>
      <c r="ET132" s="165"/>
      <c r="EU132" s="165"/>
      <c r="EV132" s="165"/>
      <c r="EW132" s="165"/>
      <c r="EX132" s="165"/>
      <c r="EY132" s="165"/>
      <c r="EZ132" s="165"/>
      <c r="FA132" s="165"/>
      <c r="FB132" s="165"/>
      <c r="FC132" s="165"/>
      <c r="FD132" s="165"/>
      <c r="FE132" s="165"/>
      <c r="FF132" s="165"/>
      <c r="FG132" s="165"/>
      <c r="FH132" s="165"/>
      <c r="FI132" s="165"/>
      <c r="FJ132" s="165"/>
      <c r="FK132" s="165"/>
      <c r="FL132" s="165"/>
      <c r="FM132" s="165"/>
      <c r="FN132" s="165"/>
      <c r="FO132" s="165"/>
      <c r="FP132" s="165"/>
      <c r="FQ132" s="165"/>
      <c r="FR132" s="165"/>
      <c r="FS132" s="165"/>
      <c r="FT132" s="165"/>
      <c r="FU132" s="165"/>
      <c r="FV132" s="165"/>
      <c r="FW132" s="165"/>
      <c r="FX132" s="165"/>
      <c r="FY132" s="165"/>
      <c r="FZ132" s="165"/>
      <c r="GA132" s="165"/>
      <c r="GB132" s="165"/>
      <c r="GC132" s="165"/>
      <c r="GD132" s="165"/>
      <c r="GE132" s="165"/>
      <c r="GF132" s="165"/>
      <c r="GG132" s="165"/>
      <c r="GH132" s="165"/>
      <c r="GI132" s="165"/>
      <c r="GJ132" s="165"/>
      <c r="GK132" s="165"/>
      <c r="GL132" s="165"/>
      <c r="GM132" s="165"/>
      <c r="GN132" s="165"/>
      <c r="GO132" s="165"/>
      <c r="GP132" s="165"/>
      <c r="GQ132" s="165"/>
      <c r="GR132" s="165"/>
      <c r="GS132" s="165"/>
      <c r="GT132" s="165"/>
      <c r="GU132" s="165"/>
      <c r="GV132" s="165"/>
      <c r="GW132" s="165"/>
      <c r="GX132" s="165"/>
      <c r="GY132" s="165"/>
      <c r="GZ132" s="165"/>
      <c r="HA132" s="165"/>
      <c r="HB132" s="165"/>
      <c r="HC132" s="165"/>
      <c r="HD132" s="165"/>
      <c r="HE132" s="165"/>
      <c r="HF132" s="165"/>
      <c r="HG132" s="165"/>
      <c r="HH132" s="165"/>
      <c r="HI132" s="165"/>
      <c r="HJ132" s="165"/>
      <c r="HK132" s="165"/>
      <c r="HL132" s="165"/>
      <c r="HM132" s="165"/>
      <c r="HN132" s="165"/>
      <c r="HO132" s="165"/>
      <c r="HP132" s="165"/>
      <c r="HQ132" s="165"/>
      <c r="HR132" s="165"/>
      <c r="HS132" s="165"/>
      <c r="HT132" s="165"/>
      <c r="HU132" s="165"/>
      <c r="HV132" s="165"/>
      <c r="HW132" s="165"/>
      <c r="HX132" s="165"/>
      <c r="HY132" s="165"/>
      <c r="HZ132" s="165"/>
      <c r="IA132" s="165"/>
      <c r="IB132" s="165"/>
      <c r="IC132" s="165"/>
      <c r="ID132" s="165"/>
      <c r="IE132" s="165"/>
      <c r="IF132" s="165"/>
      <c r="IG132" s="165"/>
      <c r="IH132" s="165"/>
      <c r="II132" s="165"/>
      <c r="IJ132" s="165"/>
      <c r="IK132" s="165"/>
      <c r="IL132" s="165"/>
      <c r="IM132" s="165"/>
      <c r="IN132" s="165"/>
      <c r="IO132" s="165"/>
      <c r="IP132" s="165"/>
      <c r="IQ132" s="165"/>
      <c r="IR132" s="165"/>
      <c r="IS132" s="165"/>
      <c r="IT132" s="165"/>
      <c r="IU132" s="165"/>
      <c r="IV132" s="165"/>
      <c r="IW132" s="165"/>
      <c r="IX132" s="165"/>
      <c r="IY132" s="165"/>
      <c r="IZ132" s="165"/>
      <c r="JA132" s="165"/>
      <c r="JB132" s="165"/>
      <c r="JC132" s="165"/>
      <c r="JD132" s="165"/>
      <c r="JE132" s="165"/>
      <c r="JF132" s="165"/>
      <c r="JG132" s="165"/>
      <c r="JH132" s="165"/>
      <c r="JI132" s="165"/>
      <c r="JJ132" s="165"/>
      <c r="JK132" s="165"/>
      <c r="JL132" s="165"/>
      <c r="JM132" s="165"/>
      <c r="JN132" s="165"/>
      <c r="JO132" s="165"/>
      <c r="JP132" s="165"/>
      <c r="JQ132" s="165"/>
      <c r="JR132" s="165"/>
      <c r="JS132" s="165"/>
      <c r="JT132" s="165"/>
      <c r="JU132" s="165"/>
      <c r="JV132" s="165"/>
      <c r="JW132" s="165"/>
      <c r="JX132" s="165"/>
      <c r="JY132" s="165"/>
      <c r="JZ132" s="165"/>
      <c r="KA132" s="165"/>
      <c r="KB132" s="165"/>
      <c r="KC132" s="165"/>
      <c r="KD132" s="165"/>
      <c r="KE132" s="165"/>
      <c r="KF132" s="165"/>
      <c r="KG132" s="165"/>
      <c r="KH132" s="165"/>
      <c r="KI132" s="165"/>
      <c r="KJ132" s="165"/>
      <c r="KK132" s="165"/>
      <c r="KL132" s="165"/>
      <c r="KM132" s="165"/>
      <c r="KN132" s="165"/>
      <c r="KO132" s="165"/>
      <c r="KP132" s="165"/>
      <c r="KQ132" s="165"/>
      <c r="KR132" s="165"/>
      <c r="KS132" s="165"/>
      <c r="KT132" s="165"/>
      <c r="KU132" s="165"/>
      <c r="KV132" s="165"/>
      <c r="KW132" s="165"/>
      <c r="KX132" s="165"/>
      <c r="KY132" s="165"/>
      <c r="KZ132" s="165"/>
      <c r="LA132" s="165"/>
      <c r="LB132" s="165"/>
      <c r="LC132" s="165"/>
      <c r="LD132" s="165"/>
      <c r="LE132" s="165"/>
      <c r="LF132" s="165"/>
      <c r="LG132" s="165"/>
      <c r="LH132" s="165"/>
      <c r="LI132" s="165"/>
      <c r="LJ132" s="165"/>
      <c r="LK132" s="165"/>
      <c r="LL132" s="165"/>
      <c r="LM132" s="165"/>
      <c r="LN132" s="165"/>
      <c r="LO132" s="165"/>
      <c r="LP132" s="165"/>
      <c r="LQ132" s="165"/>
      <c r="LR132" s="165"/>
      <c r="LS132" s="165"/>
      <c r="LT132" s="165"/>
      <c r="LU132" s="165"/>
      <c r="LV132" s="165"/>
      <c r="LW132" s="165"/>
      <c r="LX132" s="165"/>
      <c r="LY132" s="165"/>
      <c r="LZ132" s="165"/>
      <c r="MA132" s="165"/>
      <c r="MB132" s="165"/>
      <c r="MC132" s="165"/>
      <c r="MD132" s="165"/>
      <c r="ME132" s="165"/>
      <c r="MF132" s="165"/>
      <c r="MG132" s="165"/>
      <c r="MH132" s="165"/>
      <c r="MI132" s="165"/>
      <c r="MJ132" s="165"/>
      <c r="MK132" s="165"/>
      <c r="ML132" s="165"/>
      <c r="MM132" s="165"/>
      <c r="MN132" s="165"/>
      <c r="MO132" s="165"/>
      <c r="MP132" s="165"/>
      <c r="MQ132" s="165"/>
      <c r="MR132" s="165"/>
      <c r="MS132" s="165"/>
      <c r="MT132" s="165"/>
      <c r="MU132" s="165"/>
      <c r="MV132" s="165"/>
      <c r="MW132" s="165"/>
      <c r="MX132" s="165"/>
      <c r="MY132" s="165"/>
      <c r="MZ132" s="165"/>
      <c r="NA132" s="165"/>
      <c r="NB132" s="165"/>
      <c r="NC132" s="165"/>
      <c r="ND132" s="165"/>
      <c r="NE132" s="165"/>
      <c r="NF132" s="165"/>
      <c r="NG132" s="165"/>
      <c r="NH132" s="165"/>
      <c r="NI132" s="165"/>
      <c r="NJ132" s="165"/>
      <c r="NK132" s="165"/>
      <c r="NL132" s="165"/>
      <c r="NM132" s="165"/>
      <c r="NN132" s="165"/>
      <c r="NO132" s="165"/>
      <c r="NP132" s="165"/>
      <c r="NQ132" s="165"/>
      <c r="NR132" s="165"/>
      <c r="NS132" s="165"/>
      <c r="NT132" s="165"/>
      <c r="NU132" s="165"/>
      <c r="NV132" s="165"/>
      <c r="NW132" s="165"/>
      <c r="NX132" s="165"/>
      <c r="NY132" s="165"/>
      <c r="NZ132" s="165"/>
      <c r="OA132" s="165"/>
      <c r="OB132" s="165"/>
      <c r="OC132" s="165"/>
      <c r="OD132" s="165"/>
      <c r="OE132" s="165"/>
      <c r="OF132" s="165"/>
      <c r="OG132" s="165"/>
      <c r="OH132" s="165"/>
      <c r="OI132" s="165"/>
      <c r="OJ132" s="165"/>
      <c r="OK132" s="165"/>
      <c r="OL132" s="165"/>
      <c r="OM132" s="165"/>
      <c r="ON132" s="165"/>
      <c r="OO132" s="165"/>
      <c r="OP132" s="165"/>
      <c r="OQ132" s="165"/>
      <c r="OR132" s="165"/>
      <c r="OS132" s="165"/>
      <c r="OT132" s="165"/>
      <c r="OU132" s="165"/>
      <c r="OV132" s="165"/>
      <c r="OW132" s="165"/>
      <c r="OX132" s="165"/>
      <c r="OY132" s="165"/>
      <c r="OZ132" s="165"/>
      <c r="PA132" s="165"/>
      <c r="PB132" s="165"/>
      <c r="PC132" s="165"/>
      <c r="PD132" s="165"/>
      <c r="PE132" s="165"/>
      <c r="PF132" s="165"/>
      <c r="PG132" s="165"/>
      <c r="PH132" s="165"/>
      <c r="PI132" s="165"/>
      <c r="PJ132" s="165"/>
      <c r="PK132" s="165"/>
      <c r="PL132" s="165"/>
      <c r="PM132" s="165"/>
      <c r="PN132" s="165"/>
      <c r="PO132" s="165"/>
      <c r="PP132" s="165"/>
      <c r="PQ132" s="165"/>
      <c r="PR132" s="165"/>
      <c r="PS132" s="165"/>
      <c r="PT132" s="165"/>
      <c r="PU132" s="165"/>
      <c r="PV132" s="165"/>
      <c r="PW132" s="165"/>
      <c r="PX132" s="165"/>
      <c r="PY132" s="165"/>
      <c r="PZ132" s="165"/>
      <c r="QA132" s="165"/>
      <c r="QB132" s="165"/>
      <c r="QC132" s="165"/>
      <c r="QD132" s="165"/>
      <c r="QE132" s="165"/>
      <c r="QF132" s="165"/>
      <c r="QG132" s="165"/>
      <c r="QH132" s="165"/>
      <c r="QI132" s="165"/>
      <c r="QJ132" s="165"/>
      <c r="QK132" s="165"/>
      <c r="QL132" s="165"/>
      <c r="QM132" s="165"/>
      <c r="QN132" s="165"/>
      <c r="QO132" s="165"/>
      <c r="QP132" s="165"/>
      <c r="QQ132" s="165"/>
      <c r="QR132" s="165"/>
      <c r="QS132" s="165"/>
      <c r="QT132" s="165"/>
      <c r="QU132" s="165"/>
      <c r="QV132" s="165"/>
      <c r="QW132" s="165"/>
      <c r="QX132" s="165"/>
      <c r="QY132" s="165"/>
      <c r="QZ132" s="165"/>
      <c r="RA132" s="165"/>
      <c r="RB132" s="165"/>
      <c r="RC132" s="165"/>
      <c r="RD132" s="165"/>
      <c r="RE132" s="165"/>
      <c r="RF132" s="165"/>
      <c r="RG132" s="165"/>
      <c r="RH132" s="165"/>
      <c r="RI132" s="165"/>
      <c r="RJ132" s="165"/>
      <c r="RK132" s="165"/>
      <c r="RL132" s="165"/>
    </row>
    <row r="133" spans="1:480" ht="17.25" customHeight="1" x14ac:dyDescent="0.25">
      <c r="A133" s="305" t="s">
        <v>61</v>
      </c>
      <c r="B133" s="354" t="s">
        <v>101</v>
      </c>
      <c r="C133" s="355"/>
      <c r="D133" s="11">
        <v>120</v>
      </c>
      <c r="E133" s="12"/>
      <c r="F133" s="13"/>
      <c r="G133" s="14">
        <v>2.6</v>
      </c>
      <c r="H133" s="15">
        <v>4.43</v>
      </c>
      <c r="I133" s="16">
        <v>9</v>
      </c>
      <c r="J133" s="17">
        <v>67.3</v>
      </c>
      <c r="K133" s="18">
        <v>8.24</v>
      </c>
      <c r="L133" s="30">
        <v>204</v>
      </c>
      <c r="M133" s="30">
        <v>87</v>
      </c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65"/>
      <c r="CU133" s="165"/>
      <c r="CV133" s="165"/>
      <c r="CW133" s="165"/>
      <c r="CX133" s="165"/>
      <c r="CY133" s="165"/>
      <c r="CZ133" s="165"/>
      <c r="DA133" s="165"/>
      <c r="DB133" s="165"/>
      <c r="DC133" s="165"/>
      <c r="DD133" s="165"/>
      <c r="DE133" s="165"/>
      <c r="DF133" s="165"/>
      <c r="DG133" s="165"/>
      <c r="DH133" s="165"/>
      <c r="DI133" s="165"/>
      <c r="DJ133" s="165"/>
      <c r="DK133" s="165"/>
      <c r="DL133" s="165"/>
      <c r="DM133" s="165"/>
      <c r="DN133" s="165"/>
      <c r="DO133" s="165"/>
      <c r="DP133" s="165"/>
      <c r="DQ133" s="165"/>
      <c r="DR133" s="165"/>
      <c r="DS133" s="165"/>
      <c r="DT133" s="165"/>
      <c r="DU133" s="165"/>
      <c r="DV133" s="165"/>
      <c r="DW133" s="165"/>
      <c r="DX133" s="165"/>
      <c r="DY133" s="165"/>
      <c r="DZ133" s="165"/>
      <c r="EA133" s="165"/>
      <c r="EB133" s="165"/>
      <c r="EC133" s="165"/>
      <c r="ED133" s="165"/>
      <c r="EE133" s="165"/>
      <c r="EF133" s="165"/>
      <c r="EG133" s="165"/>
      <c r="EH133" s="165"/>
      <c r="EI133" s="165"/>
      <c r="EJ133" s="165"/>
      <c r="EK133" s="165"/>
      <c r="EL133" s="165"/>
      <c r="EM133" s="165"/>
      <c r="EN133" s="165"/>
      <c r="EO133" s="165"/>
      <c r="EP133" s="165"/>
      <c r="EQ133" s="165"/>
      <c r="ER133" s="165"/>
      <c r="ES133" s="165"/>
      <c r="ET133" s="165"/>
      <c r="EU133" s="165"/>
      <c r="EV133" s="165"/>
      <c r="EW133" s="165"/>
      <c r="EX133" s="165"/>
      <c r="EY133" s="165"/>
      <c r="EZ133" s="165"/>
      <c r="FA133" s="165"/>
      <c r="FB133" s="165"/>
      <c r="FC133" s="165"/>
      <c r="FD133" s="165"/>
      <c r="FE133" s="165"/>
      <c r="FF133" s="165"/>
      <c r="FG133" s="165"/>
      <c r="FH133" s="165"/>
      <c r="FI133" s="165"/>
      <c r="FJ133" s="165"/>
      <c r="FK133" s="165"/>
      <c r="FL133" s="165"/>
      <c r="FM133" s="165"/>
      <c r="FN133" s="165"/>
      <c r="FO133" s="165"/>
      <c r="FP133" s="165"/>
      <c r="FQ133" s="165"/>
      <c r="FR133" s="165"/>
      <c r="FS133" s="165"/>
      <c r="FT133" s="165"/>
      <c r="FU133" s="165"/>
      <c r="FV133" s="165"/>
      <c r="FW133" s="165"/>
      <c r="FX133" s="165"/>
      <c r="FY133" s="165"/>
      <c r="FZ133" s="165"/>
      <c r="GA133" s="165"/>
      <c r="GB133" s="165"/>
      <c r="GC133" s="165"/>
      <c r="GD133" s="165"/>
      <c r="GE133" s="165"/>
      <c r="GF133" s="165"/>
      <c r="GG133" s="165"/>
      <c r="GH133" s="165"/>
      <c r="GI133" s="165"/>
      <c r="GJ133" s="165"/>
      <c r="GK133" s="165"/>
      <c r="GL133" s="165"/>
      <c r="GM133" s="165"/>
      <c r="GN133" s="165"/>
      <c r="GO133" s="165"/>
      <c r="GP133" s="165"/>
      <c r="GQ133" s="165"/>
      <c r="GR133" s="165"/>
      <c r="GS133" s="165"/>
      <c r="GT133" s="165"/>
      <c r="GU133" s="165"/>
      <c r="GV133" s="165"/>
      <c r="GW133" s="165"/>
      <c r="GX133" s="165"/>
      <c r="GY133" s="165"/>
      <c r="GZ133" s="165"/>
      <c r="HA133" s="165"/>
      <c r="HB133" s="165"/>
      <c r="HC133" s="165"/>
      <c r="HD133" s="165"/>
      <c r="HE133" s="165"/>
      <c r="HF133" s="165"/>
      <c r="HG133" s="165"/>
      <c r="HH133" s="165"/>
      <c r="HI133" s="165"/>
      <c r="HJ133" s="165"/>
      <c r="HK133" s="165"/>
      <c r="HL133" s="165"/>
      <c r="HM133" s="165"/>
      <c r="HN133" s="165"/>
      <c r="HO133" s="165"/>
      <c r="HP133" s="165"/>
      <c r="HQ133" s="165"/>
      <c r="HR133" s="165"/>
      <c r="HS133" s="165"/>
      <c r="HT133" s="165"/>
      <c r="HU133" s="165"/>
      <c r="HV133" s="165"/>
      <c r="HW133" s="165"/>
      <c r="HX133" s="165"/>
      <c r="HY133" s="165"/>
      <c r="HZ133" s="165"/>
      <c r="IA133" s="165"/>
      <c r="IB133" s="165"/>
      <c r="IC133" s="165"/>
      <c r="ID133" s="165"/>
      <c r="IE133" s="165"/>
      <c r="IF133" s="165"/>
      <c r="IG133" s="165"/>
      <c r="IH133" s="165"/>
      <c r="II133" s="165"/>
      <c r="IJ133" s="165"/>
      <c r="IK133" s="165"/>
      <c r="IL133" s="165"/>
      <c r="IM133" s="165"/>
      <c r="IN133" s="165"/>
      <c r="IO133" s="165"/>
      <c r="IP133" s="165"/>
      <c r="IQ133" s="165"/>
      <c r="IR133" s="165"/>
      <c r="IS133" s="165"/>
      <c r="IT133" s="165"/>
      <c r="IU133" s="165"/>
      <c r="IV133" s="165"/>
      <c r="IW133" s="165"/>
      <c r="IX133" s="165"/>
      <c r="IY133" s="165"/>
      <c r="IZ133" s="165"/>
      <c r="JA133" s="165"/>
      <c r="JB133" s="165"/>
      <c r="JC133" s="165"/>
      <c r="JD133" s="165"/>
      <c r="JE133" s="165"/>
      <c r="JF133" s="165"/>
      <c r="JG133" s="165"/>
      <c r="JH133" s="165"/>
      <c r="JI133" s="165"/>
      <c r="JJ133" s="165"/>
      <c r="JK133" s="165"/>
      <c r="JL133" s="165"/>
      <c r="JM133" s="165"/>
      <c r="JN133" s="165"/>
      <c r="JO133" s="165"/>
      <c r="JP133" s="165"/>
      <c r="JQ133" s="165"/>
      <c r="JR133" s="165"/>
      <c r="JS133" s="165"/>
      <c r="JT133" s="165"/>
      <c r="JU133" s="165"/>
      <c r="JV133" s="165"/>
      <c r="JW133" s="165"/>
      <c r="JX133" s="165"/>
      <c r="JY133" s="165"/>
      <c r="JZ133" s="165"/>
      <c r="KA133" s="165"/>
      <c r="KB133" s="165"/>
      <c r="KC133" s="165"/>
      <c r="KD133" s="165"/>
      <c r="KE133" s="165"/>
      <c r="KF133" s="165"/>
      <c r="KG133" s="165"/>
      <c r="KH133" s="165"/>
      <c r="KI133" s="165"/>
      <c r="KJ133" s="165"/>
      <c r="KK133" s="165"/>
      <c r="KL133" s="165"/>
      <c r="KM133" s="165"/>
      <c r="KN133" s="165"/>
      <c r="KO133" s="165"/>
      <c r="KP133" s="165"/>
      <c r="KQ133" s="165"/>
      <c r="KR133" s="165"/>
      <c r="KS133" s="165"/>
      <c r="KT133" s="165"/>
      <c r="KU133" s="165"/>
      <c r="KV133" s="165"/>
      <c r="KW133" s="165"/>
      <c r="KX133" s="165"/>
      <c r="KY133" s="165"/>
      <c r="KZ133" s="165"/>
      <c r="LA133" s="165"/>
      <c r="LB133" s="165"/>
      <c r="LC133" s="165"/>
      <c r="LD133" s="165"/>
      <c r="LE133" s="165"/>
      <c r="LF133" s="165"/>
      <c r="LG133" s="165"/>
      <c r="LH133" s="165"/>
      <c r="LI133" s="165"/>
      <c r="LJ133" s="165"/>
      <c r="LK133" s="165"/>
      <c r="LL133" s="165"/>
      <c r="LM133" s="165"/>
      <c r="LN133" s="165"/>
      <c r="LO133" s="165"/>
      <c r="LP133" s="165"/>
      <c r="LQ133" s="165"/>
      <c r="LR133" s="165"/>
      <c r="LS133" s="165"/>
      <c r="LT133" s="165"/>
      <c r="LU133" s="165"/>
      <c r="LV133" s="165"/>
      <c r="LW133" s="165"/>
      <c r="LX133" s="165"/>
      <c r="LY133" s="165"/>
      <c r="LZ133" s="165"/>
      <c r="MA133" s="165"/>
      <c r="MB133" s="165"/>
      <c r="MC133" s="165"/>
      <c r="MD133" s="165"/>
      <c r="ME133" s="165"/>
      <c r="MF133" s="165"/>
      <c r="MG133" s="165"/>
      <c r="MH133" s="165"/>
      <c r="MI133" s="165"/>
      <c r="MJ133" s="165"/>
      <c r="MK133" s="165"/>
      <c r="ML133" s="165"/>
      <c r="MM133" s="165"/>
      <c r="MN133" s="165"/>
      <c r="MO133" s="165"/>
      <c r="MP133" s="165"/>
      <c r="MQ133" s="165"/>
      <c r="MR133" s="165"/>
      <c r="MS133" s="165"/>
      <c r="MT133" s="165"/>
      <c r="MU133" s="165"/>
      <c r="MV133" s="165"/>
      <c r="MW133" s="165"/>
      <c r="MX133" s="165"/>
      <c r="MY133" s="165"/>
      <c r="MZ133" s="165"/>
      <c r="NA133" s="165"/>
      <c r="NB133" s="165"/>
      <c r="NC133" s="165"/>
      <c r="ND133" s="165"/>
      <c r="NE133" s="165"/>
      <c r="NF133" s="165"/>
      <c r="NG133" s="165"/>
      <c r="NH133" s="165"/>
      <c r="NI133" s="165"/>
      <c r="NJ133" s="165"/>
      <c r="NK133" s="165"/>
      <c r="NL133" s="165"/>
      <c r="NM133" s="165"/>
      <c r="NN133" s="165"/>
      <c r="NO133" s="165"/>
      <c r="NP133" s="165"/>
      <c r="NQ133" s="165"/>
      <c r="NR133" s="165"/>
      <c r="NS133" s="165"/>
      <c r="NT133" s="165"/>
      <c r="NU133" s="165"/>
      <c r="NV133" s="165"/>
      <c r="NW133" s="165"/>
      <c r="NX133" s="165"/>
      <c r="NY133" s="165"/>
      <c r="NZ133" s="165"/>
      <c r="OA133" s="165"/>
      <c r="OB133" s="165"/>
      <c r="OC133" s="165"/>
      <c r="OD133" s="165"/>
      <c r="OE133" s="165"/>
      <c r="OF133" s="165"/>
      <c r="OG133" s="165"/>
      <c r="OH133" s="165"/>
      <c r="OI133" s="165"/>
      <c r="OJ133" s="165"/>
      <c r="OK133" s="165"/>
      <c r="OL133" s="165"/>
      <c r="OM133" s="165"/>
      <c r="ON133" s="165"/>
      <c r="OO133" s="165"/>
      <c r="OP133" s="165"/>
      <c r="OQ133" s="165"/>
      <c r="OR133" s="165"/>
      <c r="OS133" s="165"/>
      <c r="OT133" s="165"/>
      <c r="OU133" s="165"/>
      <c r="OV133" s="165"/>
      <c r="OW133" s="165"/>
      <c r="OX133" s="165"/>
      <c r="OY133" s="165"/>
      <c r="OZ133" s="165"/>
      <c r="PA133" s="165"/>
      <c r="PB133" s="165"/>
      <c r="PC133" s="165"/>
      <c r="PD133" s="165"/>
      <c r="PE133" s="165"/>
      <c r="PF133" s="165"/>
      <c r="PG133" s="165"/>
      <c r="PH133" s="165"/>
      <c r="PI133" s="165"/>
      <c r="PJ133" s="165"/>
      <c r="PK133" s="165"/>
      <c r="PL133" s="165"/>
      <c r="PM133" s="165"/>
      <c r="PN133" s="165"/>
      <c r="PO133" s="165"/>
      <c r="PP133" s="165"/>
      <c r="PQ133" s="165"/>
      <c r="PR133" s="165"/>
      <c r="PS133" s="165"/>
      <c r="PT133" s="165"/>
      <c r="PU133" s="165"/>
      <c r="PV133" s="165"/>
      <c r="PW133" s="165"/>
      <c r="PX133" s="165"/>
      <c r="PY133" s="165"/>
      <c r="PZ133" s="165"/>
      <c r="QA133" s="165"/>
      <c r="QB133" s="165"/>
      <c r="QC133" s="165"/>
      <c r="QD133" s="165"/>
      <c r="QE133" s="165"/>
      <c r="QF133" s="165"/>
      <c r="QG133" s="165"/>
      <c r="QH133" s="165"/>
      <c r="QI133" s="165"/>
      <c r="QJ133" s="165"/>
      <c r="QK133" s="165"/>
      <c r="QL133" s="165"/>
      <c r="QM133" s="165"/>
      <c r="QN133" s="165"/>
      <c r="QO133" s="165"/>
      <c r="QP133" s="165"/>
      <c r="QQ133" s="165"/>
      <c r="QR133" s="165"/>
      <c r="QS133" s="165"/>
      <c r="QT133" s="165"/>
      <c r="QU133" s="165"/>
      <c r="QV133" s="165"/>
      <c r="QW133" s="165"/>
      <c r="QX133" s="165"/>
      <c r="QY133" s="165"/>
      <c r="QZ133" s="165"/>
      <c r="RA133" s="165"/>
      <c r="RB133" s="165"/>
      <c r="RC133" s="165"/>
      <c r="RD133" s="165"/>
      <c r="RE133" s="165"/>
      <c r="RF133" s="165"/>
      <c r="RG133" s="165"/>
      <c r="RH133" s="165"/>
      <c r="RI133" s="165"/>
      <c r="RJ133" s="165"/>
      <c r="RK133" s="165"/>
      <c r="RL133" s="165"/>
    </row>
    <row r="134" spans="1:480" s="119" customFormat="1" ht="15" x14ac:dyDescent="0.25">
      <c r="A134" s="305"/>
      <c r="B134" s="354" t="s">
        <v>23</v>
      </c>
      <c r="C134" s="355"/>
      <c r="D134" s="11">
        <v>20</v>
      </c>
      <c r="E134" s="12"/>
      <c r="F134" s="13"/>
      <c r="G134" s="14">
        <v>1.34</v>
      </c>
      <c r="H134" s="15">
        <v>0.14000000000000001</v>
      </c>
      <c r="I134" s="16">
        <v>10.06</v>
      </c>
      <c r="J134" s="17">
        <v>48</v>
      </c>
      <c r="K134" s="18">
        <v>0</v>
      </c>
      <c r="L134" s="30">
        <v>1</v>
      </c>
      <c r="M134" s="30">
        <v>10.1</v>
      </c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  <c r="CE134" s="165"/>
      <c r="CF134" s="165"/>
      <c r="CG134" s="165"/>
      <c r="CH134" s="165"/>
      <c r="CI134" s="165"/>
      <c r="CJ134" s="165"/>
      <c r="CK134" s="165"/>
      <c r="CL134" s="165"/>
      <c r="CM134" s="165"/>
      <c r="CN134" s="165"/>
      <c r="CO134" s="165"/>
      <c r="CP134" s="165"/>
      <c r="CQ134" s="165"/>
      <c r="CR134" s="165"/>
      <c r="CS134" s="165"/>
      <c r="CT134" s="165"/>
      <c r="CU134" s="165"/>
      <c r="CV134" s="165"/>
      <c r="CW134" s="165"/>
      <c r="CX134" s="165"/>
      <c r="CY134" s="165"/>
      <c r="CZ134" s="165"/>
      <c r="DA134" s="165"/>
      <c r="DB134" s="165"/>
      <c r="DC134" s="165"/>
      <c r="DD134" s="165"/>
      <c r="DE134" s="165"/>
      <c r="DF134" s="165"/>
      <c r="DG134" s="165"/>
      <c r="DH134" s="165"/>
      <c r="DI134" s="165"/>
      <c r="DJ134" s="165"/>
      <c r="DK134" s="165"/>
      <c r="DL134" s="165"/>
      <c r="DM134" s="165"/>
      <c r="DN134" s="165"/>
      <c r="DO134" s="165"/>
      <c r="DP134" s="165"/>
      <c r="DQ134" s="165"/>
      <c r="DR134" s="165"/>
      <c r="DS134" s="165"/>
      <c r="DT134" s="165"/>
      <c r="DU134" s="165"/>
      <c r="DV134" s="165"/>
      <c r="DW134" s="165"/>
      <c r="DX134" s="165"/>
      <c r="DY134" s="165"/>
      <c r="DZ134" s="165"/>
      <c r="EA134" s="165"/>
      <c r="EB134" s="165"/>
      <c r="EC134" s="165"/>
      <c r="ED134" s="165"/>
      <c r="EE134" s="165"/>
      <c r="EF134" s="165"/>
      <c r="EG134" s="165"/>
      <c r="EH134" s="165"/>
      <c r="EI134" s="165"/>
      <c r="EJ134" s="165"/>
      <c r="EK134" s="165"/>
      <c r="EL134" s="165"/>
      <c r="EM134" s="165"/>
      <c r="EN134" s="165"/>
      <c r="EO134" s="165"/>
      <c r="EP134" s="165"/>
      <c r="EQ134" s="165"/>
      <c r="ER134" s="165"/>
      <c r="ES134" s="165"/>
      <c r="ET134" s="165"/>
      <c r="EU134" s="165"/>
      <c r="EV134" s="165"/>
      <c r="EW134" s="165"/>
      <c r="EX134" s="165"/>
      <c r="EY134" s="165"/>
      <c r="EZ134" s="165"/>
      <c r="FA134" s="165"/>
      <c r="FB134" s="165"/>
      <c r="FC134" s="165"/>
      <c r="FD134" s="165"/>
      <c r="FE134" s="165"/>
      <c r="FF134" s="165"/>
      <c r="FG134" s="165"/>
      <c r="FH134" s="165"/>
      <c r="FI134" s="165"/>
      <c r="FJ134" s="165"/>
      <c r="FK134" s="165"/>
      <c r="FL134" s="165"/>
      <c r="FM134" s="165"/>
      <c r="FN134" s="165"/>
      <c r="FO134" s="165"/>
      <c r="FP134" s="165"/>
      <c r="FQ134" s="165"/>
      <c r="FR134" s="165"/>
      <c r="FS134" s="165"/>
      <c r="FT134" s="165"/>
      <c r="FU134" s="165"/>
      <c r="FV134" s="165"/>
      <c r="FW134" s="165"/>
      <c r="FX134" s="165"/>
      <c r="FY134" s="165"/>
      <c r="FZ134" s="165"/>
      <c r="GA134" s="165"/>
      <c r="GB134" s="165"/>
      <c r="GC134" s="165"/>
      <c r="GD134" s="165"/>
      <c r="GE134" s="165"/>
      <c r="GF134" s="165"/>
      <c r="GG134" s="165"/>
      <c r="GH134" s="165"/>
      <c r="GI134" s="165"/>
      <c r="GJ134" s="165"/>
      <c r="GK134" s="165"/>
      <c r="GL134" s="165"/>
      <c r="GM134" s="165"/>
      <c r="GN134" s="165"/>
      <c r="GO134" s="165"/>
      <c r="GP134" s="165"/>
      <c r="GQ134" s="165"/>
      <c r="GR134" s="165"/>
      <c r="GS134" s="165"/>
      <c r="GT134" s="165"/>
      <c r="GU134" s="165"/>
      <c r="GV134" s="165"/>
      <c r="GW134" s="165"/>
      <c r="GX134" s="165"/>
      <c r="GY134" s="165"/>
      <c r="GZ134" s="165"/>
      <c r="HA134" s="165"/>
      <c r="HB134" s="165"/>
      <c r="HC134" s="165"/>
      <c r="HD134" s="165"/>
      <c r="HE134" s="165"/>
      <c r="HF134" s="165"/>
      <c r="HG134" s="165"/>
      <c r="HH134" s="165"/>
      <c r="HI134" s="165"/>
      <c r="HJ134" s="165"/>
      <c r="HK134" s="165"/>
      <c r="HL134" s="165"/>
      <c r="HM134" s="165"/>
      <c r="HN134" s="165"/>
      <c r="HO134" s="165"/>
      <c r="HP134" s="165"/>
      <c r="HQ134" s="165"/>
      <c r="HR134" s="165"/>
      <c r="HS134" s="165"/>
      <c r="HT134" s="165"/>
      <c r="HU134" s="165"/>
      <c r="HV134" s="165"/>
      <c r="HW134" s="165"/>
      <c r="HX134" s="165"/>
      <c r="HY134" s="165"/>
      <c r="HZ134" s="165"/>
      <c r="IA134" s="165"/>
      <c r="IB134" s="165"/>
      <c r="IC134" s="165"/>
      <c r="ID134" s="165"/>
      <c r="IE134" s="165"/>
      <c r="IF134" s="165"/>
      <c r="IG134" s="165"/>
      <c r="IH134" s="165"/>
      <c r="II134" s="165"/>
      <c r="IJ134" s="165"/>
      <c r="IK134" s="165"/>
      <c r="IL134" s="165"/>
      <c r="IM134" s="165"/>
      <c r="IN134" s="165"/>
      <c r="IO134" s="165"/>
      <c r="IP134" s="165"/>
      <c r="IQ134" s="165"/>
      <c r="IR134" s="165"/>
      <c r="IS134" s="165"/>
      <c r="IT134" s="165"/>
      <c r="IU134" s="165"/>
      <c r="IV134" s="165"/>
      <c r="IW134" s="165"/>
      <c r="IX134" s="165"/>
      <c r="IY134" s="165"/>
      <c r="IZ134" s="165"/>
      <c r="JA134" s="165"/>
      <c r="JB134" s="165"/>
      <c r="JC134" s="165"/>
      <c r="JD134" s="165"/>
      <c r="JE134" s="165"/>
      <c r="JF134" s="165"/>
      <c r="JG134" s="165"/>
      <c r="JH134" s="165"/>
      <c r="JI134" s="165"/>
      <c r="JJ134" s="165"/>
      <c r="JK134" s="165"/>
      <c r="JL134" s="165"/>
      <c r="JM134" s="165"/>
      <c r="JN134" s="165"/>
      <c r="JO134" s="165"/>
      <c r="JP134" s="165"/>
      <c r="JQ134" s="165"/>
      <c r="JR134" s="165"/>
      <c r="JS134" s="165"/>
      <c r="JT134" s="165"/>
      <c r="JU134" s="165"/>
      <c r="JV134" s="165"/>
      <c r="JW134" s="165"/>
      <c r="JX134" s="165"/>
      <c r="JY134" s="165"/>
      <c r="JZ134" s="165"/>
      <c r="KA134" s="165"/>
      <c r="KB134" s="165"/>
      <c r="KC134" s="165"/>
      <c r="KD134" s="165"/>
      <c r="KE134" s="165"/>
      <c r="KF134" s="165"/>
      <c r="KG134" s="165"/>
      <c r="KH134" s="165"/>
      <c r="KI134" s="165"/>
      <c r="KJ134" s="165"/>
      <c r="KK134" s="165"/>
      <c r="KL134" s="165"/>
      <c r="KM134" s="165"/>
      <c r="KN134" s="165"/>
      <c r="KO134" s="165"/>
      <c r="KP134" s="165"/>
      <c r="KQ134" s="165"/>
      <c r="KR134" s="165"/>
      <c r="KS134" s="165"/>
      <c r="KT134" s="165"/>
      <c r="KU134" s="165"/>
      <c r="KV134" s="165"/>
      <c r="KW134" s="165"/>
      <c r="KX134" s="165"/>
      <c r="KY134" s="165"/>
      <c r="KZ134" s="165"/>
      <c r="LA134" s="165"/>
      <c r="LB134" s="165"/>
      <c r="LC134" s="165"/>
      <c r="LD134" s="165"/>
      <c r="LE134" s="165"/>
      <c r="LF134" s="165"/>
      <c r="LG134" s="165"/>
      <c r="LH134" s="165"/>
      <c r="LI134" s="165"/>
      <c r="LJ134" s="165"/>
      <c r="LK134" s="165"/>
      <c r="LL134" s="165"/>
      <c r="LM134" s="165"/>
      <c r="LN134" s="165"/>
      <c r="LO134" s="165"/>
      <c r="LP134" s="165"/>
      <c r="LQ134" s="165"/>
      <c r="LR134" s="165"/>
      <c r="LS134" s="165"/>
      <c r="LT134" s="165"/>
      <c r="LU134" s="165"/>
      <c r="LV134" s="165"/>
      <c r="LW134" s="165"/>
      <c r="LX134" s="165"/>
      <c r="LY134" s="165"/>
      <c r="LZ134" s="165"/>
      <c r="MA134" s="165"/>
      <c r="MB134" s="165"/>
      <c r="MC134" s="165"/>
      <c r="MD134" s="165"/>
      <c r="ME134" s="165"/>
      <c r="MF134" s="165"/>
      <c r="MG134" s="165"/>
      <c r="MH134" s="165"/>
      <c r="MI134" s="165"/>
      <c r="MJ134" s="165"/>
      <c r="MK134" s="165"/>
      <c r="ML134" s="165"/>
      <c r="MM134" s="165"/>
      <c r="MN134" s="165"/>
      <c r="MO134" s="165"/>
      <c r="MP134" s="165"/>
      <c r="MQ134" s="165"/>
      <c r="MR134" s="165"/>
      <c r="MS134" s="165"/>
      <c r="MT134" s="165"/>
      <c r="MU134" s="165"/>
      <c r="MV134" s="165"/>
      <c r="MW134" s="165"/>
      <c r="MX134" s="165"/>
      <c r="MY134" s="165"/>
      <c r="MZ134" s="165"/>
      <c r="NA134" s="165"/>
      <c r="NB134" s="165"/>
      <c r="NC134" s="165"/>
      <c r="ND134" s="165"/>
      <c r="NE134" s="165"/>
      <c r="NF134" s="165"/>
      <c r="NG134" s="165"/>
      <c r="NH134" s="165"/>
      <c r="NI134" s="165"/>
      <c r="NJ134" s="165"/>
      <c r="NK134" s="165"/>
      <c r="NL134" s="165"/>
      <c r="NM134" s="165"/>
      <c r="NN134" s="165"/>
      <c r="NO134" s="165"/>
      <c r="NP134" s="165"/>
      <c r="NQ134" s="165"/>
      <c r="NR134" s="165"/>
      <c r="NS134" s="165"/>
      <c r="NT134" s="165"/>
      <c r="NU134" s="165"/>
      <c r="NV134" s="165"/>
      <c r="NW134" s="165"/>
      <c r="NX134" s="165"/>
      <c r="NY134" s="165"/>
      <c r="NZ134" s="165"/>
      <c r="OA134" s="165"/>
      <c r="OB134" s="165"/>
      <c r="OC134" s="165"/>
      <c r="OD134" s="165"/>
      <c r="OE134" s="165"/>
      <c r="OF134" s="165"/>
      <c r="OG134" s="165"/>
      <c r="OH134" s="165"/>
      <c r="OI134" s="165"/>
      <c r="OJ134" s="165"/>
      <c r="OK134" s="165"/>
      <c r="OL134" s="165"/>
      <c r="OM134" s="165"/>
      <c r="ON134" s="165"/>
      <c r="OO134" s="165"/>
      <c r="OP134" s="165"/>
      <c r="OQ134" s="165"/>
      <c r="OR134" s="165"/>
      <c r="OS134" s="165"/>
      <c r="OT134" s="165"/>
      <c r="OU134" s="165"/>
      <c r="OV134" s="165"/>
      <c r="OW134" s="165"/>
      <c r="OX134" s="165"/>
      <c r="OY134" s="165"/>
      <c r="OZ134" s="165"/>
      <c r="PA134" s="165"/>
      <c r="PB134" s="165"/>
      <c r="PC134" s="165"/>
      <c r="PD134" s="165"/>
      <c r="PE134" s="165"/>
      <c r="PF134" s="165"/>
      <c r="PG134" s="165"/>
      <c r="PH134" s="165"/>
      <c r="PI134" s="165"/>
      <c r="PJ134" s="165"/>
      <c r="PK134" s="165"/>
      <c r="PL134" s="165"/>
      <c r="PM134" s="165"/>
      <c r="PN134" s="165"/>
      <c r="PO134" s="165"/>
      <c r="PP134" s="165"/>
      <c r="PQ134" s="165"/>
      <c r="PR134" s="165"/>
      <c r="PS134" s="165"/>
      <c r="PT134" s="165"/>
      <c r="PU134" s="165"/>
      <c r="PV134" s="165"/>
      <c r="PW134" s="165"/>
      <c r="PX134" s="165"/>
      <c r="PY134" s="165"/>
      <c r="PZ134" s="165"/>
      <c r="QA134" s="165"/>
      <c r="QB134" s="165"/>
      <c r="QC134" s="165"/>
      <c r="QD134" s="165"/>
      <c r="QE134" s="165"/>
      <c r="QF134" s="165"/>
      <c r="QG134" s="165"/>
      <c r="QH134" s="165"/>
      <c r="QI134" s="165"/>
      <c r="QJ134" s="165"/>
      <c r="QK134" s="165"/>
      <c r="QL134" s="165"/>
      <c r="QM134" s="165"/>
      <c r="QN134" s="165"/>
      <c r="QO134" s="165"/>
      <c r="QP134" s="165"/>
      <c r="QQ134" s="165"/>
      <c r="QR134" s="165"/>
      <c r="QS134" s="165"/>
      <c r="QT134" s="165"/>
      <c r="QU134" s="165"/>
      <c r="QV134" s="165"/>
      <c r="QW134" s="165"/>
      <c r="QX134" s="165"/>
      <c r="QY134" s="165"/>
      <c r="QZ134" s="165"/>
      <c r="RA134" s="165"/>
      <c r="RB134" s="165"/>
      <c r="RC134" s="165"/>
      <c r="RD134" s="165"/>
      <c r="RE134" s="165"/>
      <c r="RF134" s="165"/>
      <c r="RG134" s="165"/>
      <c r="RH134" s="165"/>
      <c r="RI134" s="165"/>
      <c r="RJ134" s="165"/>
      <c r="RK134" s="165"/>
      <c r="RL134" s="165"/>
    </row>
    <row r="135" spans="1:480" ht="15" x14ac:dyDescent="0.25">
      <c r="A135" s="305" t="e">
        <f>'Тех. карты'!#REF!</f>
        <v>#REF!</v>
      </c>
      <c r="B135" s="354" t="s">
        <v>17</v>
      </c>
      <c r="C135" s="355"/>
      <c r="D135" s="11">
        <v>40</v>
      </c>
      <c r="E135" s="12"/>
      <c r="F135" s="13"/>
      <c r="G135" s="14">
        <v>2</v>
      </c>
      <c r="H135" s="15">
        <v>0.4</v>
      </c>
      <c r="I135" s="16">
        <v>17</v>
      </c>
      <c r="J135" s="17">
        <v>81.599999999999994</v>
      </c>
      <c r="K135" s="18">
        <v>0</v>
      </c>
      <c r="L135" s="30">
        <v>1</v>
      </c>
      <c r="M135" s="30">
        <v>10.1</v>
      </c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33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  <c r="CE135" s="165"/>
      <c r="CF135" s="165"/>
      <c r="CG135" s="165"/>
      <c r="CH135" s="165"/>
      <c r="CI135" s="165"/>
      <c r="CJ135" s="165"/>
      <c r="CK135" s="165"/>
      <c r="CL135" s="165"/>
      <c r="CM135" s="165"/>
      <c r="CN135" s="165"/>
      <c r="CO135" s="165"/>
      <c r="CP135" s="165"/>
      <c r="CQ135" s="165"/>
      <c r="CR135" s="165"/>
      <c r="CS135" s="165"/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165"/>
      <c r="DE135" s="165"/>
      <c r="DF135" s="165"/>
      <c r="DG135" s="165"/>
      <c r="DH135" s="165"/>
      <c r="DI135" s="165"/>
      <c r="DJ135" s="165"/>
      <c r="DK135" s="165"/>
      <c r="DL135" s="165"/>
      <c r="DM135" s="165"/>
      <c r="DN135" s="165"/>
      <c r="DO135" s="165"/>
      <c r="DP135" s="165"/>
      <c r="DQ135" s="165"/>
      <c r="DR135" s="165"/>
      <c r="DS135" s="165"/>
      <c r="DT135" s="165"/>
      <c r="DU135" s="165"/>
      <c r="DV135" s="165"/>
      <c r="DW135" s="165"/>
      <c r="DX135" s="165"/>
      <c r="DY135" s="165"/>
      <c r="DZ135" s="165"/>
      <c r="EA135" s="165"/>
      <c r="EB135" s="165"/>
      <c r="EC135" s="165"/>
      <c r="ED135" s="165"/>
      <c r="EE135" s="165"/>
      <c r="EF135" s="165"/>
      <c r="EG135" s="165"/>
      <c r="EH135" s="165"/>
      <c r="EI135" s="165"/>
      <c r="EJ135" s="165"/>
      <c r="EK135" s="165"/>
      <c r="EL135" s="165"/>
      <c r="EM135" s="165"/>
      <c r="EN135" s="165"/>
      <c r="EO135" s="165"/>
      <c r="EP135" s="165"/>
      <c r="EQ135" s="165"/>
      <c r="ER135" s="165"/>
      <c r="ES135" s="165"/>
      <c r="ET135" s="165"/>
      <c r="EU135" s="165"/>
      <c r="EV135" s="165"/>
      <c r="EW135" s="165"/>
      <c r="EX135" s="165"/>
      <c r="EY135" s="165"/>
      <c r="EZ135" s="165"/>
      <c r="FA135" s="165"/>
      <c r="FB135" s="165"/>
      <c r="FC135" s="165"/>
      <c r="FD135" s="165"/>
      <c r="FE135" s="165"/>
      <c r="FF135" s="165"/>
      <c r="FG135" s="165"/>
      <c r="FH135" s="165"/>
      <c r="FI135" s="165"/>
      <c r="FJ135" s="165"/>
      <c r="FK135" s="165"/>
      <c r="FL135" s="165"/>
      <c r="FM135" s="165"/>
      <c r="FN135" s="165"/>
      <c r="FO135" s="165"/>
      <c r="FP135" s="165"/>
      <c r="FQ135" s="165"/>
      <c r="FR135" s="165"/>
      <c r="FS135" s="165"/>
      <c r="FT135" s="165"/>
      <c r="FU135" s="165"/>
      <c r="FV135" s="165"/>
      <c r="FW135" s="165"/>
      <c r="FX135" s="165"/>
      <c r="FY135" s="165"/>
      <c r="FZ135" s="165"/>
      <c r="GA135" s="165"/>
      <c r="GB135" s="165"/>
      <c r="GC135" s="165"/>
      <c r="GD135" s="165"/>
      <c r="GE135" s="165"/>
      <c r="GF135" s="165"/>
      <c r="GG135" s="165"/>
      <c r="GH135" s="165"/>
      <c r="GI135" s="165"/>
      <c r="GJ135" s="165"/>
      <c r="GK135" s="165"/>
      <c r="GL135" s="165"/>
      <c r="GM135" s="165"/>
      <c r="GN135" s="165"/>
      <c r="GO135" s="165"/>
      <c r="GP135" s="165"/>
      <c r="GQ135" s="165"/>
      <c r="GR135" s="165"/>
      <c r="GS135" s="165"/>
      <c r="GT135" s="165"/>
      <c r="GU135" s="165"/>
      <c r="GV135" s="165"/>
      <c r="GW135" s="165"/>
      <c r="GX135" s="165"/>
      <c r="GY135" s="165"/>
      <c r="GZ135" s="165"/>
      <c r="HA135" s="165"/>
      <c r="HB135" s="165"/>
      <c r="HC135" s="165"/>
      <c r="HD135" s="165"/>
      <c r="HE135" s="165"/>
      <c r="HF135" s="165"/>
      <c r="HG135" s="165"/>
      <c r="HH135" s="165"/>
      <c r="HI135" s="165"/>
      <c r="HJ135" s="165"/>
      <c r="HK135" s="165"/>
      <c r="HL135" s="165"/>
      <c r="HM135" s="165"/>
      <c r="HN135" s="165"/>
      <c r="HO135" s="165"/>
      <c r="HP135" s="165"/>
      <c r="HQ135" s="165"/>
      <c r="HR135" s="165"/>
      <c r="HS135" s="165"/>
      <c r="HT135" s="165"/>
      <c r="HU135" s="165"/>
      <c r="HV135" s="165"/>
      <c r="HW135" s="165"/>
      <c r="HX135" s="165"/>
      <c r="HY135" s="165"/>
      <c r="HZ135" s="165"/>
      <c r="IA135" s="165"/>
      <c r="IB135" s="165"/>
      <c r="IC135" s="165"/>
      <c r="ID135" s="165"/>
      <c r="IE135" s="165"/>
      <c r="IF135" s="165"/>
      <c r="IG135" s="165"/>
      <c r="IH135" s="165"/>
      <c r="II135" s="165"/>
      <c r="IJ135" s="165"/>
      <c r="IK135" s="165"/>
      <c r="IL135" s="165"/>
      <c r="IM135" s="165"/>
      <c r="IN135" s="165"/>
      <c r="IO135" s="165"/>
      <c r="IP135" s="165"/>
      <c r="IQ135" s="165"/>
      <c r="IR135" s="165"/>
      <c r="IS135" s="165"/>
      <c r="IT135" s="165"/>
      <c r="IU135" s="165"/>
      <c r="IV135" s="165"/>
      <c r="IW135" s="165"/>
      <c r="IX135" s="165"/>
      <c r="IY135" s="165"/>
      <c r="IZ135" s="165"/>
      <c r="JA135" s="165"/>
      <c r="JB135" s="165"/>
      <c r="JC135" s="165"/>
      <c r="JD135" s="165"/>
      <c r="JE135" s="165"/>
      <c r="JF135" s="165"/>
      <c r="JG135" s="165"/>
      <c r="JH135" s="165"/>
      <c r="JI135" s="165"/>
      <c r="JJ135" s="165"/>
      <c r="JK135" s="165"/>
      <c r="JL135" s="165"/>
      <c r="JM135" s="165"/>
      <c r="JN135" s="165"/>
      <c r="JO135" s="165"/>
      <c r="JP135" s="165"/>
      <c r="JQ135" s="165"/>
      <c r="JR135" s="165"/>
      <c r="JS135" s="165"/>
      <c r="JT135" s="165"/>
      <c r="JU135" s="165"/>
      <c r="JV135" s="165"/>
      <c r="JW135" s="165"/>
      <c r="JX135" s="165"/>
      <c r="JY135" s="165"/>
      <c r="JZ135" s="165"/>
      <c r="KA135" s="165"/>
      <c r="KB135" s="165"/>
      <c r="KC135" s="165"/>
      <c r="KD135" s="165"/>
      <c r="KE135" s="165"/>
      <c r="KF135" s="165"/>
      <c r="KG135" s="165"/>
      <c r="KH135" s="165"/>
      <c r="KI135" s="165"/>
      <c r="KJ135" s="165"/>
      <c r="KK135" s="165"/>
      <c r="KL135" s="165"/>
      <c r="KM135" s="165"/>
      <c r="KN135" s="165"/>
      <c r="KO135" s="165"/>
      <c r="KP135" s="165"/>
      <c r="KQ135" s="165"/>
      <c r="KR135" s="165"/>
      <c r="KS135" s="165"/>
      <c r="KT135" s="165"/>
      <c r="KU135" s="165"/>
      <c r="KV135" s="165"/>
      <c r="KW135" s="165"/>
      <c r="KX135" s="165"/>
      <c r="KY135" s="165"/>
      <c r="KZ135" s="165"/>
      <c r="LA135" s="165"/>
      <c r="LB135" s="165"/>
      <c r="LC135" s="165"/>
      <c r="LD135" s="165"/>
      <c r="LE135" s="165"/>
      <c r="LF135" s="165"/>
      <c r="LG135" s="165"/>
      <c r="LH135" s="165"/>
      <c r="LI135" s="165"/>
      <c r="LJ135" s="165"/>
      <c r="LK135" s="165"/>
      <c r="LL135" s="165"/>
      <c r="LM135" s="165"/>
      <c r="LN135" s="165"/>
      <c r="LO135" s="165"/>
      <c r="LP135" s="165"/>
      <c r="LQ135" s="165"/>
      <c r="LR135" s="165"/>
      <c r="LS135" s="165"/>
      <c r="LT135" s="165"/>
      <c r="LU135" s="165"/>
      <c r="LV135" s="165"/>
      <c r="LW135" s="165"/>
      <c r="LX135" s="165"/>
      <c r="LY135" s="165"/>
      <c r="LZ135" s="165"/>
      <c r="MA135" s="165"/>
      <c r="MB135" s="165"/>
      <c r="MC135" s="165"/>
      <c r="MD135" s="165"/>
      <c r="ME135" s="165"/>
      <c r="MF135" s="165"/>
      <c r="MG135" s="165"/>
      <c r="MH135" s="165"/>
      <c r="MI135" s="165"/>
      <c r="MJ135" s="165"/>
      <c r="MK135" s="165"/>
      <c r="ML135" s="165"/>
      <c r="MM135" s="165"/>
      <c r="MN135" s="165"/>
      <c r="MO135" s="165"/>
      <c r="MP135" s="165"/>
      <c r="MQ135" s="165"/>
      <c r="MR135" s="165"/>
      <c r="MS135" s="165"/>
      <c r="MT135" s="165"/>
      <c r="MU135" s="165"/>
      <c r="MV135" s="165"/>
      <c r="MW135" s="165"/>
      <c r="MX135" s="165"/>
      <c r="MY135" s="165"/>
      <c r="MZ135" s="165"/>
      <c r="NA135" s="165"/>
      <c r="NB135" s="165"/>
      <c r="NC135" s="165"/>
      <c r="ND135" s="165"/>
      <c r="NE135" s="165"/>
      <c r="NF135" s="165"/>
      <c r="NG135" s="165"/>
      <c r="NH135" s="165"/>
      <c r="NI135" s="165"/>
      <c r="NJ135" s="165"/>
      <c r="NK135" s="165"/>
      <c r="NL135" s="165"/>
      <c r="NM135" s="165"/>
      <c r="NN135" s="165"/>
      <c r="NO135" s="165"/>
      <c r="NP135" s="165"/>
      <c r="NQ135" s="165"/>
      <c r="NR135" s="165"/>
      <c r="NS135" s="165"/>
      <c r="NT135" s="165"/>
      <c r="NU135" s="165"/>
      <c r="NV135" s="165"/>
      <c r="NW135" s="165"/>
      <c r="NX135" s="165"/>
      <c r="NY135" s="165"/>
      <c r="NZ135" s="165"/>
      <c r="OA135" s="165"/>
      <c r="OB135" s="165"/>
      <c r="OC135" s="165"/>
      <c r="OD135" s="165"/>
      <c r="OE135" s="165"/>
      <c r="OF135" s="165"/>
      <c r="OG135" s="165"/>
      <c r="OH135" s="165"/>
      <c r="OI135" s="165"/>
      <c r="OJ135" s="165"/>
      <c r="OK135" s="165"/>
      <c r="OL135" s="165"/>
      <c r="OM135" s="165"/>
      <c r="ON135" s="165"/>
      <c r="OO135" s="165"/>
      <c r="OP135" s="165"/>
      <c r="OQ135" s="165"/>
      <c r="OR135" s="165"/>
      <c r="OS135" s="165"/>
      <c r="OT135" s="165"/>
      <c r="OU135" s="165"/>
      <c r="OV135" s="165"/>
      <c r="OW135" s="165"/>
      <c r="OX135" s="165"/>
      <c r="OY135" s="165"/>
      <c r="OZ135" s="165"/>
      <c r="PA135" s="165"/>
      <c r="PB135" s="165"/>
      <c r="PC135" s="165"/>
      <c r="PD135" s="165"/>
      <c r="PE135" s="165"/>
      <c r="PF135" s="165"/>
      <c r="PG135" s="165"/>
      <c r="PH135" s="165"/>
      <c r="PI135" s="165"/>
      <c r="PJ135" s="165"/>
      <c r="PK135" s="165"/>
      <c r="PL135" s="165"/>
      <c r="PM135" s="165"/>
      <c r="PN135" s="165"/>
      <c r="PO135" s="165"/>
      <c r="PP135" s="165"/>
      <c r="PQ135" s="165"/>
      <c r="PR135" s="165"/>
      <c r="PS135" s="165"/>
      <c r="PT135" s="165"/>
      <c r="PU135" s="165"/>
      <c r="PV135" s="165"/>
      <c r="PW135" s="165"/>
      <c r="PX135" s="165"/>
      <c r="PY135" s="165"/>
      <c r="PZ135" s="165"/>
      <c r="QA135" s="165"/>
      <c r="QB135" s="165"/>
      <c r="QC135" s="165"/>
      <c r="QD135" s="165"/>
      <c r="QE135" s="165"/>
      <c r="QF135" s="165"/>
      <c r="QG135" s="165"/>
      <c r="QH135" s="165"/>
      <c r="QI135" s="165"/>
      <c r="QJ135" s="165"/>
      <c r="QK135" s="165"/>
      <c r="QL135" s="165"/>
      <c r="QM135" s="165"/>
      <c r="QN135" s="165"/>
      <c r="QO135" s="165"/>
      <c r="QP135" s="165"/>
      <c r="QQ135" s="165"/>
      <c r="QR135" s="165"/>
      <c r="QS135" s="165"/>
      <c r="QT135" s="165"/>
      <c r="QU135" s="165"/>
      <c r="QV135" s="165"/>
      <c r="QW135" s="165"/>
      <c r="QX135" s="165"/>
      <c r="QY135" s="165"/>
      <c r="QZ135" s="165"/>
      <c r="RA135" s="165"/>
      <c r="RB135" s="165"/>
      <c r="RC135" s="165"/>
      <c r="RD135" s="165"/>
      <c r="RE135" s="165"/>
      <c r="RF135" s="165"/>
      <c r="RG135" s="165"/>
      <c r="RH135" s="165"/>
      <c r="RI135" s="165"/>
      <c r="RJ135" s="165"/>
      <c r="RK135" s="165"/>
      <c r="RL135" s="165"/>
    </row>
    <row r="136" spans="1:480" ht="15.75" x14ac:dyDescent="0.25">
      <c r="A136" s="20"/>
      <c r="B136" s="354" t="s">
        <v>70</v>
      </c>
      <c r="C136" s="355"/>
      <c r="D136" s="21">
        <v>150</v>
      </c>
      <c r="E136" s="21"/>
      <c r="F136" s="21"/>
      <c r="G136" s="21">
        <v>0</v>
      </c>
      <c r="H136" s="21">
        <v>0</v>
      </c>
      <c r="I136" s="21">
        <v>13.5</v>
      </c>
      <c r="J136" s="21">
        <v>46.5</v>
      </c>
      <c r="K136" s="21">
        <v>0</v>
      </c>
      <c r="L136" s="28">
        <v>233</v>
      </c>
      <c r="M136" s="28">
        <v>11.1</v>
      </c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33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  <c r="CE136" s="165"/>
      <c r="CF136" s="165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165"/>
      <c r="DE136" s="165"/>
      <c r="DF136" s="165"/>
      <c r="DG136" s="165"/>
      <c r="DH136" s="165"/>
      <c r="DI136" s="165"/>
      <c r="DJ136" s="165"/>
      <c r="DK136" s="165"/>
      <c r="DL136" s="165"/>
      <c r="DM136" s="165"/>
      <c r="DN136" s="165"/>
      <c r="DO136" s="165"/>
      <c r="DP136" s="165"/>
      <c r="DQ136" s="165"/>
      <c r="DR136" s="165"/>
      <c r="DS136" s="165"/>
      <c r="DT136" s="165"/>
      <c r="DU136" s="165"/>
      <c r="DV136" s="165"/>
      <c r="DW136" s="165"/>
      <c r="DX136" s="165"/>
      <c r="DY136" s="165"/>
      <c r="DZ136" s="165"/>
      <c r="EA136" s="165"/>
      <c r="EB136" s="165"/>
      <c r="EC136" s="165"/>
      <c r="ED136" s="165"/>
      <c r="EE136" s="165"/>
      <c r="EF136" s="165"/>
      <c r="EG136" s="165"/>
      <c r="EH136" s="165"/>
      <c r="EI136" s="165"/>
      <c r="EJ136" s="165"/>
      <c r="EK136" s="165"/>
      <c r="EL136" s="165"/>
      <c r="EM136" s="165"/>
      <c r="EN136" s="165"/>
      <c r="EO136" s="165"/>
      <c r="EP136" s="165"/>
      <c r="EQ136" s="165"/>
      <c r="ER136" s="165"/>
      <c r="ES136" s="165"/>
      <c r="ET136" s="165"/>
      <c r="EU136" s="165"/>
      <c r="EV136" s="165"/>
      <c r="EW136" s="165"/>
      <c r="EX136" s="165"/>
      <c r="EY136" s="165"/>
      <c r="EZ136" s="165"/>
      <c r="FA136" s="165"/>
      <c r="FB136" s="165"/>
      <c r="FC136" s="165"/>
      <c r="FD136" s="165"/>
      <c r="FE136" s="165"/>
      <c r="FF136" s="165"/>
      <c r="FG136" s="165"/>
      <c r="FH136" s="165"/>
      <c r="FI136" s="165"/>
      <c r="FJ136" s="165"/>
      <c r="FK136" s="165"/>
      <c r="FL136" s="165"/>
      <c r="FM136" s="165"/>
      <c r="FN136" s="165"/>
      <c r="FO136" s="165"/>
      <c r="FP136" s="165"/>
      <c r="FQ136" s="165"/>
      <c r="FR136" s="165"/>
      <c r="FS136" s="165"/>
      <c r="FT136" s="165"/>
      <c r="FU136" s="165"/>
      <c r="FV136" s="165"/>
      <c r="FW136" s="165"/>
      <c r="FX136" s="165"/>
      <c r="FY136" s="165"/>
      <c r="FZ136" s="165"/>
      <c r="GA136" s="165"/>
      <c r="GB136" s="165"/>
      <c r="GC136" s="165"/>
      <c r="GD136" s="165"/>
      <c r="GE136" s="165"/>
      <c r="GF136" s="165"/>
      <c r="GG136" s="165"/>
      <c r="GH136" s="165"/>
      <c r="GI136" s="165"/>
      <c r="GJ136" s="165"/>
      <c r="GK136" s="165"/>
      <c r="GL136" s="165"/>
      <c r="GM136" s="165"/>
      <c r="GN136" s="165"/>
      <c r="GO136" s="165"/>
      <c r="GP136" s="165"/>
      <c r="GQ136" s="165"/>
      <c r="GR136" s="165"/>
      <c r="GS136" s="165"/>
      <c r="GT136" s="165"/>
      <c r="GU136" s="165"/>
      <c r="GV136" s="165"/>
      <c r="GW136" s="165"/>
      <c r="GX136" s="165"/>
      <c r="GY136" s="165"/>
      <c r="GZ136" s="165"/>
      <c r="HA136" s="165"/>
      <c r="HB136" s="165"/>
      <c r="HC136" s="165"/>
      <c r="HD136" s="165"/>
      <c r="HE136" s="165"/>
      <c r="HF136" s="165"/>
      <c r="HG136" s="165"/>
      <c r="HH136" s="165"/>
      <c r="HI136" s="165"/>
      <c r="HJ136" s="165"/>
      <c r="HK136" s="165"/>
      <c r="HL136" s="165"/>
      <c r="HM136" s="165"/>
      <c r="HN136" s="165"/>
      <c r="HO136" s="165"/>
      <c r="HP136" s="165"/>
      <c r="HQ136" s="165"/>
      <c r="HR136" s="165"/>
      <c r="HS136" s="165"/>
      <c r="HT136" s="165"/>
      <c r="HU136" s="165"/>
      <c r="HV136" s="165"/>
      <c r="HW136" s="165"/>
      <c r="HX136" s="165"/>
      <c r="HY136" s="165"/>
      <c r="HZ136" s="165"/>
      <c r="IA136" s="165"/>
      <c r="IB136" s="165"/>
      <c r="IC136" s="165"/>
      <c r="ID136" s="165"/>
      <c r="IE136" s="165"/>
      <c r="IF136" s="165"/>
      <c r="IG136" s="165"/>
      <c r="IH136" s="165"/>
      <c r="II136" s="165"/>
      <c r="IJ136" s="165"/>
      <c r="IK136" s="165"/>
      <c r="IL136" s="165"/>
      <c r="IM136" s="165"/>
      <c r="IN136" s="165"/>
      <c r="IO136" s="165"/>
      <c r="IP136" s="165"/>
      <c r="IQ136" s="165"/>
      <c r="IR136" s="165"/>
      <c r="IS136" s="165"/>
      <c r="IT136" s="165"/>
      <c r="IU136" s="165"/>
      <c r="IV136" s="165"/>
      <c r="IW136" s="165"/>
      <c r="IX136" s="165"/>
      <c r="IY136" s="165"/>
      <c r="IZ136" s="165"/>
      <c r="JA136" s="165"/>
      <c r="JB136" s="165"/>
      <c r="JC136" s="165"/>
      <c r="JD136" s="165"/>
      <c r="JE136" s="165"/>
      <c r="JF136" s="165"/>
      <c r="JG136" s="165"/>
      <c r="JH136" s="165"/>
      <c r="JI136" s="165"/>
      <c r="JJ136" s="165"/>
      <c r="JK136" s="165"/>
      <c r="JL136" s="165"/>
      <c r="JM136" s="165"/>
      <c r="JN136" s="165"/>
      <c r="JO136" s="165"/>
      <c r="JP136" s="165"/>
      <c r="JQ136" s="165"/>
      <c r="JR136" s="165"/>
      <c r="JS136" s="165"/>
      <c r="JT136" s="165"/>
      <c r="JU136" s="165"/>
      <c r="JV136" s="165"/>
      <c r="JW136" s="165"/>
      <c r="JX136" s="165"/>
      <c r="JY136" s="165"/>
      <c r="JZ136" s="165"/>
      <c r="KA136" s="165"/>
      <c r="KB136" s="165"/>
      <c r="KC136" s="165"/>
      <c r="KD136" s="165"/>
      <c r="KE136" s="165"/>
      <c r="KF136" s="165"/>
      <c r="KG136" s="165"/>
      <c r="KH136" s="165"/>
      <c r="KI136" s="165"/>
      <c r="KJ136" s="165"/>
      <c r="KK136" s="165"/>
      <c r="KL136" s="165"/>
      <c r="KM136" s="165"/>
      <c r="KN136" s="165"/>
      <c r="KO136" s="165"/>
      <c r="KP136" s="165"/>
      <c r="KQ136" s="165"/>
      <c r="KR136" s="165"/>
      <c r="KS136" s="165"/>
      <c r="KT136" s="165"/>
      <c r="KU136" s="165"/>
      <c r="KV136" s="165"/>
      <c r="KW136" s="165"/>
      <c r="KX136" s="165"/>
      <c r="KY136" s="165"/>
      <c r="KZ136" s="165"/>
      <c r="LA136" s="165"/>
      <c r="LB136" s="165"/>
      <c r="LC136" s="165"/>
      <c r="LD136" s="165"/>
      <c r="LE136" s="165"/>
      <c r="LF136" s="165"/>
      <c r="LG136" s="165"/>
      <c r="LH136" s="165"/>
      <c r="LI136" s="165"/>
      <c r="LJ136" s="165"/>
      <c r="LK136" s="165"/>
      <c r="LL136" s="165"/>
      <c r="LM136" s="165"/>
      <c r="LN136" s="165"/>
      <c r="LO136" s="165"/>
      <c r="LP136" s="165"/>
      <c r="LQ136" s="165"/>
      <c r="LR136" s="165"/>
      <c r="LS136" s="165"/>
      <c r="LT136" s="165"/>
      <c r="LU136" s="165"/>
      <c r="LV136" s="165"/>
      <c r="LW136" s="165"/>
      <c r="LX136" s="165"/>
      <c r="LY136" s="165"/>
      <c r="LZ136" s="165"/>
      <c r="MA136" s="165"/>
      <c r="MB136" s="165"/>
      <c r="MC136" s="165"/>
      <c r="MD136" s="165"/>
      <c r="ME136" s="165"/>
      <c r="MF136" s="165"/>
      <c r="MG136" s="165"/>
      <c r="MH136" s="165"/>
      <c r="MI136" s="165"/>
      <c r="MJ136" s="165"/>
      <c r="MK136" s="165"/>
      <c r="ML136" s="165"/>
      <c r="MM136" s="165"/>
      <c r="MN136" s="165"/>
      <c r="MO136" s="165"/>
      <c r="MP136" s="165"/>
      <c r="MQ136" s="165"/>
      <c r="MR136" s="165"/>
      <c r="MS136" s="165"/>
      <c r="MT136" s="165"/>
      <c r="MU136" s="165"/>
      <c r="MV136" s="165"/>
      <c r="MW136" s="165"/>
      <c r="MX136" s="165"/>
      <c r="MY136" s="165"/>
      <c r="MZ136" s="165"/>
      <c r="NA136" s="165"/>
      <c r="NB136" s="165"/>
      <c r="NC136" s="165"/>
      <c r="ND136" s="165"/>
      <c r="NE136" s="165"/>
      <c r="NF136" s="165"/>
      <c r="NG136" s="165"/>
      <c r="NH136" s="165"/>
      <c r="NI136" s="165"/>
      <c r="NJ136" s="165"/>
      <c r="NK136" s="165"/>
      <c r="NL136" s="165"/>
      <c r="NM136" s="165"/>
      <c r="NN136" s="165"/>
      <c r="NO136" s="165"/>
      <c r="NP136" s="165"/>
      <c r="NQ136" s="165"/>
      <c r="NR136" s="165"/>
      <c r="NS136" s="165"/>
      <c r="NT136" s="165"/>
      <c r="NU136" s="165"/>
      <c r="NV136" s="165"/>
      <c r="NW136" s="165"/>
      <c r="NX136" s="165"/>
      <c r="NY136" s="165"/>
      <c r="NZ136" s="165"/>
      <c r="OA136" s="165"/>
      <c r="OB136" s="165"/>
      <c r="OC136" s="165"/>
      <c r="OD136" s="165"/>
      <c r="OE136" s="165"/>
      <c r="OF136" s="165"/>
      <c r="OG136" s="165"/>
      <c r="OH136" s="165"/>
      <c r="OI136" s="165"/>
      <c r="OJ136" s="165"/>
      <c r="OK136" s="165"/>
      <c r="OL136" s="165"/>
      <c r="OM136" s="165"/>
      <c r="ON136" s="165"/>
      <c r="OO136" s="165"/>
      <c r="OP136" s="165"/>
      <c r="OQ136" s="165"/>
      <c r="OR136" s="165"/>
      <c r="OS136" s="165"/>
      <c r="OT136" s="165"/>
      <c r="OU136" s="165"/>
      <c r="OV136" s="165"/>
      <c r="OW136" s="165"/>
      <c r="OX136" s="165"/>
      <c r="OY136" s="165"/>
      <c r="OZ136" s="165"/>
      <c r="PA136" s="165"/>
      <c r="PB136" s="165"/>
      <c r="PC136" s="165"/>
      <c r="PD136" s="165"/>
      <c r="PE136" s="165"/>
      <c r="PF136" s="165"/>
      <c r="PG136" s="165"/>
      <c r="PH136" s="165"/>
      <c r="PI136" s="165"/>
      <c r="PJ136" s="165"/>
      <c r="PK136" s="165"/>
      <c r="PL136" s="165"/>
      <c r="PM136" s="165"/>
      <c r="PN136" s="165"/>
      <c r="PO136" s="165"/>
      <c r="PP136" s="165"/>
      <c r="PQ136" s="165"/>
      <c r="PR136" s="165"/>
      <c r="PS136" s="165"/>
      <c r="PT136" s="165"/>
      <c r="PU136" s="165"/>
      <c r="PV136" s="165"/>
      <c r="PW136" s="165"/>
      <c r="PX136" s="165"/>
      <c r="PY136" s="165"/>
      <c r="PZ136" s="165"/>
      <c r="QA136" s="165"/>
      <c r="QB136" s="165"/>
      <c r="QC136" s="165"/>
      <c r="QD136" s="165"/>
      <c r="QE136" s="165"/>
      <c r="QF136" s="165"/>
      <c r="QG136" s="165"/>
      <c r="QH136" s="165"/>
      <c r="QI136" s="165"/>
      <c r="QJ136" s="165"/>
      <c r="QK136" s="165"/>
      <c r="QL136" s="165"/>
      <c r="QM136" s="165"/>
      <c r="QN136" s="165"/>
      <c r="QO136" s="165"/>
      <c r="QP136" s="165"/>
      <c r="QQ136" s="165"/>
      <c r="QR136" s="165"/>
      <c r="QS136" s="165"/>
      <c r="QT136" s="165"/>
      <c r="QU136" s="165"/>
      <c r="QV136" s="165"/>
      <c r="QW136" s="165"/>
      <c r="QX136" s="165"/>
      <c r="QY136" s="165"/>
      <c r="QZ136" s="165"/>
      <c r="RA136" s="165"/>
      <c r="RB136" s="165"/>
      <c r="RC136" s="165"/>
      <c r="RD136" s="165"/>
      <c r="RE136" s="165"/>
      <c r="RF136" s="165"/>
      <c r="RG136" s="165"/>
      <c r="RH136" s="165"/>
      <c r="RI136" s="165"/>
      <c r="RJ136" s="165"/>
      <c r="RK136" s="165"/>
      <c r="RL136" s="165"/>
    </row>
    <row r="137" spans="1:480" ht="15.75" x14ac:dyDescent="0.25">
      <c r="A137" s="151"/>
      <c r="B137" s="375" t="s">
        <v>19</v>
      </c>
      <c r="C137" s="376"/>
      <c r="D137" s="122">
        <f>SUM(D130,D131,D132,D133,D134,D135,D136)</f>
        <v>598</v>
      </c>
      <c r="E137" s="123"/>
      <c r="F137" s="124"/>
      <c r="G137" s="125">
        <f>SUM(G130,G131,G132,G133,G134,G135,G136)</f>
        <v>17.72</v>
      </c>
      <c r="H137" s="126">
        <f>SUM(H130,H131,H132,H133,H134,H135,H136)</f>
        <v>13.668000000000001</v>
      </c>
      <c r="I137" s="127">
        <f>SUM(I130,I131,I132,I133,I134,I135,I136)</f>
        <v>67.740000000000009</v>
      </c>
      <c r="J137" s="128">
        <f>SUM(J130,J131,J132,J133,J134,J135,J136)</f>
        <v>444.32000000000005</v>
      </c>
      <c r="K137" s="129">
        <f>SUM(K130,K131,K132,K133,K134,K135,K136)</f>
        <v>38.630000000000003</v>
      </c>
      <c r="L137" s="141"/>
      <c r="M137" s="141"/>
      <c r="N137" s="233"/>
      <c r="O137" s="233"/>
      <c r="P137" s="233"/>
      <c r="Q137" s="233"/>
      <c r="R137" s="233"/>
      <c r="S137" s="233"/>
      <c r="T137" s="233"/>
      <c r="U137" s="233"/>
      <c r="V137" s="233"/>
      <c r="W137" s="233"/>
      <c r="X137" s="233"/>
      <c r="Y137" s="233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5"/>
      <c r="CF137" s="165"/>
      <c r="CG137" s="165"/>
      <c r="CH137" s="165"/>
      <c r="CI137" s="165"/>
      <c r="CJ137" s="165"/>
      <c r="CK137" s="165"/>
      <c r="CL137" s="165"/>
      <c r="CM137" s="165"/>
      <c r="CN137" s="165"/>
      <c r="CO137" s="165"/>
      <c r="CP137" s="165"/>
      <c r="CQ137" s="165"/>
      <c r="CR137" s="165"/>
      <c r="CS137" s="165"/>
      <c r="CT137" s="165"/>
      <c r="CU137" s="165"/>
      <c r="CV137" s="165"/>
      <c r="CW137" s="165"/>
      <c r="CX137" s="165"/>
      <c r="CY137" s="165"/>
      <c r="CZ137" s="165"/>
      <c r="DA137" s="165"/>
      <c r="DB137" s="165"/>
      <c r="DC137" s="165"/>
      <c r="DD137" s="165"/>
      <c r="DE137" s="165"/>
      <c r="DF137" s="165"/>
      <c r="DG137" s="165"/>
      <c r="DH137" s="165"/>
      <c r="DI137" s="165"/>
      <c r="DJ137" s="165"/>
      <c r="DK137" s="165"/>
      <c r="DL137" s="165"/>
      <c r="DM137" s="165"/>
      <c r="DN137" s="165"/>
      <c r="DO137" s="165"/>
      <c r="DP137" s="165"/>
      <c r="DQ137" s="165"/>
      <c r="DR137" s="165"/>
      <c r="DS137" s="165"/>
      <c r="DT137" s="165"/>
      <c r="DU137" s="165"/>
      <c r="DV137" s="165"/>
      <c r="DW137" s="165"/>
      <c r="DX137" s="165"/>
      <c r="DY137" s="165"/>
      <c r="DZ137" s="165"/>
      <c r="EA137" s="165"/>
      <c r="EB137" s="165"/>
      <c r="EC137" s="165"/>
      <c r="ED137" s="165"/>
      <c r="EE137" s="165"/>
      <c r="EF137" s="165"/>
      <c r="EG137" s="165"/>
      <c r="EH137" s="165"/>
      <c r="EI137" s="165"/>
      <c r="EJ137" s="165"/>
      <c r="EK137" s="165"/>
      <c r="EL137" s="165"/>
      <c r="EM137" s="165"/>
      <c r="EN137" s="165"/>
      <c r="EO137" s="165"/>
      <c r="EP137" s="165"/>
      <c r="EQ137" s="165"/>
      <c r="ER137" s="165"/>
      <c r="ES137" s="165"/>
      <c r="ET137" s="165"/>
      <c r="EU137" s="165"/>
      <c r="EV137" s="165"/>
      <c r="EW137" s="165"/>
      <c r="EX137" s="165"/>
      <c r="EY137" s="165"/>
      <c r="EZ137" s="165"/>
      <c r="FA137" s="165"/>
      <c r="FB137" s="165"/>
      <c r="FC137" s="165"/>
      <c r="FD137" s="165"/>
      <c r="FE137" s="165"/>
      <c r="FF137" s="165"/>
      <c r="FG137" s="165"/>
      <c r="FH137" s="165"/>
      <c r="FI137" s="165"/>
      <c r="FJ137" s="165"/>
      <c r="FK137" s="165"/>
      <c r="FL137" s="165"/>
      <c r="FM137" s="165"/>
      <c r="FN137" s="165"/>
      <c r="FO137" s="165"/>
      <c r="FP137" s="165"/>
      <c r="FQ137" s="165"/>
      <c r="FR137" s="165"/>
      <c r="FS137" s="165"/>
      <c r="FT137" s="165"/>
      <c r="FU137" s="165"/>
      <c r="FV137" s="165"/>
      <c r="FW137" s="165"/>
      <c r="FX137" s="165"/>
      <c r="FY137" s="165"/>
      <c r="FZ137" s="165"/>
      <c r="GA137" s="165"/>
      <c r="GB137" s="165"/>
      <c r="GC137" s="165"/>
      <c r="GD137" s="165"/>
      <c r="GE137" s="165"/>
      <c r="GF137" s="165"/>
      <c r="GG137" s="165"/>
      <c r="GH137" s="165"/>
      <c r="GI137" s="165"/>
      <c r="GJ137" s="165"/>
      <c r="GK137" s="165"/>
      <c r="GL137" s="165"/>
      <c r="GM137" s="165"/>
      <c r="GN137" s="165"/>
      <c r="GO137" s="165"/>
      <c r="GP137" s="165"/>
      <c r="GQ137" s="165"/>
      <c r="GR137" s="165"/>
      <c r="GS137" s="165"/>
      <c r="GT137" s="165"/>
      <c r="GU137" s="165"/>
      <c r="GV137" s="165"/>
      <c r="GW137" s="165"/>
      <c r="GX137" s="165"/>
      <c r="GY137" s="165"/>
      <c r="GZ137" s="165"/>
      <c r="HA137" s="165"/>
      <c r="HB137" s="165"/>
      <c r="HC137" s="165"/>
      <c r="HD137" s="165"/>
      <c r="HE137" s="165"/>
      <c r="HF137" s="165"/>
      <c r="HG137" s="165"/>
      <c r="HH137" s="165"/>
      <c r="HI137" s="165"/>
      <c r="HJ137" s="165"/>
      <c r="HK137" s="165"/>
      <c r="HL137" s="165"/>
      <c r="HM137" s="165"/>
      <c r="HN137" s="165"/>
      <c r="HO137" s="165"/>
      <c r="HP137" s="165"/>
      <c r="HQ137" s="165"/>
      <c r="HR137" s="165"/>
      <c r="HS137" s="165"/>
      <c r="HT137" s="165"/>
      <c r="HU137" s="165"/>
      <c r="HV137" s="165"/>
      <c r="HW137" s="165"/>
      <c r="HX137" s="165"/>
      <c r="HY137" s="165"/>
      <c r="HZ137" s="165"/>
      <c r="IA137" s="165"/>
      <c r="IB137" s="165"/>
      <c r="IC137" s="165"/>
      <c r="ID137" s="165"/>
      <c r="IE137" s="165"/>
      <c r="IF137" s="165"/>
      <c r="IG137" s="165"/>
      <c r="IH137" s="165"/>
      <c r="II137" s="165"/>
      <c r="IJ137" s="165"/>
      <c r="IK137" s="165"/>
      <c r="IL137" s="165"/>
      <c r="IM137" s="165"/>
      <c r="IN137" s="165"/>
      <c r="IO137" s="165"/>
      <c r="IP137" s="165"/>
      <c r="IQ137" s="165"/>
      <c r="IR137" s="165"/>
      <c r="IS137" s="165"/>
      <c r="IT137" s="165"/>
      <c r="IU137" s="165"/>
      <c r="IV137" s="165"/>
      <c r="IW137" s="165"/>
      <c r="IX137" s="165"/>
      <c r="IY137" s="165"/>
      <c r="IZ137" s="165"/>
      <c r="JA137" s="165"/>
      <c r="JB137" s="165"/>
      <c r="JC137" s="165"/>
      <c r="JD137" s="165"/>
      <c r="JE137" s="165"/>
      <c r="JF137" s="165"/>
      <c r="JG137" s="165"/>
      <c r="JH137" s="165"/>
      <c r="JI137" s="165"/>
      <c r="JJ137" s="165"/>
      <c r="JK137" s="165"/>
      <c r="JL137" s="165"/>
      <c r="JM137" s="165"/>
      <c r="JN137" s="165"/>
      <c r="JO137" s="165"/>
      <c r="JP137" s="165"/>
      <c r="JQ137" s="165"/>
      <c r="JR137" s="165"/>
      <c r="JS137" s="165"/>
      <c r="JT137" s="165"/>
      <c r="JU137" s="165"/>
      <c r="JV137" s="165"/>
      <c r="JW137" s="165"/>
      <c r="JX137" s="165"/>
      <c r="JY137" s="165"/>
      <c r="JZ137" s="165"/>
      <c r="KA137" s="165"/>
      <c r="KB137" s="165"/>
      <c r="KC137" s="165"/>
      <c r="KD137" s="165"/>
      <c r="KE137" s="165"/>
      <c r="KF137" s="165"/>
      <c r="KG137" s="165"/>
      <c r="KH137" s="165"/>
      <c r="KI137" s="165"/>
      <c r="KJ137" s="165"/>
      <c r="KK137" s="165"/>
      <c r="KL137" s="165"/>
      <c r="KM137" s="165"/>
      <c r="KN137" s="165"/>
      <c r="KO137" s="165"/>
      <c r="KP137" s="165"/>
      <c r="KQ137" s="165"/>
      <c r="KR137" s="165"/>
      <c r="KS137" s="165"/>
      <c r="KT137" s="165"/>
      <c r="KU137" s="165"/>
      <c r="KV137" s="165"/>
      <c r="KW137" s="165"/>
      <c r="KX137" s="165"/>
      <c r="KY137" s="165"/>
      <c r="KZ137" s="165"/>
      <c r="LA137" s="165"/>
      <c r="LB137" s="165"/>
      <c r="LC137" s="165"/>
      <c r="LD137" s="165"/>
      <c r="LE137" s="165"/>
      <c r="LF137" s="165"/>
      <c r="LG137" s="165"/>
      <c r="LH137" s="165"/>
      <c r="LI137" s="165"/>
      <c r="LJ137" s="165"/>
      <c r="LK137" s="165"/>
      <c r="LL137" s="165"/>
      <c r="LM137" s="165"/>
      <c r="LN137" s="165"/>
      <c r="LO137" s="165"/>
      <c r="LP137" s="165"/>
      <c r="LQ137" s="165"/>
      <c r="LR137" s="165"/>
      <c r="LS137" s="165"/>
      <c r="LT137" s="165"/>
      <c r="LU137" s="165"/>
      <c r="LV137" s="165"/>
      <c r="LW137" s="165"/>
      <c r="LX137" s="165"/>
      <c r="LY137" s="165"/>
      <c r="LZ137" s="165"/>
      <c r="MA137" s="165"/>
      <c r="MB137" s="165"/>
      <c r="MC137" s="165"/>
      <c r="MD137" s="165"/>
      <c r="ME137" s="165"/>
      <c r="MF137" s="165"/>
      <c r="MG137" s="165"/>
      <c r="MH137" s="165"/>
      <c r="MI137" s="165"/>
      <c r="MJ137" s="165"/>
      <c r="MK137" s="165"/>
      <c r="ML137" s="165"/>
      <c r="MM137" s="165"/>
      <c r="MN137" s="165"/>
      <c r="MO137" s="165"/>
      <c r="MP137" s="165"/>
      <c r="MQ137" s="165"/>
      <c r="MR137" s="165"/>
      <c r="MS137" s="165"/>
      <c r="MT137" s="165"/>
      <c r="MU137" s="165"/>
      <c r="MV137" s="165"/>
      <c r="MW137" s="165"/>
      <c r="MX137" s="165"/>
      <c r="MY137" s="165"/>
      <c r="MZ137" s="165"/>
      <c r="NA137" s="165"/>
      <c r="NB137" s="165"/>
      <c r="NC137" s="165"/>
      <c r="ND137" s="165"/>
      <c r="NE137" s="165"/>
      <c r="NF137" s="165"/>
      <c r="NG137" s="165"/>
      <c r="NH137" s="165"/>
      <c r="NI137" s="165"/>
      <c r="NJ137" s="165"/>
      <c r="NK137" s="165"/>
      <c r="NL137" s="165"/>
      <c r="NM137" s="165"/>
      <c r="NN137" s="165"/>
      <c r="NO137" s="165"/>
      <c r="NP137" s="165"/>
      <c r="NQ137" s="165"/>
      <c r="NR137" s="165"/>
      <c r="NS137" s="165"/>
      <c r="NT137" s="165"/>
      <c r="NU137" s="165"/>
      <c r="NV137" s="165"/>
      <c r="NW137" s="165"/>
      <c r="NX137" s="165"/>
      <c r="NY137" s="165"/>
      <c r="NZ137" s="165"/>
      <c r="OA137" s="165"/>
      <c r="OB137" s="165"/>
      <c r="OC137" s="165"/>
      <c r="OD137" s="165"/>
      <c r="OE137" s="165"/>
      <c r="OF137" s="165"/>
      <c r="OG137" s="165"/>
      <c r="OH137" s="165"/>
      <c r="OI137" s="165"/>
      <c r="OJ137" s="165"/>
      <c r="OK137" s="165"/>
      <c r="OL137" s="165"/>
      <c r="OM137" s="165"/>
      <c r="ON137" s="165"/>
      <c r="OO137" s="165"/>
      <c r="OP137" s="165"/>
      <c r="OQ137" s="165"/>
      <c r="OR137" s="165"/>
      <c r="OS137" s="165"/>
      <c r="OT137" s="165"/>
      <c r="OU137" s="165"/>
      <c r="OV137" s="165"/>
      <c r="OW137" s="165"/>
      <c r="OX137" s="165"/>
      <c r="OY137" s="165"/>
      <c r="OZ137" s="165"/>
      <c r="PA137" s="165"/>
      <c r="PB137" s="165"/>
      <c r="PC137" s="165"/>
      <c r="PD137" s="165"/>
      <c r="PE137" s="165"/>
      <c r="PF137" s="165"/>
      <c r="PG137" s="165"/>
      <c r="PH137" s="165"/>
      <c r="PI137" s="165"/>
      <c r="PJ137" s="165"/>
      <c r="PK137" s="165"/>
      <c r="PL137" s="165"/>
      <c r="PM137" s="165"/>
      <c r="PN137" s="165"/>
      <c r="PO137" s="165"/>
      <c r="PP137" s="165"/>
      <c r="PQ137" s="165"/>
      <c r="PR137" s="165"/>
      <c r="PS137" s="165"/>
      <c r="PT137" s="165"/>
      <c r="PU137" s="165"/>
      <c r="PV137" s="165"/>
      <c r="PW137" s="165"/>
      <c r="PX137" s="165"/>
      <c r="PY137" s="165"/>
      <c r="PZ137" s="165"/>
      <c r="QA137" s="165"/>
      <c r="QB137" s="165"/>
      <c r="QC137" s="165"/>
      <c r="QD137" s="165"/>
      <c r="QE137" s="165"/>
      <c r="QF137" s="165"/>
      <c r="QG137" s="165"/>
      <c r="QH137" s="165"/>
      <c r="QI137" s="165"/>
      <c r="QJ137" s="165"/>
      <c r="QK137" s="165"/>
      <c r="QL137" s="165"/>
      <c r="QM137" s="165"/>
      <c r="QN137" s="165"/>
      <c r="QO137" s="165"/>
      <c r="QP137" s="165"/>
      <c r="QQ137" s="165"/>
      <c r="QR137" s="165"/>
      <c r="QS137" s="165"/>
      <c r="QT137" s="165"/>
      <c r="QU137" s="165"/>
      <c r="QV137" s="165"/>
      <c r="QW137" s="165"/>
      <c r="QX137" s="165"/>
      <c r="QY137" s="165"/>
      <c r="QZ137" s="165"/>
      <c r="RA137" s="165"/>
      <c r="RB137" s="165"/>
      <c r="RC137" s="165"/>
      <c r="RD137" s="165"/>
      <c r="RE137" s="165"/>
      <c r="RF137" s="165"/>
      <c r="RG137" s="165"/>
      <c r="RH137" s="165"/>
      <c r="RI137" s="165"/>
      <c r="RJ137" s="165"/>
      <c r="RK137" s="165"/>
      <c r="RL137" s="165"/>
    </row>
    <row r="138" spans="1:480" ht="15.75" x14ac:dyDescent="0.25">
      <c r="A138" s="138"/>
      <c r="B138" s="356" t="s">
        <v>20</v>
      </c>
      <c r="C138" s="357"/>
      <c r="D138" s="357"/>
      <c r="E138" s="357"/>
      <c r="F138" s="357"/>
      <c r="G138" s="357"/>
      <c r="H138" s="357"/>
      <c r="I138" s="357"/>
      <c r="J138" s="357"/>
      <c r="K138" s="357"/>
      <c r="L138" s="358"/>
      <c r="M138" s="253"/>
      <c r="N138" s="233"/>
      <c r="O138" s="233"/>
      <c r="P138" s="233"/>
      <c r="Q138" s="233"/>
      <c r="R138" s="233"/>
      <c r="S138" s="233"/>
      <c r="T138" s="233"/>
      <c r="U138" s="233"/>
      <c r="V138" s="233"/>
      <c r="W138" s="233"/>
      <c r="X138" s="233"/>
      <c r="Y138" s="233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  <c r="CE138" s="165"/>
      <c r="CF138" s="165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5"/>
      <c r="CR138" s="165"/>
      <c r="CS138" s="165"/>
      <c r="CT138" s="165"/>
      <c r="CU138" s="165"/>
      <c r="CV138" s="165"/>
      <c r="CW138" s="165"/>
      <c r="CX138" s="165"/>
      <c r="CY138" s="165"/>
      <c r="CZ138" s="165"/>
      <c r="DA138" s="165"/>
      <c r="DB138" s="165"/>
      <c r="DC138" s="165"/>
      <c r="DD138" s="165"/>
      <c r="DE138" s="165"/>
      <c r="DF138" s="165"/>
      <c r="DG138" s="165"/>
      <c r="DH138" s="165"/>
      <c r="DI138" s="165"/>
      <c r="DJ138" s="165"/>
      <c r="DK138" s="165"/>
      <c r="DL138" s="165"/>
      <c r="DM138" s="165"/>
      <c r="DN138" s="165"/>
      <c r="DO138" s="165"/>
      <c r="DP138" s="165"/>
      <c r="DQ138" s="165"/>
      <c r="DR138" s="165"/>
      <c r="DS138" s="165"/>
      <c r="DT138" s="165"/>
      <c r="DU138" s="165"/>
      <c r="DV138" s="165"/>
      <c r="DW138" s="165"/>
      <c r="DX138" s="165"/>
      <c r="DY138" s="165"/>
      <c r="DZ138" s="165"/>
      <c r="EA138" s="165"/>
      <c r="EB138" s="165"/>
      <c r="EC138" s="165"/>
      <c r="ED138" s="165"/>
      <c r="EE138" s="165"/>
      <c r="EF138" s="165"/>
      <c r="EG138" s="165"/>
      <c r="EH138" s="165"/>
      <c r="EI138" s="165"/>
      <c r="EJ138" s="165"/>
      <c r="EK138" s="165"/>
      <c r="EL138" s="165"/>
      <c r="EM138" s="165"/>
      <c r="EN138" s="165"/>
      <c r="EO138" s="165"/>
      <c r="EP138" s="165"/>
      <c r="EQ138" s="165"/>
      <c r="ER138" s="165"/>
      <c r="ES138" s="165"/>
      <c r="ET138" s="165"/>
      <c r="EU138" s="165"/>
      <c r="EV138" s="165"/>
      <c r="EW138" s="165"/>
      <c r="EX138" s="165"/>
      <c r="EY138" s="165"/>
      <c r="EZ138" s="165"/>
      <c r="FA138" s="165"/>
      <c r="FB138" s="165"/>
      <c r="FC138" s="165"/>
      <c r="FD138" s="165"/>
      <c r="FE138" s="165"/>
      <c r="FF138" s="165"/>
      <c r="FG138" s="165"/>
      <c r="FH138" s="165"/>
      <c r="FI138" s="165"/>
      <c r="FJ138" s="165"/>
      <c r="FK138" s="165"/>
      <c r="FL138" s="165"/>
      <c r="FM138" s="165"/>
      <c r="FN138" s="165"/>
      <c r="FO138" s="165"/>
      <c r="FP138" s="165"/>
      <c r="FQ138" s="165"/>
      <c r="FR138" s="165"/>
      <c r="FS138" s="165"/>
      <c r="FT138" s="165"/>
      <c r="FU138" s="165"/>
      <c r="FV138" s="165"/>
      <c r="FW138" s="165"/>
      <c r="FX138" s="165"/>
      <c r="FY138" s="165"/>
      <c r="FZ138" s="165"/>
      <c r="GA138" s="165"/>
      <c r="GB138" s="165"/>
      <c r="GC138" s="165"/>
      <c r="GD138" s="165"/>
      <c r="GE138" s="165"/>
      <c r="GF138" s="165"/>
      <c r="GG138" s="165"/>
      <c r="GH138" s="165"/>
      <c r="GI138" s="165"/>
      <c r="GJ138" s="165"/>
      <c r="GK138" s="165"/>
      <c r="GL138" s="165"/>
      <c r="GM138" s="165"/>
      <c r="GN138" s="165"/>
      <c r="GO138" s="165"/>
      <c r="GP138" s="165"/>
      <c r="GQ138" s="165"/>
      <c r="GR138" s="165"/>
      <c r="GS138" s="165"/>
      <c r="GT138" s="165"/>
      <c r="GU138" s="165"/>
      <c r="GV138" s="165"/>
      <c r="GW138" s="165"/>
      <c r="GX138" s="165"/>
      <c r="GY138" s="165"/>
      <c r="GZ138" s="165"/>
      <c r="HA138" s="165"/>
      <c r="HB138" s="165"/>
      <c r="HC138" s="165"/>
      <c r="HD138" s="165"/>
      <c r="HE138" s="165"/>
      <c r="HF138" s="165"/>
      <c r="HG138" s="165"/>
      <c r="HH138" s="165"/>
      <c r="HI138" s="165"/>
      <c r="HJ138" s="165"/>
      <c r="HK138" s="165"/>
      <c r="HL138" s="165"/>
      <c r="HM138" s="165"/>
      <c r="HN138" s="165"/>
      <c r="HO138" s="165"/>
      <c r="HP138" s="165"/>
      <c r="HQ138" s="165"/>
      <c r="HR138" s="165"/>
      <c r="HS138" s="165"/>
      <c r="HT138" s="165"/>
      <c r="HU138" s="165"/>
      <c r="HV138" s="165"/>
      <c r="HW138" s="165"/>
      <c r="HX138" s="165"/>
      <c r="HY138" s="165"/>
      <c r="HZ138" s="165"/>
      <c r="IA138" s="165"/>
      <c r="IB138" s="165"/>
      <c r="IC138" s="165"/>
      <c r="ID138" s="165"/>
      <c r="IE138" s="165"/>
      <c r="IF138" s="165"/>
      <c r="IG138" s="165"/>
      <c r="IH138" s="165"/>
      <c r="II138" s="165"/>
      <c r="IJ138" s="165"/>
      <c r="IK138" s="165"/>
      <c r="IL138" s="165"/>
      <c r="IM138" s="165"/>
      <c r="IN138" s="165"/>
      <c r="IO138" s="165"/>
      <c r="IP138" s="165"/>
      <c r="IQ138" s="165"/>
      <c r="IR138" s="165"/>
      <c r="IS138" s="165"/>
      <c r="IT138" s="165"/>
      <c r="IU138" s="165"/>
      <c r="IV138" s="165"/>
      <c r="IW138" s="165"/>
      <c r="IX138" s="165"/>
      <c r="IY138" s="165"/>
      <c r="IZ138" s="165"/>
      <c r="JA138" s="165"/>
      <c r="JB138" s="165"/>
      <c r="JC138" s="165"/>
      <c r="JD138" s="165"/>
      <c r="JE138" s="165"/>
      <c r="JF138" s="165"/>
      <c r="JG138" s="165"/>
      <c r="JH138" s="165"/>
      <c r="JI138" s="165"/>
      <c r="JJ138" s="165"/>
      <c r="JK138" s="165"/>
      <c r="JL138" s="165"/>
      <c r="JM138" s="165"/>
      <c r="JN138" s="165"/>
      <c r="JO138" s="165"/>
      <c r="JP138" s="165"/>
      <c r="JQ138" s="165"/>
      <c r="JR138" s="165"/>
      <c r="JS138" s="165"/>
      <c r="JT138" s="165"/>
      <c r="JU138" s="165"/>
      <c r="JV138" s="165"/>
      <c r="JW138" s="165"/>
      <c r="JX138" s="165"/>
      <c r="JY138" s="165"/>
      <c r="JZ138" s="165"/>
      <c r="KA138" s="165"/>
      <c r="KB138" s="165"/>
      <c r="KC138" s="165"/>
      <c r="KD138" s="165"/>
      <c r="KE138" s="165"/>
      <c r="KF138" s="165"/>
      <c r="KG138" s="165"/>
      <c r="KH138" s="165"/>
      <c r="KI138" s="165"/>
      <c r="KJ138" s="165"/>
      <c r="KK138" s="165"/>
      <c r="KL138" s="165"/>
      <c r="KM138" s="165"/>
      <c r="KN138" s="165"/>
      <c r="KO138" s="165"/>
      <c r="KP138" s="165"/>
      <c r="KQ138" s="165"/>
      <c r="KR138" s="165"/>
      <c r="KS138" s="165"/>
      <c r="KT138" s="165"/>
      <c r="KU138" s="165"/>
      <c r="KV138" s="165"/>
      <c r="KW138" s="165"/>
      <c r="KX138" s="165"/>
      <c r="KY138" s="165"/>
      <c r="KZ138" s="165"/>
      <c r="LA138" s="165"/>
      <c r="LB138" s="165"/>
      <c r="LC138" s="165"/>
      <c r="LD138" s="165"/>
      <c r="LE138" s="165"/>
      <c r="LF138" s="165"/>
      <c r="LG138" s="165"/>
      <c r="LH138" s="165"/>
      <c r="LI138" s="165"/>
      <c r="LJ138" s="165"/>
      <c r="LK138" s="165"/>
      <c r="LL138" s="165"/>
      <c r="LM138" s="165"/>
      <c r="LN138" s="165"/>
      <c r="LO138" s="165"/>
      <c r="LP138" s="165"/>
      <c r="LQ138" s="165"/>
      <c r="LR138" s="165"/>
      <c r="LS138" s="165"/>
      <c r="LT138" s="165"/>
      <c r="LU138" s="165"/>
      <c r="LV138" s="165"/>
      <c r="LW138" s="165"/>
      <c r="LX138" s="165"/>
      <c r="LY138" s="165"/>
      <c r="LZ138" s="165"/>
      <c r="MA138" s="165"/>
      <c r="MB138" s="165"/>
      <c r="MC138" s="165"/>
      <c r="MD138" s="165"/>
      <c r="ME138" s="165"/>
      <c r="MF138" s="165"/>
      <c r="MG138" s="165"/>
      <c r="MH138" s="165"/>
      <c r="MI138" s="165"/>
      <c r="MJ138" s="165"/>
      <c r="MK138" s="165"/>
      <c r="ML138" s="165"/>
      <c r="MM138" s="165"/>
      <c r="MN138" s="165"/>
      <c r="MO138" s="165"/>
      <c r="MP138" s="165"/>
      <c r="MQ138" s="165"/>
      <c r="MR138" s="165"/>
      <c r="MS138" s="165"/>
      <c r="MT138" s="165"/>
      <c r="MU138" s="165"/>
      <c r="MV138" s="165"/>
      <c r="MW138" s="165"/>
      <c r="MX138" s="165"/>
      <c r="MY138" s="165"/>
      <c r="MZ138" s="165"/>
      <c r="NA138" s="165"/>
      <c r="NB138" s="165"/>
      <c r="NC138" s="165"/>
      <c r="ND138" s="165"/>
      <c r="NE138" s="165"/>
      <c r="NF138" s="165"/>
      <c r="NG138" s="165"/>
      <c r="NH138" s="165"/>
      <c r="NI138" s="165"/>
      <c r="NJ138" s="165"/>
      <c r="NK138" s="165"/>
      <c r="NL138" s="165"/>
      <c r="NM138" s="165"/>
      <c r="NN138" s="165"/>
      <c r="NO138" s="165"/>
      <c r="NP138" s="165"/>
      <c r="NQ138" s="165"/>
      <c r="NR138" s="165"/>
      <c r="NS138" s="165"/>
      <c r="NT138" s="165"/>
      <c r="NU138" s="165"/>
      <c r="NV138" s="165"/>
      <c r="NW138" s="165"/>
      <c r="NX138" s="165"/>
      <c r="NY138" s="165"/>
      <c r="NZ138" s="165"/>
      <c r="OA138" s="165"/>
      <c r="OB138" s="165"/>
      <c r="OC138" s="165"/>
      <c r="OD138" s="165"/>
      <c r="OE138" s="165"/>
      <c r="OF138" s="165"/>
      <c r="OG138" s="165"/>
      <c r="OH138" s="165"/>
      <c r="OI138" s="165"/>
      <c r="OJ138" s="165"/>
      <c r="OK138" s="165"/>
      <c r="OL138" s="165"/>
      <c r="OM138" s="165"/>
      <c r="ON138" s="165"/>
      <c r="OO138" s="165"/>
      <c r="OP138" s="165"/>
      <c r="OQ138" s="165"/>
      <c r="OR138" s="165"/>
      <c r="OS138" s="165"/>
      <c r="OT138" s="165"/>
      <c r="OU138" s="165"/>
      <c r="OV138" s="165"/>
      <c r="OW138" s="165"/>
      <c r="OX138" s="165"/>
      <c r="OY138" s="165"/>
      <c r="OZ138" s="165"/>
      <c r="PA138" s="165"/>
      <c r="PB138" s="165"/>
      <c r="PC138" s="165"/>
      <c r="PD138" s="165"/>
      <c r="PE138" s="165"/>
      <c r="PF138" s="165"/>
      <c r="PG138" s="165"/>
      <c r="PH138" s="165"/>
      <c r="PI138" s="165"/>
      <c r="PJ138" s="165"/>
      <c r="PK138" s="165"/>
      <c r="PL138" s="165"/>
      <c r="PM138" s="165"/>
      <c r="PN138" s="165"/>
      <c r="PO138" s="165"/>
      <c r="PP138" s="165"/>
      <c r="PQ138" s="165"/>
      <c r="PR138" s="165"/>
      <c r="PS138" s="165"/>
      <c r="PT138" s="165"/>
      <c r="PU138" s="165"/>
      <c r="PV138" s="165"/>
      <c r="PW138" s="165"/>
      <c r="PX138" s="165"/>
      <c r="PY138" s="165"/>
      <c r="PZ138" s="165"/>
      <c r="QA138" s="165"/>
      <c r="QB138" s="165"/>
      <c r="QC138" s="165"/>
      <c r="QD138" s="165"/>
      <c r="QE138" s="165"/>
      <c r="QF138" s="165"/>
      <c r="QG138" s="165"/>
      <c r="QH138" s="165"/>
      <c r="QI138" s="165"/>
      <c r="QJ138" s="165"/>
      <c r="QK138" s="165"/>
      <c r="QL138" s="165"/>
      <c r="QM138" s="165"/>
      <c r="QN138" s="165"/>
      <c r="QO138" s="165"/>
      <c r="QP138" s="165"/>
      <c r="QQ138" s="165"/>
      <c r="QR138" s="165"/>
      <c r="QS138" s="165"/>
      <c r="QT138" s="165"/>
      <c r="QU138" s="165"/>
      <c r="QV138" s="165"/>
      <c r="QW138" s="165"/>
      <c r="QX138" s="165"/>
      <c r="QY138" s="165"/>
      <c r="QZ138" s="165"/>
      <c r="RA138" s="165"/>
      <c r="RB138" s="165"/>
      <c r="RC138" s="165"/>
      <c r="RD138" s="165"/>
      <c r="RE138" s="165"/>
      <c r="RF138" s="165"/>
      <c r="RG138" s="165"/>
      <c r="RH138" s="165"/>
      <c r="RI138" s="165"/>
      <c r="RJ138" s="165"/>
      <c r="RK138" s="165"/>
      <c r="RL138" s="165"/>
    </row>
    <row r="139" spans="1:480" s="133" customFormat="1" ht="19.5" customHeight="1" x14ac:dyDescent="0.25">
      <c r="A139" s="305" t="e">
        <f>'Тех. карты'!#REF!</f>
        <v>#REF!</v>
      </c>
      <c r="B139" s="354" t="s">
        <v>87</v>
      </c>
      <c r="C139" s="355"/>
      <c r="D139" s="11">
        <v>130</v>
      </c>
      <c r="E139" s="12"/>
      <c r="F139" s="13"/>
      <c r="G139" s="14">
        <v>5.22</v>
      </c>
      <c r="H139" s="15">
        <v>5.76</v>
      </c>
      <c r="I139" s="16">
        <v>7.2</v>
      </c>
      <c r="J139" s="17">
        <v>106.2</v>
      </c>
      <c r="K139" s="18">
        <v>1.26</v>
      </c>
      <c r="L139" s="30">
        <v>251</v>
      </c>
      <c r="M139" s="30">
        <v>6.4</v>
      </c>
      <c r="N139" s="233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236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69"/>
      <c r="CZ139" s="169"/>
      <c r="DA139" s="169"/>
      <c r="DB139" s="169"/>
      <c r="DC139" s="169"/>
      <c r="DD139" s="169"/>
      <c r="DE139" s="169"/>
      <c r="DF139" s="169"/>
      <c r="DG139" s="169"/>
      <c r="DH139" s="169"/>
      <c r="DI139" s="169"/>
      <c r="DJ139" s="169"/>
      <c r="DK139" s="169"/>
      <c r="DL139" s="169"/>
      <c r="DM139" s="169"/>
      <c r="DN139" s="169"/>
      <c r="DO139" s="169"/>
      <c r="DP139" s="169"/>
      <c r="DQ139" s="169"/>
      <c r="DR139" s="169"/>
      <c r="DS139" s="169"/>
      <c r="DT139" s="169"/>
      <c r="DU139" s="169"/>
      <c r="DV139" s="169"/>
      <c r="DW139" s="169"/>
      <c r="DX139" s="169"/>
      <c r="DY139" s="169"/>
      <c r="DZ139" s="169"/>
      <c r="EA139" s="169"/>
      <c r="EB139" s="169"/>
      <c r="EC139" s="169"/>
      <c r="ED139" s="169"/>
      <c r="EE139" s="169"/>
      <c r="EF139" s="169"/>
      <c r="EG139" s="169"/>
      <c r="EH139" s="169"/>
      <c r="EI139" s="169"/>
      <c r="EJ139" s="169"/>
      <c r="EK139" s="169"/>
      <c r="EL139" s="169"/>
      <c r="EM139" s="169"/>
      <c r="EN139" s="169"/>
      <c r="EO139" s="169"/>
      <c r="EP139" s="169"/>
      <c r="EQ139" s="169"/>
      <c r="ER139" s="169"/>
      <c r="ES139" s="169"/>
      <c r="ET139" s="169"/>
      <c r="EU139" s="169"/>
      <c r="EV139" s="169"/>
      <c r="EW139" s="169"/>
      <c r="EX139" s="169"/>
      <c r="EY139" s="169"/>
      <c r="EZ139" s="169"/>
      <c r="FA139" s="169"/>
      <c r="FB139" s="169"/>
      <c r="FC139" s="169"/>
      <c r="FD139" s="169"/>
      <c r="FE139" s="169"/>
      <c r="FF139" s="169"/>
      <c r="FG139" s="169"/>
      <c r="FH139" s="169"/>
      <c r="FI139" s="169"/>
      <c r="FJ139" s="169"/>
      <c r="FK139" s="169"/>
      <c r="FL139" s="169"/>
      <c r="FM139" s="169"/>
      <c r="FN139" s="169"/>
      <c r="FO139" s="169"/>
      <c r="FP139" s="169"/>
      <c r="FQ139" s="169"/>
      <c r="FR139" s="169"/>
      <c r="FS139" s="169"/>
      <c r="FT139" s="169"/>
      <c r="FU139" s="169"/>
      <c r="FV139" s="169"/>
      <c r="FW139" s="169"/>
      <c r="FX139" s="169"/>
      <c r="FY139" s="169"/>
      <c r="FZ139" s="169"/>
      <c r="GA139" s="169"/>
      <c r="GB139" s="169"/>
      <c r="GC139" s="169"/>
      <c r="GD139" s="169"/>
      <c r="GE139" s="169"/>
      <c r="GF139" s="169"/>
      <c r="GG139" s="169"/>
      <c r="GH139" s="169"/>
      <c r="GI139" s="169"/>
      <c r="GJ139" s="169"/>
      <c r="GK139" s="169"/>
      <c r="GL139" s="169"/>
      <c r="GM139" s="169"/>
      <c r="GN139" s="169"/>
      <c r="GO139" s="169"/>
      <c r="GP139" s="169"/>
      <c r="GQ139" s="169"/>
      <c r="GR139" s="169"/>
      <c r="GS139" s="169"/>
      <c r="GT139" s="169"/>
      <c r="GU139" s="169"/>
      <c r="GV139" s="169"/>
      <c r="GW139" s="169"/>
      <c r="GX139" s="169"/>
      <c r="GY139" s="169"/>
      <c r="GZ139" s="169"/>
      <c r="HA139" s="169"/>
      <c r="HB139" s="169"/>
      <c r="HC139" s="169"/>
      <c r="HD139" s="169"/>
      <c r="HE139" s="169"/>
      <c r="HF139" s="169"/>
      <c r="HG139" s="169"/>
      <c r="HH139" s="169"/>
      <c r="HI139" s="169"/>
      <c r="HJ139" s="169"/>
      <c r="HK139" s="169"/>
      <c r="HL139" s="169"/>
      <c r="HM139" s="169"/>
      <c r="HN139" s="169"/>
      <c r="HO139" s="169"/>
      <c r="HP139" s="169"/>
      <c r="HQ139" s="169"/>
      <c r="HR139" s="169"/>
      <c r="HS139" s="169"/>
      <c r="HT139" s="169"/>
      <c r="HU139" s="169"/>
      <c r="HV139" s="169"/>
      <c r="HW139" s="169"/>
      <c r="HX139" s="169"/>
      <c r="HY139" s="169"/>
      <c r="HZ139" s="169"/>
      <c r="IA139" s="169"/>
      <c r="IB139" s="169"/>
      <c r="IC139" s="169"/>
      <c r="ID139" s="169"/>
      <c r="IE139" s="169"/>
      <c r="IF139" s="169"/>
      <c r="IG139" s="169"/>
      <c r="IH139" s="169"/>
      <c r="II139" s="169"/>
      <c r="IJ139" s="169"/>
      <c r="IK139" s="169"/>
      <c r="IL139" s="169"/>
      <c r="IM139" s="169"/>
      <c r="IN139" s="169"/>
      <c r="IO139" s="169"/>
      <c r="IP139" s="169"/>
      <c r="IQ139" s="169"/>
      <c r="IR139" s="169"/>
      <c r="IS139" s="169"/>
      <c r="IT139" s="169"/>
      <c r="IU139" s="169"/>
      <c r="IV139" s="169"/>
      <c r="IW139" s="169"/>
      <c r="IX139" s="169"/>
      <c r="IY139" s="169"/>
      <c r="IZ139" s="169"/>
      <c r="JA139" s="169"/>
      <c r="JB139" s="169"/>
      <c r="JC139" s="169"/>
      <c r="JD139" s="169"/>
      <c r="JE139" s="169"/>
      <c r="JF139" s="169"/>
      <c r="JG139" s="169"/>
      <c r="JH139" s="169"/>
      <c r="JI139" s="169"/>
      <c r="JJ139" s="169"/>
      <c r="JK139" s="169"/>
      <c r="JL139" s="169"/>
      <c r="JM139" s="169"/>
      <c r="JN139" s="169"/>
      <c r="JO139" s="169"/>
      <c r="JP139" s="169"/>
      <c r="JQ139" s="169"/>
      <c r="JR139" s="169"/>
      <c r="JS139" s="169"/>
      <c r="JT139" s="169"/>
      <c r="JU139" s="169"/>
      <c r="JV139" s="169"/>
      <c r="JW139" s="169"/>
      <c r="JX139" s="169"/>
      <c r="JY139" s="169"/>
      <c r="JZ139" s="169"/>
      <c r="KA139" s="169"/>
      <c r="KB139" s="169"/>
      <c r="KC139" s="169"/>
      <c r="KD139" s="169"/>
      <c r="KE139" s="169"/>
      <c r="KF139" s="169"/>
      <c r="KG139" s="169"/>
      <c r="KH139" s="169"/>
      <c r="KI139" s="169"/>
      <c r="KJ139" s="169"/>
      <c r="KK139" s="169"/>
      <c r="KL139" s="169"/>
      <c r="KM139" s="169"/>
      <c r="KN139" s="169"/>
      <c r="KO139" s="169"/>
      <c r="KP139" s="169"/>
      <c r="KQ139" s="169"/>
      <c r="KR139" s="169"/>
      <c r="KS139" s="169"/>
      <c r="KT139" s="169"/>
      <c r="KU139" s="169"/>
      <c r="KV139" s="169"/>
      <c r="KW139" s="169"/>
      <c r="KX139" s="169"/>
      <c r="KY139" s="169"/>
      <c r="KZ139" s="169"/>
      <c r="LA139" s="169"/>
      <c r="LB139" s="169"/>
      <c r="LC139" s="169"/>
      <c r="LD139" s="169"/>
      <c r="LE139" s="169"/>
      <c r="LF139" s="169"/>
      <c r="LG139" s="169"/>
      <c r="LH139" s="169"/>
      <c r="LI139" s="169"/>
      <c r="LJ139" s="169"/>
      <c r="LK139" s="169"/>
      <c r="LL139" s="169"/>
      <c r="LM139" s="169"/>
      <c r="LN139" s="169"/>
      <c r="LO139" s="169"/>
      <c r="LP139" s="169"/>
      <c r="LQ139" s="169"/>
      <c r="LR139" s="169"/>
      <c r="LS139" s="169"/>
      <c r="LT139" s="169"/>
      <c r="LU139" s="169"/>
      <c r="LV139" s="169"/>
      <c r="LW139" s="169"/>
      <c r="LX139" s="169"/>
      <c r="LY139" s="169"/>
      <c r="LZ139" s="169"/>
      <c r="MA139" s="169"/>
      <c r="MB139" s="169"/>
      <c r="MC139" s="169"/>
      <c r="MD139" s="169"/>
      <c r="ME139" s="169"/>
      <c r="MF139" s="169"/>
      <c r="MG139" s="169"/>
      <c r="MH139" s="169"/>
      <c r="MI139" s="169"/>
      <c r="MJ139" s="169"/>
      <c r="MK139" s="169"/>
      <c r="ML139" s="169"/>
      <c r="MM139" s="169"/>
      <c r="MN139" s="169"/>
      <c r="MO139" s="169"/>
      <c r="MP139" s="169"/>
      <c r="MQ139" s="169"/>
      <c r="MR139" s="169"/>
      <c r="MS139" s="169"/>
      <c r="MT139" s="169"/>
      <c r="MU139" s="169"/>
      <c r="MV139" s="169"/>
      <c r="MW139" s="169"/>
      <c r="MX139" s="169"/>
      <c r="MY139" s="169"/>
      <c r="MZ139" s="169"/>
      <c r="NA139" s="169"/>
      <c r="NB139" s="169"/>
      <c r="NC139" s="169"/>
      <c r="ND139" s="169"/>
      <c r="NE139" s="169"/>
      <c r="NF139" s="169"/>
      <c r="NG139" s="169"/>
      <c r="NH139" s="169"/>
      <c r="NI139" s="169"/>
      <c r="NJ139" s="169"/>
      <c r="NK139" s="169"/>
      <c r="NL139" s="169"/>
      <c r="NM139" s="169"/>
      <c r="NN139" s="169"/>
      <c r="NO139" s="169"/>
      <c r="NP139" s="169"/>
      <c r="NQ139" s="169"/>
      <c r="NR139" s="169"/>
      <c r="NS139" s="169"/>
      <c r="NT139" s="169"/>
      <c r="NU139" s="169"/>
      <c r="NV139" s="169"/>
      <c r="NW139" s="169"/>
      <c r="NX139" s="169"/>
      <c r="NY139" s="169"/>
      <c r="NZ139" s="169"/>
      <c r="OA139" s="169"/>
      <c r="OB139" s="169"/>
      <c r="OC139" s="169"/>
      <c r="OD139" s="169"/>
      <c r="OE139" s="169"/>
      <c r="OF139" s="169"/>
      <c r="OG139" s="169"/>
      <c r="OH139" s="169"/>
      <c r="OI139" s="169"/>
      <c r="OJ139" s="169"/>
      <c r="OK139" s="169"/>
      <c r="OL139" s="169"/>
      <c r="OM139" s="169"/>
      <c r="ON139" s="169"/>
      <c r="OO139" s="169"/>
      <c r="OP139" s="169"/>
      <c r="OQ139" s="169"/>
      <c r="OR139" s="169"/>
      <c r="OS139" s="169"/>
      <c r="OT139" s="169"/>
      <c r="OU139" s="169"/>
      <c r="OV139" s="169"/>
      <c r="OW139" s="169"/>
      <c r="OX139" s="169"/>
      <c r="OY139" s="169"/>
      <c r="OZ139" s="169"/>
      <c r="PA139" s="169"/>
      <c r="PB139" s="169"/>
      <c r="PC139" s="169"/>
      <c r="PD139" s="169"/>
      <c r="PE139" s="169"/>
      <c r="PF139" s="169"/>
      <c r="PG139" s="169"/>
      <c r="PH139" s="169"/>
      <c r="PI139" s="169"/>
      <c r="PJ139" s="169"/>
      <c r="PK139" s="169"/>
      <c r="PL139" s="169"/>
      <c r="PM139" s="169"/>
      <c r="PN139" s="169"/>
      <c r="PO139" s="169"/>
      <c r="PP139" s="169"/>
      <c r="PQ139" s="169"/>
      <c r="PR139" s="169"/>
      <c r="PS139" s="169"/>
      <c r="PT139" s="169"/>
      <c r="PU139" s="169"/>
      <c r="PV139" s="169"/>
      <c r="PW139" s="169"/>
      <c r="PX139" s="169"/>
      <c r="PY139" s="169"/>
      <c r="PZ139" s="169"/>
      <c r="QA139" s="169"/>
      <c r="QB139" s="169"/>
      <c r="QC139" s="169"/>
      <c r="QD139" s="169"/>
      <c r="QE139" s="169"/>
      <c r="QF139" s="169"/>
      <c r="QG139" s="169"/>
      <c r="QH139" s="169"/>
      <c r="QI139" s="169"/>
      <c r="QJ139" s="169"/>
      <c r="QK139" s="169"/>
      <c r="QL139" s="169"/>
      <c r="QM139" s="169"/>
      <c r="QN139" s="169"/>
      <c r="QO139" s="169"/>
      <c r="QP139" s="169"/>
      <c r="QQ139" s="169"/>
      <c r="QR139" s="169"/>
      <c r="QS139" s="169"/>
      <c r="QT139" s="169"/>
      <c r="QU139" s="169"/>
      <c r="QV139" s="169"/>
      <c r="QW139" s="169"/>
      <c r="QX139" s="169"/>
      <c r="QY139" s="169"/>
      <c r="QZ139" s="169"/>
      <c r="RA139" s="169"/>
      <c r="RB139" s="169"/>
      <c r="RC139" s="169"/>
      <c r="RD139" s="169"/>
      <c r="RE139" s="169"/>
      <c r="RF139" s="169"/>
      <c r="RG139" s="169"/>
      <c r="RH139" s="169"/>
      <c r="RI139" s="169"/>
      <c r="RJ139" s="169"/>
      <c r="RK139" s="169"/>
      <c r="RL139" s="169"/>
    </row>
    <row r="140" spans="1:480" s="183" customFormat="1" ht="18" x14ac:dyDescent="0.25">
      <c r="A140" s="20"/>
      <c r="B140" s="354" t="s">
        <v>103</v>
      </c>
      <c r="C140" s="355"/>
      <c r="D140" s="21">
        <v>10</v>
      </c>
      <c r="E140" s="21">
        <f>SUM(E138:E139)</f>
        <v>0</v>
      </c>
      <c r="F140" s="21">
        <f>SUM(F138:F139)</f>
        <v>0</v>
      </c>
      <c r="G140" s="21">
        <v>0.75</v>
      </c>
      <c r="H140" s="21">
        <v>6.1</v>
      </c>
      <c r="I140" s="21">
        <v>12.5</v>
      </c>
      <c r="J140" s="21">
        <v>154.19999999999999</v>
      </c>
      <c r="K140" s="21">
        <v>0</v>
      </c>
      <c r="L140" s="28" t="s">
        <v>84</v>
      </c>
      <c r="M140" s="28">
        <v>9.3000000000000007</v>
      </c>
      <c r="N140" s="233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7"/>
      <c r="CO140" s="167"/>
      <c r="CP140" s="167"/>
      <c r="CQ140" s="167"/>
      <c r="CR140" s="167"/>
      <c r="CS140" s="167"/>
      <c r="CT140" s="167"/>
      <c r="CU140" s="167"/>
      <c r="CV140" s="167"/>
      <c r="CW140" s="167"/>
      <c r="CX140" s="167"/>
      <c r="CY140" s="167"/>
      <c r="CZ140" s="167"/>
      <c r="DA140" s="167"/>
      <c r="DB140" s="167"/>
      <c r="DC140" s="167"/>
      <c r="DD140" s="167"/>
      <c r="DE140" s="167"/>
      <c r="DF140" s="167"/>
      <c r="DG140" s="167"/>
      <c r="DH140" s="167"/>
      <c r="DI140" s="167"/>
      <c r="DJ140" s="167"/>
      <c r="DK140" s="167"/>
      <c r="DL140" s="167"/>
      <c r="DM140" s="167"/>
      <c r="DN140" s="167"/>
      <c r="DO140" s="167"/>
      <c r="DP140" s="167"/>
      <c r="DQ140" s="167"/>
      <c r="DR140" s="167"/>
      <c r="DS140" s="167"/>
      <c r="DT140" s="167"/>
      <c r="DU140" s="167"/>
      <c r="DV140" s="167"/>
      <c r="DW140" s="167"/>
      <c r="DX140" s="167"/>
      <c r="DY140" s="167"/>
      <c r="DZ140" s="167"/>
      <c r="EA140" s="167"/>
      <c r="EB140" s="167"/>
      <c r="EC140" s="167"/>
      <c r="ED140" s="167"/>
      <c r="EE140" s="167"/>
      <c r="EF140" s="167"/>
      <c r="EG140" s="167"/>
      <c r="EH140" s="167"/>
      <c r="EI140" s="167"/>
      <c r="EJ140" s="167"/>
      <c r="EK140" s="167"/>
      <c r="EL140" s="167"/>
      <c r="EM140" s="167"/>
      <c r="EN140" s="167"/>
      <c r="EO140" s="167"/>
      <c r="EP140" s="167"/>
      <c r="EQ140" s="167"/>
      <c r="ER140" s="167"/>
      <c r="ES140" s="167"/>
      <c r="ET140" s="167"/>
      <c r="EU140" s="167"/>
      <c r="EV140" s="167"/>
      <c r="EW140" s="167"/>
      <c r="EX140" s="167"/>
      <c r="EY140" s="167"/>
      <c r="EZ140" s="167"/>
      <c r="FA140" s="167"/>
      <c r="FB140" s="167"/>
      <c r="FC140" s="167"/>
      <c r="FD140" s="167"/>
      <c r="FE140" s="167"/>
      <c r="FF140" s="167"/>
      <c r="FG140" s="167"/>
      <c r="FH140" s="167"/>
      <c r="FI140" s="167"/>
      <c r="FJ140" s="167"/>
      <c r="FK140" s="167"/>
      <c r="FL140" s="167"/>
      <c r="FM140" s="167"/>
      <c r="FN140" s="167"/>
      <c r="FO140" s="167"/>
      <c r="FP140" s="167"/>
      <c r="FQ140" s="167"/>
      <c r="FR140" s="167"/>
      <c r="FS140" s="167"/>
      <c r="FT140" s="167"/>
      <c r="FU140" s="167"/>
      <c r="FV140" s="167"/>
      <c r="FW140" s="167"/>
      <c r="FX140" s="167"/>
      <c r="FY140" s="167"/>
      <c r="FZ140" s="167"/>
      <c r="GA140" s="167"/>
      <c r="GB140" s="167"/>
      <c r="GC140" s="167"/>
      <c r="GD140" s="167"/>
      <c r="GE140" s="167"/>
      <c r="GF140" s="167"/>
      <c r="GG140" s="167"/>
      <c r="GH140" s="167"/>
      <c r="GI140" s="167"/>
      <c r="GJ140" s="167"/>
      <c r="GK140" s="167"/>
      <c r="GL140" s="167"/>
      <c r="GM140" s="167"/>
      <c r="GN140" s="167"/>
      <c r="GO140" s="167"/>
      <c r="GP140" s="167"/>
      <c r="GQ140" s="167"/>
      <c r="GR140" s="167"/>
      <c r="GS140" s="167"/>
      <c r="GT140" s="167"/>
      <c r="GU140" s="167"/>
      <c r="GV140" s="167"/>
      <c r="GW140" s="167"/>
      <c r="GX140" s="167"/>
      <c r="GY140" s="167"/>
      <c r="GZ140" s="167"/>
      <c r="HA140" s="167"/>
      <c r="HB140" s="167"/>
      <c r="HC140" s="167"/>
      <c r="HD140" s="167"/>
      <c r="HE140" s="167"/>
      <c r="HF140" s="167"/>
      <c r="HG140" s="167"/>
      <c r="HH140" s="167"/>
      <c r="HI140" s="167"/>
      <c r="HJ140" s="167"/>
      <c r="HK140" s="167"/>
      <c r="HL140" s="167"/>
      <c r="HM140" s="167"/>
      <c r="HN140" s="167"/>
      <c r="HO140" s="167"/>
      <c r="HP140" s="167"/>
      <c r="HQ140" s="167"/>
      <c r="HR140" s="167"/>
      <c r="HS140" s="167"/>
      <c r="HT140" s="167"/>
      <c r="HU140" s="167"/>
      <c r="HV140" s="167"/>
      <c r="HW140" s="167"/>
      <c r="HX140" s="167"/>
      <c r="HY140" s="167"/>
      <c r="HZ140" s="167"/>
      <c r="IA140" s="167"/>
      <c r="IB140" s="167"/>
      <c r="IC140" s="167"/>
      <c r="ID140" s="167"/>
      <c r="IE140" s="167"/>
      <c r="IF140" s="167"/>
      <c r="IG140" s="167"/>
      <c r="IH140" s="167"/>
      <c r="II140" s="167"/>
      <c r="IJ140" s="167"/>
      <c r="IK140" s="167"/>
      <c r="IL140" s="167"/>
      <c r="IM140" s="167"/>
      <c r="IN140" s="167"/>
      <c r="IO140" s="167"/>
      <c r="IP140" s="167"/>
      <c r="IQ140" s="167"/>
      <c r="IR140" s="167"/>
      <c r="IS140" s="167"/>
      <c r="IT140" s="167"/>
      <c r="IU140" s="167"/>
      <c r="IV140" s="167"/>
      <c r="IW140" s="167"/>
      <c r="IX140" s="167"/>
      <c r="IY140" s="167"/>
      <c r="IZ140" s="167"/>
      <c r="JA140" s="167"/>
      <c r="JB140" s="167"/>
      <c r="JC140" s="167"/>
      <c r="JD140" s="167"/>
      <c r="JE140" s="167"/>
      <c r="JF140" s="167"/>
      <c r="JG140" s="167"/>
      <c r="JH140" s="167"/>
      <c r="JI140" s="167"/>
      <c r="JJ140" s="167"/>
      <c r="JK140" s="167"/>
      <c r="JL140" s="167"/>
      <c r="JM140" s="167"/>
      <c r="JN140" s="167"/>
      <c r="JO140" s="167"/>
      <c r="JP140" s="167"/>
      <c r="JQ140" s="167"/>
      <c r="JR140" s="167"/>
      <c r="JS140" s="167"/>
      <c r="JT140" s="167"/>
      <c r="JU140" s="167"/>
      <c r="JV140" s="167"/>
      <c r="JW140" s="167"/>
      <c r="JX140" s="167"/>
      <c r="JY140" s="167"/>
      <c r="JZ140" s="167"/>
      <c r="KA140" s="167"/>
      <c r="KB140" s="167"/>
      <c r="KC140" s="167"/>
      <c r="KD140" s="167"/>
      <c r="KE140" s="167"/>
      <c r="KF140" s="167"/>
      <c r="KG140" s="167"/>
      <c r="KH140" s="167"/>
      <c r="KI140" s="167"/>
      <c r="KJ140" s="167"/>
      <c r="KK140" s="167"/>
      <c r="KL140" s="167"/>
      <c r="KM140" s="167"/>
      <c r="KN140" s="167"/>
      <c r="KO140" s="167"/>
      <c r="KP140" s="167"/>
      <c r="KQ140" s="167"/>
      <c r="KR140" s="167"/>
      <c r="KS140" s="167"/>
      <c r="KT140" s="167"/>
      <c r="KU140" s="167"/>
      <c r="KV140" s="167"/>
      <c r="KW140" s="167"/>
      <c r="KX140" s="167"/>
      <c r="KY140" s="167"/>
      <c r="KZ140" s="167"/>
      <c r="LA140" s="167"/>
      <c r="LB140" s="167"/>
      <c r="LC140" s="167"/>
      <c r="LD140" s="167"/>
      <c r="LE140" s="167"/>
      <c r="LF140" s="167"/>
      <c r="LG140" s="167"/>
      <c r="LH140" s="167"/>
      <c r="LI140" s="167"/>
      <c r="LJ140" s="167"/>
      <c r="LK140" s="167"/>
      <c r="LL140" s="167"/>
      <c r="LM140" s="167"/>
      <c r="LN140" s="167"/>
      <c r="LO140" s="167"/>
      <c r="LP140" s="167"/>
      <c r="LQ140" s="167"/>
      <c r="LR140" s="167"/>
      <c r="LS140" s="167"/>
      <c r="LT140" s="167"/>
      <c r="LU140" s="167"/>
      <c r="LV140" s="167"/>
      <c r="LW140" s="167"/>
      <c r="LX140" s="167"/>
      <c r="LY140" s="167"/>
      <c r="LZ140" s="167"/>
      <c r="MA140" s="167"/>
      <c r="MB140" s="167"/>
      <c r="MC140" s="167"/>
      <c r="MD140" s="167"/>
      <c r="ME140" s="167"/>
      <c r="MF140" s="167"/>
      <c r="MG140" s="167"/>
      <c r="MH140" s="167"/>
      <c r="MI140" s="167"/>
      <c r="MJ140" s="167"/>
      <c r="MK140" s="167"/>
      <c r="ML140" s="167"/>
      <c r="MM140" s="167"/>
      <c r="MN140" s="167"/>
      <c r="MO140" s="167"/>
      <c r="MP140" s="167"/>
      <c r="MQ140" s="167"/>
      <c r="MR140" s="167"/>
      <c r="MS140" s="167"/>
      <c r="MT140" s="167"/>
      <c r="MU140" s="167"/>
      <c r="MV140" s="167"/>
      <c r="MW140" s="167"/>
      <c r="MX140" s="167"/>
      <c r="MY140" s="167"/>
      <c r="MZ140" s="167"/>
      <c r="NA140" s="167"/>
      <c r="NB140" s="167"/>
      <c r="NC140" s="167"/>
      <c r="ND140" s="167"/>
      <c r="NE140" s="167"/>
      <c r="NF140" s="167"/>
      <c r="NG140" s="167"/>
      <c r="NH140" s="167"/>
      <c r="NI140" s="167"/>
      <c r="NJ140" s="167"/>
      <c r="NK140" s="167"/>
      <c r="NL140" s="167"/>
      <c r="NM140" s="167"/>
      <c r="NN140" s="167"/>
      <c r="NO140" s="167"/>
      <c r="NP140" s="167"/>
      <c r="NQ140" s="167"/>
      <c r="NR140" s="167"/>
      <c r="NS140" s="167"/>
      <c r="NT140" s="167"/>
      <c r="NU140" s="167"/>
      <c r="NV140" s="167"/>
      <c r="NW140" s="167"/>
      <c r="NX140" s="167"/>
      <c r="NY140" s="167"/>
      <c r="NZ140" s="167"/>
      <c r="OA140" s="167"/>
      <c r="OB140" s="167"/>
      <c r="OC140" s="167"/>
      <c r="OD140" s="167"/>
      <c r="OE140" s="167"/>
      <c r="OF140" s="167"/>
      <c r="OG140" s="167"/>
      <c r="OH140" s="167"/>
      <c r="OI140" s="167"/>
      <c r="OJ140" s="167"/>
      <c r="OK140" s="167"/>
      <c r="OL140" s="167"/>
      <c r="OM140" s="167"/>
      <c r="ON140" s="167"/>
      <c r="OO140" s="167"/>
      <c r="OP140" s="167"/>
      <c r="OQ140" s="167"/>
      <c r="OR140" s="167"/>
      <c r="OS140" s="167"/>
      <c r="OT140" s="167"/>
      <c r="OU140" s="167"/>
      <c r="OV140" s="167"/>
      <c r="OW140" s="167"/>
      <c r="OX140" s="167"/>
      <c r="OY140" s="167"/>
      <c r="OZ140" s="167"/>
      <c r="PA140" s="167"/>
      <c r="PB140" s="167"/>
      <c r="PC140" s="167"/>
      <c r="PD140" s="167"/>
      <c r="PE140" s="167"/>
      <c r="PF140" s="167"/>
      <c r="PG140" s="167"/>
      <c r="PH140" s="167"/>
      <c r="PI140" s="167"/>
      <c r="PJ140" s="167"/>
      <c r="PK140" s="167"/>
      <c r="PL140" s="167"/>
      <c r="PM140" s="167"/>
      <c r="PN140" s="167"/>
      <c r="PO140" s="167"/>
      <c r="PP140" s="167"/>
      <c r="PQ140" s="167"/>
      <c r="PR140" s="167"/>
      <c r="PS140" s="167"/>
      <c r="PT140" s="167"/>
      <c r="PU140" s="167"/>
      <c r="PV140" s="167"/>
      <c r="PW140" s="167"/>
      <c r="PX140" s="167"/>
      <c r="PY140" s="167"/>
      <c r="PZ140" s="167"/>
      <c r="QA140" s="167"/>
      <c r="QB140" s="167"/>
      <c r="QC140" s="167"/>
      <c r="QD140" s="167"/>
      <c r="QE140" s="167"/>
      <c r="QF140" s="167"/>
      <c r="QG140" s="167"/>
      <c r="QH140" s="167"/>
      <c r="QI140" s="167"/>
      <c r="QJ140" s="167"/>
      <c r="QK140" s="167"/>
      <c r="QL140" s="167"/>
      <c r="QM140" s="167"/>
      <c r="QN140" s="167"/>
      <c r="QO140" s="167"/>
      <c r="QP140" s="167"/>
      <c r="QQ140" s="167"/>
      <c r="QR140" s="167"/>
      <c r="QS140" s="167"/>
      <c r="QT140" s="167"/>
      <c r="QU140" s="167"/>
      <c r="QV140" s="167"/>
      <c r="QW140" s="167"/>
      <c r="QX140" s="167"/>
      <c r="QY140" s="167"/>
      <c r="QZ140" s="167"/>
      <c r="RA140" s="167"/>
      <c r="RB140" s="167"/>
      <c r="RC140" s="167"/>
      <c r="RD140" s="167"/>
      <c r="RE140" s="167"/>
      <c r="RF140" s="167"/>
      <c r="RG140" s="167"/>
      <c r="RH140" s="167"/>
      <c r="RI140" s="167"/>
      <c r="RJ140" s="167"/>
      <c r="RK140" s="167"/>
      <c r="RL140" s="167"/>
    </row>
    <row r="141" spans="1:480" ht="15.75" x14ac:dyDescent="0.25">
      <c r="A141" s="151"/>
      <c r="B141" s="375" t="s">
        <v>21</v>
      </c>
      <c r="C141" s="376"/>
      <c r="D141" s="122">
        <f>SUM(D139,D140)</f>
        <v>140</v>
      </c>
      <c r="E141" s="123"/>
      <c r="F141" s="124"/>
      <c r="G141" s="125">
        <f>SUM(G139,G140)</f>
        <v>5.97</v>
      </c>
      <c r="H141" s="126">
        <f>SUM(H139,H140)</f>
        <v>11.86</v>
      </c>
      <c r="I141" s="127">
        <f>SUM(I139,I140)</f>
        <v>19.7</v>
      </c>
      <c r="J141" s="128">
        <f>SUM(J139,J140)</f>
        <v>260.39999999999998</v>
      </c>
      <c r="K141" s="129">
        <f>SUM(K139,K140)</f>
        <v>1.26</v>
      </c>
      <c r="L141" s="141"/>
      <c r="M141" s="141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  <c r="DZ141" s="165"/>
      <c r="EA141" s="165"/>
      <c r="EB141" s="165"/>
      <c r="EC141" s="165"/>
      <c r="ED141" s="165"/>
      <c r="EE141" s="165"/>
      <c r="EF141" s="165"/>
      <c r="EG141" s="165"/>
      <c r="EH141" s="165"/>
      <c r="EI141" s="165"/>
      <c r="EJ141" s="165"/>
      <c r="EK141" s="165"/>
      <c r="EL141" s="165"/>
      <c r="EM141" s="165"/>
      <c r="EN141" s="165"/>
      <c r="EO141" s="165"/>
      <c r="EP141" s="165"/>
      <c r="EQ141" s="165"/>
      <c r="ER141" s="165"/>
      <c r="ES141" s="165"/>
      <c r="ET141" s="165"/>
      <c r="EU141" s="165"/>
      <c r="EV141" s="165"/>
      <c r="EW141" s="165"/>
      <c r="EX141" s="165"/>
      <c r="EY141" s="165"/>
      <c r="EZ141" s="165"/>
      <c r="FA141" s="165"/>
      <c r="FB141" s="165"/>
      <c r="FC141" s="165"/>
      <c r="FD141" s="165"/>
      <c r="FE141" s="165"/>
      <c r="FF141" s="165"/>
      <c r="FG141" s="165"/>
      <c r="FH141" s="165"/>
      <c r="FI141" s="165"/>
      <c r="FJ141" s="165"/>
      <c r="FK141" s="165"/>
      <c r="FL141" s="165"/>
      <c r="FM141" s="165"/>
      <c r="FN141" s="165"/>
      <c r="FO141" s="165"/>
      <c r="FP141" s="165"/>
      <c r="FQ141" s="165"/>
      <c r="FR141" s="165"/>
      <c r="FS141" s="165"/>
      <c r="FT141" s="165"/>
      <c r="FU141" s="165"/>
      <c r="FV141" s="165"/>
      <c r="FW141" s="165"/>
      <c r="FX141" s="165"/>
      <c r="FY141" s="165"/>
      <c r="FZ141" s="165"/>
      <c r="GA141" s="165"/>
      <c r="GB141" s="165"/>
      <c r="GC141" s="165"/>
      <c r="GD141" s="165"/>
      <c r="GE141" s="165"/>
      <c r="GF141" s="165"/>
      <c r="GG141" s="165"/>
      <c r="GH141" s="165"/>
      <c r="GI141" s="165"/>
      <c r="GJ141" s="165"/>
      <c r="GK141" s="165"/>
      <c r="GL141" s="165"/>
      <c r="GM141" s="165"/>
      <c r="GN141" s="165"/>
      <c r="GO141" s="165"/>
      <c r="GP141" s="165"/>
      <c r="GQ141" s="165"/>
      <c r="GR141" s="165"/>
      <c r="GS141" s="165"/>
      <c r="GT141" s="165"/>
      <c r="GU141" s="165"/>
      <c r="GV141" s="165"/>
      <c r="GW141" s="165"/>
      <c r="GX141" s="165"/>
      <c r="GY141" s="165"/>
      <c r="GZ141" s="165"/>
      <c r="HA141" s="165"/>
      <c r="HB141" s="165"/>
      <c r="HC141" s="165"/>
      <c r="HD141" s="165"/>
      <c r="HE141" s="165"/>
      <c r="HF141" s="165"/>
      <c r="HG141" s="165"/>
      <c r="HH141" s="165"/>
      <c r="HI141" s="165"/>
      <c r="HJ141" s="165"/>
      <c r="HK141" s="165"/>
      <c r="HL141" s="165"/>
      <c r="HM141" s="165"/>
      <c r="HN141" s="165"/>
      <c r="HO141" s="165"/>
      <c r="HP141" s="165"/>
      <c r="HQ141" s="165"/>
      <c r="HR141" s="165"/>
      <c r="HS141" s="165"/>
      <c r="HT141" s="165"/>
      <c r="HU141" s="165"/>
      <c r="HV141" s="165"/>
      <c r="HW141" s="165"/>
      <c r="HX141" s="165"/>
      <c r="HY141" s="165"/>
      <c r="HZ141" s="165"/>
      <c r="IA141" s="165"/>
      <c r="IB141" s="165"/>
      <c r="IC141" s="165"/>
      <c r="ID141" s="165"/>
      <c r="IE141" s="165"/>
      <c r="IF141" s="165"/>
      <c r="IG141" s="165"/>
      <c r="IH141" s="165"/>
      <c r="II141" s="165"/>
      <c r="IJ141" s="165"/>
      <c r="IK141" s="165"/>
      <c r="IL141" s="165"/>
      <c r="IM141" s="165"/>
      <c r="IN141" s="165"/>
      <c r="IO141" s="165"/>
      <c r="IP141" s="165"/>
      <c r="IQ141" s="165"/>
      <c r="IR141" s="165"/>
      <c r="IS141" s="165"/>
      <c r="IT141" s="165"/>
      <c r="IU141" s="165"/>
      <c r="IV141" s="165"/>
      <c r="IW141" s="165"/>
      <c r="IX141" s="165"/>
      <c r="IY141" s="165"/>
      <c r="IZ141" s="165"/>
      <c r="JA141" s="165"/>
      <c r="JB141" s="165"/>
      <c r="JC141" s="165"/>
      <c r="JD141" s="165"/>
      <c r="JE141" s="165"/>
      <c r="JF141" s="165"/>
      <c r="JG141" s="165"/>
      <c r="JH141" s="165"/>
      <c r="JI141" s="165"/>
      <c r="JJ141" s="165"/>
      <c r="JK141" s="165"/>
      <c r="JL141" s="165"/>
      <c r="JM141" s="165"/>
      <c r="JN141" s="165"/>
      <c r="JO141" s="165"/>
      <c r="JP141" s="165"/>
      <c r="JQ141" s="165"/>
      <c r="JR141" s="165"/>
      <c r="JS141" s="165"/>
      <c r="JT141" s="165"/>
      <c r="JU141" s="165"/>
      <c r="JV141" s="165"/>
      <c r="JW141" s="165"/>
      <c r="JX141" s="165"/>
      <c r="JY141" s="165"/>
      <c r="JZ141" s="165"/>
      <c r="KA141" s="165"/>
      <c r="KB141" s="165"/>
      <c r="KC141" s="165"/>
      <c r="KD141" s="165"/>
      <c r="KE141" s="165"/>
      <c r="KF141" s="165"/>
      <c r="KG141" s="165"/>
      <c r="KH141" s="165"/>
      <c r="KI141" s="165"/>
      <c r="KJ141" s="165"/>
      <c r="KK141" s="165"/>
      <c r="KL141" s="165"/>
      <c r="KM141" s="165"/>
      <c r="KN141" s="165"/>
      <c r="KO141" s="165"/>
      <c r="KP141" s="165"/>
      <c r="KQ141" s="165"/>
      <c r="KR141" s="165"/>
      <c r="KS141" s="165"/>
      <c r="KT141" s="165"/>
      <c r="KU141" s="165"/>
      <c r="KV141" s="165"/>
      <c r="KW141" s="165"/>
      <c r="KX141" s="165"/>
      <c r="KY141" s="165"/>
      <c r="KZ141" s="165"/>
      <c r="LA141" s="165"/>
      <c r="LB141" s="165"/>
      <c r="LC141" s="165"/>
      <c r="LD141" s="165"/>
      <c r="LE141" s="165"/>
      <c r="LF141" s="165"/>
      <c r="LG141" s="165"/>
      <c r="LH141" s="165"/>
      <c r="LI141" s="165"/>
      <c r="LJ141" s="165"/>
      <c r="LK141" s="165"/>
      <c r="LL141" s="165"/>
      <c r="LM141" s="165"/>
      <c r="LN141" s="165"/>
      <c r="LO141" s="165"/>
      <c r="LP141" s="165"/>
      <c r="LQ141" s="165"/>
      <c r="LR141" s="165"/>
      <c r="LS141" s="165"/>
      <c r="LT141" s="165"/>
      <c r="LU141" s="165"/>
      <c r="LV141" s="165"/>
      <c r="LW141" s="165"/>
      <c r="LX141" s="165"/>
      <c r="LY141" s="165"/>
      <c r="LZ141" s="165"/>
      <c r="MA141" s="165"/>
      <c r="MB141" s="165"/>
      <c r="MC141" s="165"/>
      <c r="MD141" s="165"/>
      <c r="ME141" s="165"/>
      <c r="MF141" s="165"/>
      <c r="MG141" s="165"/>
      <c r="MH141" s="165"/>
      <c r="MI141" s="165"/>
      <c r="MJ141" s="165"/>
      <c r="MK141" s="165"/>
      <c r="ML141" s="165"/>
      <c r="MM141" s="165"/>
      <c r="MN141" s="165"/>
      <c r="MO141" s="165"/>
      <c r="MP141" s="165"/>
      <c r="MQ141" s="165"/>
      <c r="MR141" s="165"/>
      <c r="MS141" s="165"/>
      <c r="MT141" s="165"/>
      <c r="MU141" s="165"/>
      <c r="MV141" s="165"/>
      <c r="MW141" s="165"/>
      <c r="MX141" s="165"/>
      <c r="MY141" s="165"/>
      <c r="MZ141" s="165"/>
      <c r="NA141" s="165"/>
      <c r="NB141" s="165"/>
      <c r="NC141" s="165"/>
      <c r="ND141" s="165"/>
      <c r="NE141" s="165"/>
      <c r="NF141" s="165"/>
      <c r="NG141" s="165"/>
      <c r="NH141" s="165"/>
      <c r="NI141" s="165"/>
      <c r="NJ141" s="165"/>
      <c r="NK141" s="165"/>
      <c r="NL141" s="165"/>
      <c r="NM141" s="165"/>
      <c r="NN141" s="165"/>
      <c r="NO141" s="165"/>
      <c r="NP141" s="165"/>
      <c r="NQ141" s="165"/>
      <c r="NR141" s="165"/>
      <c r="NS141" s="165"/>
      <c r="NT141" s="165"/>
      <c r="NU141" s="165"/>
      <c r="NV141" s="165"/>
      <c r="NW141" s="165"/>
      <c r="NX141" s="165"/>
      <c r="NY141" s="165"/>
      <c r="NZ141" s="165"/>
      <c r="OA141" s="165"/>
      <c r="OB141" s="165"/>
      <c r="OC141" s="165"/>
      <c r="OD141" s="165"/>
      <c r="OE141" s="165"/>
      <c r="OF141" s="165"/>
      <c r="OG141" s="165"/>
      <c r="OH141" s="165"/>
      <c r="OI141" s="165"/>
      <c r="OJ141" s="165"/>
      <c r="OK141" s="165"/>
      <c r="OL141" s="165"/>
      <c r="OM141" s="165"/>
      <c r="ON141" s="165"/>
      <c r="OO141" s="165"/>
      <c r="OP141" s="165"/>
      <c r="OQ141" s="165"/>
      <c r="OR141" s="165"/>
      <c r="OS141" s="165"/>
      <c r="OT141" s="165"/>
      <c r="OU141" s="165"/>
      <c r="OV141" s="165"/>
      <c r="OW141" s="165"/>
      <c r="OX141" s="165"/>
      <c r="OY141" s="165"/>
      <c r="OZ141" s="165"/>
      <c r="PA141" s="165"/>
      <c r="PB141" s="165"/>
      <c r="PC141" s="165"/>
      <c r="PD141" s="165"/>
      <c r="PE141" s="165"/>
      <c r="PF141" s="165"/>
      <c r="PG141" s="165"/>
      <c r="PH141" s="165"/>
      <c r="PI141" s="165"/>
      <c r="PJ141" s="165"/>
      <c r="PK141" s="165"/>
      <c r="PL141" s="165"/>
      <c r="PM141" s="165"/>
      <c r="PN141" s="165"/>
      <c r="PO141" s="165"/>
      <c r="PP141" s="165"/>
      <c r="PQ141" s="165"/>
      <c r="PR141" s="165"/>
      <c r="PS141" s="165"/>
      <c r="PT141" s="165"/>
      <c r="PU141" s="165"/>
      <c r="PV141" s="165"/>
      <c r="PW141" s="165"/>
      <c r="PX141" s="165"/>
      <c r="PY141" s="165"/>
      <c r="PZ141" s="165"/>
      <c r="QA141" s="165"/>
      <c r="QB141" s="165"/>
      <c r="QC141" s="165"/>
      <c r="QD141" s="165"/>
      <c r="QE141" s="165"/>
      <c r="QF141" s="165"/>
      <c r="QG141" s="165"/>
      <c r="QH141" s="165"/>
      <c r="QI141" s="165"/>
      <c r="QJ141" s="165"/>
      <c r="QK141" s="165"/>
      <c r="QL141" s="165"/>
      <c r="QM141" s="165"/>
      <c r="QN141" s="165"/>
      <c r="QO141" s="165"/>
      <c r="QP141" s="165"/>
      <c r="QQ141" s="165"/>
      <c r="QR141" s="165"/>
      <c r="QS141" s="165"/>
      <c r="QT141" s="165"/>
      <c r="QU141" s="165"/>
      <c r="QV141" s="165"/>
      <c r="QW141" s="165"/>
      <c r="QX141" s="165"/>
      <c r="QY141" s="165"/>
      <c r="QZ141" s="165"/>
      <c r="RA141" s="165"/>
      <c r="RB141" s="165"/>
      <c r="RC141" s="165"/>
      <c r="RD141" s="165"/>
      <c r="RE141" s="165"/>
      <c r="RF141" s="165"/>
      <c r="RG141" s="165"/>
      <c r="RH141" s="165"/>
      <c r="RI141" s="165"/>
      <c r="RJ141" s="165"/>
      <c r="RK141" s="165"/>
      <c r="RL141" s="165"/>
    </row>
    <row r="142" spans="1:480" ht="15.75" x14ac:dyDescent="0.25">
      <c r="A142" s="305" t="e">
        <f>'Тех. карты'!#REF!</f>
        <v>#REF!</v>
      </c>
      <c r="B142" s="356" t="s">
        <v>22</v>
      </c>
      <c r="C142" s="357"/>
      <c r="D142" s="357"/>
      <c r="E142" s="357"/>
      <c r="F142" s="357"/>
      <c r="G142" s="357"/>
      <c r="H142" s="357"/>
      <c r="I142" s="357"/>
      <c r="J142" s="357"/>
      <c r="K142" s="357"/>
      <c r="L142" s="358"/>
      <c r="M142" s="25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  <c r="CE142" s="165"/>
      <c r="CF142" s="165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  <c r="CT142" s="165"/>
      <c r="CU142" s="165"/>
      <c r="CV142" s="165"/>
      <c r="CW142" s="165"/>
      <c r="CX142" s="165"/>
      <c r="CY142" s="165"/>
      <c r="CZ142" s="165"/>
      <c r="DA142" s="165"/>
      <c r="DB142" s="165"/>
      <c r="DC142" s="165"/>
      <c r="DD142" s="165"/>
      <c r="DE142" s="165"/>
      <c r="DF142" s="165"/>
      <c r="DG142" s="165"/>
      <c r="DH142" s="165"/>
      <c r="DI142" s="165"/>
      <c r="DJ142" s="165"/>
      <c r="DK142" s="165"/>
      <c r="DL142" s="165"/>
      <c r="DM142" s="165"/>
      <c r="DN142" s="165"/>
      <c r="DO142" s="165"/>
      <c r="DP142" s="165"/>
      <c r="DQ142" s="165"/>
      <c r="DR142" s="165"/>
      <c r="DS142" s="165"/>
      <c r="DT142" s="165"/>
      <c r="DU142" s="165"/>
      <c r="DV142" s="165"/>
      <c r="DW142" s="165"/>
      <c r="DX142" s="165"/>
      <c r="DY142" s="165"/>
      <c r="DZ142" s="165"/>
      <c r="EA142" s="165"/>
      <c r="EB142" s="165"/>
      <c r="EC142" s="165"/>
      <c r="ED142" s="165"/>
      <c r="EE142" s="165"/>
      <c r="EF142" s="165"/>
      <c r="EG142" s="165"/>
      <c r="EH142" s="165"/>
      <c r="EI142" s="165"/>
      <c r="EJ142" s="165"/>
      <c r="EK142" s="165"/>
      <c r="EL142" s="165"/>
      <c r="EM142" s="165"/>
      <c r="EN142" s="165"/>
      <c r="EO142" s="165"/>
      <c r="EP142" s="165"/>
      <c r="EQ142" s="165"/>
      <c r="ER142" s="165"/>
      <c r="ES142" s="165"/>
      <c r="ET142" s="165"/>
      <c r="EU142" s="165"/>
      <c r="EV142" s="165"/>
      <c r="EW142" s="165"/>
      <c r="EX142" s="165"/>
      <c r="EY142" s="165"/>
      <c r="EZ142" s="165"/>
      <c r="FA142" s="165"/>
      <c r="FB142" s="165"/>
      <c r="FC142" s="165"/>
      <c r="FD142" s="165"/>
      <c r="FE142" s="165"/>
      <c r="FF142" s="165"/>
      <c r="FG142" s="165"/>
      <c r="FH142" s="165"/>
      <c r="FI142" s="165"/>
      <c r="FJ142" s="165"/>
      <c r="FK142" s="165"/>
      <c r="FL142" s="165"/>
      <c r="FM142" s="165"/>
      <c r="FN142" s="165"/>
      <c r="FO142" s="165"/>
      <c r="FP142" s="165"/>
      <c r="FQ142" s="165"/>
      <c r="FR142" s="165"/>
      <c r="FS142" s="165"/>
      <c r="FT142" s="165"/>
      <c r="FU142" s="165"/>
      <c r="FV142" s="165"/>
      <c r="FW142" s="165"/>
      <c r="FX142" s="165"/>
      <c r="FY142" s="165"/>
      <c r="FZ142" s="165"/>
      <c r="GA142" s="165"/>
      <c r="GB142" s="165"/>
      <c r="GC142" s="165"/>
      <c r="GD142" s="165"/>
      <c r="GE142" s="165"/>
      <c r="GF142" s="165"/>
      <c r="GG142" s="165"/>
      <c r="GH142" s="165"/>
      <c r="GI142" s="165"/>
      <c r="GJ142" s="165"/>
      <c r="GK142" s="165"/>
      <c r="GL142" s="165"/>
      <c r="GM142" s="165"/>
      <c r="GN142" s="165"/>
      <c r="GO142" s="165"/>
      <c r="GP142" s="165"/>
      <c r="GQ142" s="165"/>
      <c r="GR142" s="165"/>
      <c r="GS142" s="165"/>
      <c r="GT142" s="165"/>
      <c r="GU142" s="165"/>
      <c r="GV142" s="165"/>
      <c r="GW142" s="165"/>
      <c r="GX142" s="165"/>
      <c r="GY142" s="165"/>
      <c r="GZ142" s="165"/>
      <c r="HA142" s="165"/>
      <c r="HB142" s="165"/>
      <c r="HC142" s="165"/>
      <c r="HD142" s="165"/>
      <c r="HE142" s="165"/>
      <c r="HF142" s="165"/>
      <c r="HG142" s="165"/>
      <c r="HH142" s="165"/>
      <c r="HI142" s="165"/>
      <c r="HJ142" s="165"/>
      <c r="HK142" s="165"/>
      <c r="HL142" s="165"/>
      <c r="HM142" s="165"/>
      <c r="HN142" s="165"/>
      <c r="HO142" s="165"/>
      <c r="HP142" s="165"/>
      <c r="HQ142" s="165"/>
      <c r="HR142" s="165"/>
      <c r="HS142" s="165"/>
      <c r="HT142" s="165"/>
      <c r="HU142" s="165"/>
      <c r="HV142" s="165"/>
      <c r="HW142" s="165"/>
      <c r="HX142" s="165"/>
      <c r="HY142" s="165"/>
      <c r="HZ142" s="165"/>
      <c r="IA142" s="165"/>
      <c r="IB142" s="165"/>
      <c r="IC142" s="165"/>
      <c r="ID142" s="165"/>
      <c r="IE142" s="165"/>
      <c r="IF142" s="165"/>
      <c r="IG142" s="165"/>
      <c r="IH142" s="165"/>
      <c r="II142" s="165"/>
      <c r="IJ142" s="165"/>
      <c r="IK142" s="165"/>
      <c r="IL142" s="165"/>
      <c r="IM142" s="165"/>
      <c r="IN142" s="165"/>
      <c r="IO142" s="165"/>
      <c r="IP142" s="165"/>
      <c r="IQ142" s="165"/>
      <c r="IR142" s="165"/>
      <c r="IS142" s="165"/>
      <c r="IT142" s="165"/>
      <c r="IU142" s="165"/>
      <c r="IV142" s="165"/>
      <c r="IW142" s="165"/>
      <c r="IX142" s="165"/>
      <c r="IY142" s="165"/>
      <c r="IZ142" s="165"/>
      <c r="JA142" s="165"/>
      <c r="JB142" s="165"/>
      <c r="JC142" s="165"/>
      <c r="JD142" s="165"/>
      <c r="JE142" s="165"/>
      <c r="JF142" s="165"/>
      <c r="JG142" s="165"/>
      <c r="JH142" s="165"/>
      <c r="JI142" s="165"/>
      <c r="JJ142" s="165"/>
      <c r="JK142" s="165"/>
      <c r="JL142" s="165"/>
      <c r="JM142" s="165"/>
      <c r="JN142" s="165"/>
      <c r="JO142" s="165"/>
      <c r="JP142" s="165"/>
      <c r="JQ142" s="165"/>
      <c r="JR142" s="165"/>
      <c r="JS142" s="165"/>
      <c r="JT142" s="165"/>
      <c r="JU142" s="165"/>
      <c r="JV142" s="165"/>
      <c r="JW142" s="165"/>
      <c r="JX142" s="165"/>
      <c r="JY142" s="165"/>
      <c r="JZ142" s="165"/>
      <c r="KA142" s="165"/>
      <c r="KB142" s="165"/>
      <c r="KC142" s="165"/>
      <c r="KD142" s="165"/>
      <c r="KE142" s="165"/>
      <c r="KF142" s="165"/>
      <c r="KG142" s="165"/>
      <c r="KH142" s="165"/>
      <c r="KI142" s="165"/>
      <c r="KJ142" s="165"/>
      <c r="KK142" s="165"/>
      <c r="KL142" s="165"/>
      <c r="KM142" s="165"/>
      <c r="KN142" s="165"/>
      <c r="KO142" s="165"/>
      <c r="KP142" s="165"/>
      <c r="KQ142" s="165"/>
      <c r="KR142" s="165"/>
      <c r="KS142" s="165"/>
      <c r="KT142" s="165"/>
      <c r="KU142" s="165"/>
      <c r="KV142" s="165"/>
      <c r="KW142" s="165"/>
      <c r="KX142" s="165"/>
      <c r="KY142" s="165"/>
      <c r="KZ142" s="165"/>
      <c r="LA142" s="165"/>
      <c r="LB142" s="165"/>
      <c r="LC142" s="165"/>
      <c r="LD142" s="165"/>
      <c r="LE142" s="165"/>
      <c r="LF142" s="165"/>
      <c r="LG142" s="165"/>
      <c r="LH142" s="165"/>
      <c r="LI142" s="165"/>
      <c r="LJ142" s="165"/>
      <c r="LK142" s="165"/>
      <c r="LL142" s="165"/>
      <c r="LM142" s="165"/>
      <c r="LN142" s="165"/>
      <c r="LO142" s="165"/>
      <c r="LP142" s="165"/>
      <c r="LQ142" s="165"/>
      <c r="LR142" s="165"/>
      <c r="LS142" s="165"/>
      <c r="LT142" s="165"/>
      <c r="LU142" s="165"/>
      <c r="LV142" s="165"/>
      <c r="LW142" s="165"/>
      <c r="LX142" s="165"/>
      <c r="LY142" s="165"/>
      <c r="LZ142" s="165"/>
      <c r="MA142" s="165"/>
      <c r="MB142" s="165"/>
      <c r="MC142" s="165"/>
      <c r="MD142" s="165"/>
      <c r="ME142" s="165"/>
      <c r="MF142" s="165"/>
      <c r="MG142" s="165"/>
      <c r="MH142" s="165"/>
      <c r="MI142" s="165"/>
      <c r="MJ142" s="165"/>
      <c r="MK142" s="165"/>
      <c r="ML142" s="165"/>
      <c r="MM142" s="165"/>
      <c r="MN142" s="165"/>
      <c r="MO142" s="165"/>
      <c r="MP142" s="165"/>
      <c r="MQ142" s="165"/>
      <c r="MR142" s="165"/>
      <c r="MS142" s="165"/>
      <c r="MT142" s="165"/>
      <c r="MU142" s="165"/>
      <c r="MV142" s="165"/>
      <c r="MW142" s="165"/>
      <c r="MX142" s="165"/>
      <c r="MY142" s="165"/>
      <c r="MZ142" s="165"/>
      <c r="NA142" s="165"/>
      <c r="NB142" s="165"/>
      <c r="NC142" s="165"/>
      <c r="ND142" s="165"/>
      <c r="NE142" s="165"/>
      <c r="NF142" s="165"/>
      <c r="NG142" s="165"/>
      <c r="NH142" s="165"/>
      <c r="NI142" s="165"/>
      <c r="NJ142" s="165"/>
      <c r="NK142" s="165"/>
      <c r="NL142" s="165"/>
      <c r="NM142" s="165"/>
      <c r="NN142" s="165"/>
      <c r="NO142" s="165"/>
      <c r="NP142" s="165"/>
      <c r="NQ142" s="165"/>
      <c r="NR142" s="165"/>
      <c r="NS142" s="165"/>
      <c r="NT142" s="165"/>
      <c r="NU142" s="165"/>
      <c r="NV142" s="165"/>
      <c r="NW142" s="165"/>
      <c r="NX142" s="165"/>
      <c r="NY142" s="165"/>
      <c r="NZ142" s="165"/>
      <c r="OA142" s="165"/>
      <c r="OB142" s="165"/>
      <c r="OC142" s="165"/>
      <c r="OD142" s="165"/>
      <c r="OE142" s="165"/>
      <c r="OF142" s="165"/>
      <c r="OG142" s="165"/>
      <c r="OH142" s="165"/>
      <c r="OI142" s="165"/>
      <c r="OJ142" s="165"/>
      <c r="OK142" s="165"/>
      <c r="OL142" s="165"/>
      <c r="OM142" s="165"/>
      <c r="ON142" s="165"/>
      <c r="OO142" s="165"/>
      <c r="OP142" s="165"/>
      <c r="OQ142" s="165"/>
      <c r="OR142" s="165"/>
      <c r="OS142" s="165"/>
      <c r="OT142" s="165"/>
      <c r="OU142" s="165"/>
      <c r="OV142" s="165"/>
      <c r="OW142" s="165"/>
      <c r="OX142" s="165"/>
      <c r="OY142" s="165"/>
      <c r="OZ142" s="165"/>
      <c r="PA142" s="165"/>
      <c r="PB142" s="165"/>
      <c r="PC142" s="165"/>
      <c r="PD142" s="165"/>
      <c r="PE142" s="165"/>
      <c r="PF142" s="165"/>
      <c r="PG142" s="165"/>
      <c r="PH142" s="165"/>
      <c r="PI142" s="165"/>
      <c r="PJ142" s="165"/>
      <c r="PK142" s="165"/>
      <c r="PL142" s="165"/>
      <c r="PM142" s="165"/>
      <c r="PN142" s="165"/>
      <c r="PO142" s="165"/>
      <c r="PP142" s="165"/>
      <c r="PQ142" s="165"/>
      <c r="PR142" s="165"/>
      <c r="PS142" s="165"/>
      <c r="PT142" s="165"/>
      <c r="PU142" s="165"/>
      <c r="PV142" s="165"/>
      <c r="PW142" s="165"/>
      <c r="PX142" s="165"/>
      <c r="PY142" s="165"/>
      <c r="PZ142" s="165"/>
      <c r="QA142" s="165"/>
      <c r="QB142" s="165"/>
      <c r="QC142" s="165"/>
      <c r="QD142" s="165"/>
      <c r="QE142" s="165"/>
      <c r="QF142" s="165"/>
      <c r="QG142" s="165"/>
      <c r="QH142" s="165"/>
      <c r="QI142" s="165"/>
      <c r="QJ142" s="165"/>
      <c r="QK142" s="165"/>
      <c r="QL142" s="165"/>
      <c r="QM142" s="165"/>
      <c r="QN142" s="165"/>
      <c r="QO142" s="165"/>
      <c r="QP142" s="165"/>
      <c r="QQ142" s="165"/>
      <c r="QR142" s="165"/>
      <c r="QS142" s="165"/>
      <c r="QT142" s="165"/>
      <c r="QU142" s="165"/>
      <c r="QV142" s="165"/>
      <c r="QW142" s="165"/>
      <c r="QX142" s="165"/>
      <c r="QY142" s="165"/>
      <c r="QZ142" s="165"/>
      <c r="RA142" s="165"/>
      <c r="RB142" s="165"/>
      <c r="RC142" s="165"/>
      <c r="RD142" s="165"/>
      <c r="RE142" s="165"/>
      <c r="RF142" s="165"/>
      <c r="RG142" s="165"/>
      <c r="RH142" s="165"/>
      <c r="RI142" s="165"/>
      <c r="RJ142" s="165"/>
      <c r="RK142" s="165"/>
      <c r="RL142" s="165"/>
    </row>
    <row r="143" spans="1:480" ht="15.75" x14ac:dyDescent="0.25">
      <c r="A143" s="138"/>
      <c r="B143" s="354" t="s">
        <v>73</v>
      </c>
      <c r="C143" s="355"/>
      <c r="D143" s="11">
        <v>50</v>
      </c>
      <c r="E143" s="12"/>
      <c r="F143" s="13"/>
      <c r="G143" s="14">
        <v>0.56000000000000005</v>
      </c>
      <c r="H143" s="15">
        <v>2.4300000000000002</v>
      </c>
      <c r="I143" s="16">
        <v>3.6</v>
      </c>
      <c r="J143" s="17">
        <v>34.96</v>
      </c>
      <c r="K143" s="18">
        <v>12.98</v>
      </c>
      <c r="L143" s="30">
        <v>20</v>
      </c>
      <c r="M143" s="30">
        <v>1.6</v>
      </c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  <c r="CT143" s="165"/>
      <c r="CU143" s="165"/>
      <c r="CV143" s="165"/>
      <c r="CW143" s="165"/>
      <c r="CX143" s="165"/>
      <c r="CY143" s="165"/>
      <c r="CZ143" s="165"/>
      <c r="DA143" s="165"/>
      <c r="DB143" s="165"/>
      <c r="DC143" s="165"/>
      <c r="DD143" s="165"/>
      <c r="DE143" s="165"/>
      <c r="DF143" s="165"/>
      <c r="DG143" s="165"/>
      <c r="DH143" s="165"/>
      <c r="DI143" s="165"/>
      <c r="DJ143" s="165"/>
      <c r="DK143" s="165"/>
      <c r="DL143" s="165"/>
      <c r="DM143" s="165"/>
      <c r="DN143" s="165"/>
      <c r="DO143" s="165"/>
      <c r="DP143" s="165"/>
      <c r="DQ143" s="165"/>
      <c r="DR143" s="165"/>
      <c r="DS143" s="165"/>
      <c r="DT143" s="165"/>
      <c r="DU143" s="165"/>
      <c r="DV143" s="165"/>
      <c r="DW143" s="165"/>
      <c r="DX143" s="165"/>
      <c r="DY143" s="165"/>
      <c r="DZ143" s="165"/>
      <c r="EA143" s="165"/>
      <c r="EB143" s="165"/>
      <c r="EC143" s="165"/>
      <c r="ED143" s="165"/>
      <c r="EE143" s="165"/>
      <c r="EF143" s="165"/>
      <c r="EG143" s="165"/>
      <c r="EH143" s="165"/>
      <c r="EI143" s="165"/>
      <c r="EJ143" s="165"/>
      <c r="EK143" s="165"/>
      <c r="EL143" s="165"/>
      <c r="EM143" s="165"/>
      <c r="EN143" s="165"/>
      <c r="EO143" s="165"/>
      <c r="EP143" s="165"/>
      <c r="EQ143" s="165"/>
      <c r="ER143" s="165"/>
      <c r="ES143" s="165"/>
      <c r="ET143" s="165"/>
      <c r="EU143" s="165"/>
      <c r="EV143" s="165"/>
      <c r="EW143" s="165"/>
      <c r="EX143" s="165"/>
      <c r="EY143" s="165"/>
      <c r="EZ143" s="165"/>
      <c r="FA143" s="165"/>
      <c r="FB143" s="165"/>
      <c r="FC143" s="165"/>
      <c r="FD143" s="165"/>
      <c r="FE143" s="165"/>
      <c r="FF143" s="165"/>
      <c r="FG143" s="165"/>
      <c r="FH143" s="165"/>
      <c r="FI143" s="165"/>
      <c r="FJ143" s="165"/>
      <c r="FK143" s="165"/>
      <c r="FL143" s="165"/>
      <c r="FM143" s="165"/>
      <c r="FN143" s="165"/>
      <c r="FO143" s="165"/>
      <c r="FP143" s="165"/>
      <c r="FQ143" s="165"/>
      <c r="FR143" s="165"/>
      <c r="FS143" s="165"/>
      <c r="FT143" s="165"/>
      <c r="FU143" s="165"/>
      <c r="FV143" s="165"/>
      <c r="FW143" s="165"/>
      <c r="FX143" s="165"/>
      <c r="FY143" s="165"/>
      <c r="FZ143" s="165"/>
      <c r="GA143" s="165"/>
      <c r="GB143" s="165"/>
      <c r="GC143" s="165"/>
      <c r="GD143" s="165"/>
      <c r="GE143" s="165"/>
      <c r="GF143" s="165"/>
      <c r="GG143" s="165"/>
      <c r="GH143" s="165"/>
      <c r="GI143" s="165"/>
      <c r="GJ143" s="165"/>
      <c r="GK143" s="165"/>
      <c r="GL143" s="165"/>
      <c r="GM143" s="165"/>
      <c r="GN143" s="165"/>
      <c r="GO143" s="165"/>
      <c r="GP143" s="165"/>
      <c r="GQ143" s="165"/>
      <c r="GR143" s="165"/>
      <c r="GS143" s="165"/>
      <c r="GT143" s="165"/>
      <c r="GU143" s="165"/>
      <c r="GV143" s="165"/>
      <c r="GW143" s="165"/>
      <c r="GX143" s="165"/>
      <c r="GY143" s="165"/>
      <c r="GZ143" s="165"/>
      <c r="HA143" s="165"/>
      <c r="HB143" s="165"/>
      <c r="HC143" s="165"/>
      <c r="HD143" s="165"/>
      <c r="HE143" s="165"/>
      <c r="HF143" s="165"/>
      <c r="HG143" s="165"/>
      <c r="HH143" s="165"/>
      <c r="HI143" s="165"/>
      <c r="HJ143" s="165"/>
      <c r="HK143" s="165"/>
      <c r="HL143" s="165"/>
      <c r="HM143" s="165"/>
      <c r="HN143" s="165"/>
      <c r="HO143" s="165"/>
      <c r="HP143" s="165"/>
      <c r="HQ143" s="165"/>
      <c r="HR143" s="165"/>
      <c r="HS143" s="165"/>
      <c r="HT143" s="165"/>
      <c r="HU143" s="165"/>
      <c r="HV143" s="165"/>
      <c r="HW143" s="165"/>
      <c r="HX143" s="165"/>
      <c r="HY143" s="165"/>
      <c r="HZ143" s="165"/>
      <c r="IA143" s="165"/>
      <c r="IB143" s="165"/>
      <c r="IC143" s="165"/>
      <c r="ID143" s="165"/>
      <c r="IE143" s="165"/>
      <c r="IF143" s="165"/>
      <c r="IG143" s="165"/>
      <c r="IH143" s="165"/>
      <c r="II143" s="165"/>
      <c r="IJ143" s="165"/>
      <c r="IK143" s="165"/>
      <c r="IL143" s="165"/>
      <c r="IM143" s="165"/>
      <c r="IN143" s="165"/>
      <c r="IO143" s="165"/>
      <c r="IP143" s="165"/>
      <c r="IQ143" s="165"/>
      <c r="IR143" s="165"/>
      <c r="IS143" s="165"/>
      <c r="IT143" s="165"/>
      <c r="IU143" s="165"/>
      <c r="IV143" s="165"/>
      <c r="IW143" s="165"/>
      <c r="IX143" s="165"/>
      <c r="IY143" s="165"/>
      <c r="IZ143" s="165"/>
      <c r="JA143" s="165"/>
      <c r="JB143" s="165"/>
      <c r="JC143" s="165"/>
      <c r="JD143" s="165"/>
      <c r="JE143" s="165"/>
      <c r="JF143" s="165"/>
      <c r="JG143" s="165"/>
      <c r="JH143" s="165"/>
      <c r="JI143" s="165"/>
      <c r="JJ143" s="165"/>
      <c r="JK143" s="165"/>
      <c r="JL143" s="165"/>
      <c r="JM143" s="165"/>
      <c r="JN143" s="165"/>
      <c r="JO143" s="165"/>
      <c r="JP143" s="165"/>
      <c r="JQ143" s="165"/>
      <c r="JR143" s="165"/>
      <c r="JS143" s="165"/>
      <c r="JT143" s="165"/>
      <c r="JU143" s="165"/>
      <c r="JV143" s="165"/>
      <c r="JW143" s="165"/>
      <c r="JX143" s="165"/>
      <c r="JY143" s="165"/>
      <c r="JZ143" s="165"/>
      <c r="KA143" s="165"/>
      <c r="KB143" s="165"/>
      <c r="KC143" s="165"/>
      <c r="KD143" s="165"/>
      <c r="KE143" s="165"/>
      <c r="KF143" s="165"/>
      <c r="KG143" s="165"/>
      <c r="KH143" s="165"/>
      <c r="KI143" s="165"/>
      <c r="KJ143" s="165"/>
      <c r="KK143" s="165"/>
      <c r="KL143" s="165"/>
      <c r="KM143" s="165"/>
      <c r="KN143" s="165"/>
      <c r="KO143" s="165"/>
      <c r="KP143" s="165"/>
      <c r="KQ143" s="165"/>
      <c r="KR143" s="165"/>
      <c r="KS143" s="165"/>
      <c r="KT143" s="165"/>
      <c r="KU143" s="165"/>
      <c r="KV143" s="165"/>
      <c r="KW143" s="165"/>
      <c r="KX143" s="165"/>
      <c r="KY143" s="165"/>
      <c r="KZ143" s="165"/>
      <c r="LA143" s="165"/>
      <c r="LB143" s="165"/>
      <c r="LC143" s="165"/>
      <c r="LD143" s="165"/>
      <c r="LE143" s="165"/>
      <c r="LF143" s="165"/>
      <c r="LG143" s="165"/>
      <c r="LH143" s="165"/>
      <c r="LI143" s="165"/>
      <c r="LJ143" s="165"/>
      <c r="LK143" s="165"/>
      <c r="LL143" s="165"/>
      <c r="LM143" s="165"/>
      <c r="LN143" s="165"/>
      <c r="LO143" s="165"/>
      <c r="LP143" s="165"/>
      <c r="LQ143" s="165"/>
      <c r="LR143" s="165"/>
      <c r="LS143" s="165"/>
      <c r="LT143" s="165"/>
      <c r="LU143" s="165"/>
      <c r="LV143" s="165"/>
      <c r="LW143" s="165"/>
      <c r="LX143" s="165"/>
      <c r="LY143" s="165"/>
      <c r="LZ143" s="165"/>
      <c r="MA143" s="165"/>
      <c r="MB143" s="165"/>
      <c r="MC143" s="165"/>
      <c r="MD143" s="165"/>
      <c r="ME143" s="165"/>
      <c r="MF143" s="165"/>
      <c r="MG143" s="165"/>
      <c r="MH143" s="165"/>
      <c r="MI143" s="165"/>
      <c r="MJ143" s="165"/>
      <c r="MK143" s="165"/>
      <c r="ML143" s="165"/>
      <c r="MM143" s="165"/>
      <c r="MN143" s="165"/>
      <c r="MO143" s="165"/>
      <c r="MP143" s="165"/>
      <c r="MQ143" s="165"/>
      <c r="MR143" s="165"/>
      <c r="MS143" s="165"/>
      <c r="MT143" s="165"/>
      <c r="MU143" s="165"/>
      <c r="MV143" s="165"/>
      <c r="MW143" s="165"/>
      <c r="MX143" s="165"/>
      <c r="MY143" s="165"/>
      <c r="MZ143" s="165"/>
      <c r="NA143" s="165"/>
      <c r="NB143" s="165"/>
      <c r="NC143" s="165"/>
      <c r="ND143" s="165"/>
      <c r="NE143" s="165"/>
      <c r="NF143" s="165"/>
      <c r="NG143" s="165"/>
      <c r="NH143" s="165"/>
      <c r="NI143" s="165"/>
      <c r="NJ143" s="165"/>
      <c r="NK143" s="165"/>
      <c r="NL143" s="165"/>
      <c r="NM143" s="165"/>
      <c r="NN143" s="165"/>
      <c r="NO143" s="165"/>
      <c r="NP143" s="165"/>
      <c r="NQ143" s="165"/>
      <c r="NR143" s="165"/>
      <c r="NS143" s="165"/>
      <c r="NT143" s="165"/>
      <c r="NU143" s="165"/>
      <c r="NV143" s="165"/>
      <c r="NW143" s="165"/>
      <c r="NX143" s="165"/>
      <c r="NY143" s="165"/>
      <c r="NZ143" s="165"/>
      <c r="OA143" s="165"/>
      <c r="OB143" s="165"/>
      <c r="OC143" s="165"/>
      <c r="OD143" s="165"/>
      <c r="OE143" s="165"/>
      <c r="OF143" s="165"/>
      <c r="OG143" s="165"/>
      <c r="OH143" s="165"/>
      <c r="OI143" s="165"/>
      <c r="OJ143" s="165"/>
      <c r="OK143" s="165"/>
      <c r="OL143" s="165"/>
      <c r="OM143" s="165"/>
      <c r="ON143" s="165"/>
      <c r="OO143" s="165"/>
      <c r="OP143" s="165"/>
      <c r="OQ143" s="165"/>
      <c r="OR143" s="165"/>
      <c r="OS143" s="165"/>
      <c r="OT143" s="165"/>
      <c r="OU143" s="165"/>
      <c r="OV143" s="165"/>
      <c r="OW143" s="165"/>
      <c r="OX143" s="165"/>
      <c r="OY143" s="165"/>
      <c r="OZ143" s="165"/>
      <c r="PA143" s="165"/>
      <c r="PB143" s="165"/>
      <c r="PC143" s="165"/>
      <c r="PD143" s="165"/>
      <c r="PE143" s="165"/>
      <c r="PF143" s="165"/>
      <c r="PG143" s="165"/>
      <c r="PH143" s="165"/>
      <c r="PI143" s="165"/>
      <c r="PJ143" s="165"/>
      <c r="PK143" s="165"/>
      <c r="PL143" s="165"/>
      <c r="PM143" s="165"/>
      <c r="PN143" s="165"/>
      <c r="PO143" s="165"/>
      <c r="PP143" s="165"/>
      <c r="PQ143" s="165"/>
      <c r="PR143" s="165"/>
      <c r="PS143" s="165"/>
      <c r="PT143" s="165"/>
      <c r="PU143" s="165"/>
      <c r="PV143" s="165"/>
      <c r="PW143" s="165"/>
      <c r="PX143" s="165"/>
      <c r="PY143" s="165"/>
      <c r="PZ143" s="165"/>
      <c r="QA143" s="165"/>
      <c r="QB143" s="165"/>
      <c r="QC143" s="165"/>
      <c r="QD143" s="165"/>
      <c r="QE143" s="165"/>
      <c r="QF143" s="165"/>
      <c r="QG143" s="165"/>
      <c r="QH143" s="165"/>
      <c r="QI143" s="165"/>
      <c r="QJ143" s="165"/>
      <c r="QK143" s="165"/>
      <c r="QL143" s="165"/>
      <c r="QM143" s="165"/>
      <c r="QN143" s="165"/>
      <c r="QO143" s="165"/>
      <c r="QP143" s="165"/>
      <c r="QQ143" s="165"/>
      <c r="QR143" s="165"/>
      <c r="QS143" s="165"/>
      <c r="QT143" s="165"/>
      <c r="QU143" s="165"/>
      <c r="QV143" s="165"/>
      <c r="QW143" s="165"/>
      <c r="QX143" s="165"/>
      <c r="QY143" s="165"/>
      <c r="QZ143" s="165"/>
      <c r="RA143" s="165"/>
      <c r="RB143" s="165"/>
      <c r="RC143" s="165"/>
      <c r="RD143" s="165"/>
      <c r="RE143" s="165"/>
      <c r="RF143" s="165"/>
      <c r="RG143" s="165"/>
      <c r="RH143" s="165"/>
      <c r="RI143" s="165"/>
      <c r="RJ143" s="165"/>
      <c r="RK143" s="165"/>
      <c r="RL143" s="165"/>
    </row>
    <row r="144" spans="1:480" ht="15.75" x14ac:dyDescent="0.25">
      <c r="A144" s="305"/>
      <c r="B144" s="354" t="s">
        <v>104</v>
      </c>
      <c r="C144" s="355"/>
      <c r="D144" s="11">
        <v>60</v>
      </c>
      <c r="E144" s="12"/>
      <c r="F144" s="13"/>
      <c r="G144" s="14">
        <v>9.81</v>
      </c>
      <c r="H144" s="15">
        <v>3.15</v>
      </c>
      <c r="I144" s="16">
        <v>1.75</v>
      </c>
      <c r="J144" s="17">
        <v>75</v>
      </c>
      <c r="K144" s="18">
        <v>0.13</v>
      </c>
      <c r="L144" s="30">
        <v>249</v>
      </c>
      <c r="M144" s="30">
        <v>8.1999999999999993</v>
      </c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33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  <c r="CZ144" s="165"/>
      <c r="DA144" s="165"/>
      <c r="DB144" s="165"/>
      <c r="DC144" s="165"/>
      <c r="DD144" s="165"/>
      <c r="DE144" s="165"/>
      <c r="DF144" s="165"/>
      <c r="DG144" s="165"/>
      <c r="DH144" s="165"/>
      <c r="DI144" s="165"/>
      <c r="DJ144" s="165"/>
      <c r="DK144" s="165"/>
      <c r="DL144" s="165"/>
      <c r="DM144" s="165"/>
      <c r="DN144" s="165"/>
      <c r="DO144" s="165"/>
      <c r="DP144" s="165"/>
      <c r="DQ144" s="165"/>
      <c r="DR144" s="165"/>
      <c r="DS144" s="165"/>
      <c r="DT144" s="165"/>
      <c r="DU144" s="165"/>
      <c r="DV144" s="165"/>
      <c r="DW144" s="165"/>
      <c r="DX144" s="165"/>
      <c r="DY144" s="165"/>
      <c r="DZ144" s="165"/>
      <c r="EA144" s="165"/>
      <c r="EB144" s="165"/>
      <c r="EC144" s="165"/>
      <c r="ED144" s="165"/>
      <c r="EE144" s="165"/>
      <c r="EF144" s="165"/>
      <c r="EG144" s="165"/>
      <c r="EH144" s="165"/>
      <c r="EI144" s="165"/>
      <c r="EJ144" s="165"/>
      <c r="EK144" s="165"/>
      <c r="EL144" s="165"/>
      <c r="EM144" s="165"/>
      <c r="EN144" s="165"/>
      <c r="EO144" s="165"/>
      <c r="EP144" s="165"/>
      <c r="EQ144" s="165"/>
      <c r="ER144" s="165"/>
      <c r="ES144" s="165"/>
      <c r="ET144" s="165"/>
      <c r="EU144" s="165"/>
      <c r="EV144" s="165"/>
      <c r="EW144" s="165"/>
      <c r="EX144" s="165"/>
      <c r="EY144" s="165"/>
      <c r="EZ144" s="165"/>
      <c r="FA144" s="165"/>
      <c r="FB144" s="165"/>
      <c r="FC144" s="165"/>
      <c r="FD144" s="165"/>
      <c r="FE144" s="165"/>
      <c r="FF144" s="165"/>
      <c r="FG144" s="165"/>
      <c r="FH144" s="165"/>
      <c r="FI144" s="165"/>
      <c r="FJ144" s="165"/>
      <c r="FK144" s="165"/>
      <c r="FL144" s="165"/>
      <c r="FM144" s="165"/>
      <c r="FN144" s="165"/>
      <c r="FO144" s="165"/>
      <c r="FP144" s="165"/>
      <c r="FQ144" s="165"/>
      <c r="FR144" s="165"/>
      <c r="FS144" s="165"/>
      <c r="FT144" s="165"/>
      <c r="FU144" s="165"/>
      <c r="FV144" s="165"/>
      <c r="FW144" s="165"/>
      <c r="FX144" s="165"/>
      <c r="FY144" s="165"/>
      <c r="FZ144" s="165"/>
      <c r="GA144" s="165"/>
      <c r="GB144" s="165"/>
      <c r="GC144" s="165"/>
      <c r="GD144" s="165"/>
      <c r="GE144" s="165"/>
      <c r="GF144" s="165"/>
      <c r="GG144" s="165"/>
      <c r="GH144" s="165"/>
      <c r="GI144" s="165"/>
      <c r="GJ144" s="165"/>
      <c r="GK144" s="165"/>
      <c r="GL144" s="165"/>
      <c r="GM144" s="165"/>
      <c r="GN144" s="165"/>
      <c r="GO144" s="165"/>
      <c r="GP144" s="165"/>
      <c r="GQ144" s="165"/>
      <c r="GR144" s="165"/>
      <c r="GS144" s="165"/>
      <c r="GT144" s="165"/>
      <c r="GU144" s="165"/>
      <c r="GV144" s="165"/>
      <c r="GW144" s="165"/>
      <c r="GX144" s="165"/>
      <c r="GY144" s="165"/>
      <c r="GZ144" s="165"/>
      <c r="HA144" s="165"/>
      <c r="HB144" s="165"/>
      <c r="HC144" s="165"/>
      <c r="HD144" s="165"/>
      <c r="HE144" s="165"/>
      <c r="HF144" s="165"/>
      <c r="HG144" s="165"/>
      <c r="HH144" s="165"/>
      <c r="HI144" s="165"/>
      <c r="HJ144" s="165"/>
      <c r="HK144" s="165"/>
      <c r="HL144" s="165"/>
      <c r="HM144" s="165"/>
      <c r="HN144" s="165"/>
      <c r="HO144" s="165"/>
      <c r="HP144" s="165"/>
      <c r="HQ144" s="165"/>
      <c r="HR144" s="165"/>
      <c r="HS144" s="165"/>
      <c r="HT144" s="165"/>
      <c r="HU144" s="165"/>
      <c r="HV144" s="165"/>
      <c r="HW144" s="165"/>
      <c r="HX144" s="165"/>
      <c r="HY144" s="165"/>
      <c r="HZ144" s="165"/>
      <c r="IA144" s="165"/>
      <c r="IB144" s="165"/>
      <c r="IC144" s="165"/>
      <c r="ID144" s="165"/>
      <c r="IE144" s="165"/>
      <c r="IF144" s="165"/>
      <c r="IG144" s="165"/>
      <c r="IH144" s="165"/>
      <c r="II144" s="165"/>
      <c r="IJ144" s="165"/>
      <c r="IK144" s="165"/>
      <c r="IL144" s="165"/>
      <c r="IM144" s="165"/>
      <c r="IN144" s="165"/>
      <c r="IO144" s="165"/>
      <c r="IP144" s="165"/>
      <c r="IQ144" s="165"/>
      <c r="IR144" s="165"/>
      <c r="IS144" s="165"/>
      <c r="IT144" s="165"/>
      <c r="IU144" s="165"/>
      <c r="IV144" s="165"/>
      <c r="IW144" s="165"/>
      <c r="IX144" s="165"/>
      <c r="IY144" s="165"/>
      <c r="IZ144" s="165"/>
      <c r="JA144" s="165"/>
      <c r="JB144" s="165"/>
      <c r="JC144" s="165"/>
      <c r="JD144" s="165"/>
      <c r="JE144" s="165"/>
      <c r="JF144" s="165"/>
      <c r="JG144" s="165"/>
      <c r="JH144" s="165"/>
      <c r="JI144" s="165"/>
      <c r="JJ144" s="165"/>
      <c r="JK144" s="165"/>
      <c r="JL144" s="165"/>
      <c r="JM144" s="165"/>
      <c r="JN144" s="165"/>
      <c r="JO144" s="165"/>
      <c r="JP144" s="165"/>
      <c r="JQ144" s="165"/>
      <c r="JR144" s="165"/>
      <c r="JS144" s="165"/>
      <c r="JT144" s="165"/>
      <c r="JU144" s="165"/>
      <c r="JV144" s="165"/>
      <c r="JW144" s="165"/>
      <c r="JX144" s="165"/>
      <c r="JY144" s="165"/>
      <c r="JZ144" s="165"/>
      <c r="KA144" s="165"/>
      <c r="KB144" s="165"/>
      <c r="KC144" s="165"/>
      <c r="KD144" s="165"/>
      <c r="KE144" s="165"/>
      <c r="KF144" s="165"/>
      <c r="KG144" s="165"/>
      <c r="KH144" s="165"/>
      <c r="KI144" s="165"/>
      <c r="KJ144" s="165"/>
      <c r="KK144" s="165"/>
      <c r="KL144" s="165"/>
      <c r="KM144" s="165"/>
      <c r="KN144" s="165"/>
      <c r="KO144" s="165"/>
      <c r="KP144" s="165"/>
      <c r="KQ144" s="165"/>
      <c r="KR144" s="165"/>
      <c r="KS144" s="165"/>
      <c r="KT144" s="165"/>
      <c r="KU144" s="165"/>
      <c r="KV144" s="165"/>
      <c r="KW144" s="165"/>
      <c r="KX144" s="165"/>
      <c r="KY144" s="165"/>
      <c r="KZ144" s="165"/>
      <c r="LA144" s="165"/>
      <c r="LB144" s="165"/>
      <c r="LC144" s="165"/>
      <c r="LD144" s="165"/>
      <c r="LE144" s="165"/>
      <c r="LF144" s="165"/>
      <c r="LG144" s="165"/>
      <c r="LH144" s="165"/>
      <c r="LI144" s="165"/>
      <c r="LJ144" s="165"/>
      <c r="LK144" s="165"/>
      <c r="LL144" s="165"/>
      <c r="LM144" s="165"/>
      <c r="LN144" s="165"/>
      <c r="LO144" s="165"/>
      <c r="LP144" s="165"/>
      <c r="LQ144" s="165"/>
      <c r="LR144" s="165"/>
      <c r="LS144" s="165"/>
      <c r="LT144" s="165"/>
      <c r="LU144" s="165"/>
      <c r="LV144" s="165"/>
      <c r="LW144" s="165"/>
      <c r="LX144" s="165"/>
      <c r="LY144" s="165"/>
      <c r="LZ144" s="165"/>
      <c r="MA144" s="165"/>
      <c r="MB144" s="165"/>
      <c r="MC144" s="165"/>
      <c r="MD144" s="165"/>
      <c r="ME144" s="165"/>
      <c r="MF144" s="165"/>
      <c r="MG144" s="165"/>
      <c r="MH144" s="165"/>
      <c r="MI144" s="165"/>
      <c r="MJ144" s="165"/>
      <c r="MK144" s="165"/>
      <c r="ML144" s="165"/>
      <c r="MM144" s="165"/>
      <c r="MN144" s="165"/>
      <c r="MO144" s="165"/>
      <c r="MP144" s="165"/>
      <c r="MQ144" s="165"/>
      <c r="MR144" s="165"/>
      <c r="MS144" s="165"/>
      <c r="MT144" s="165"/>
      <c r="MU144" s="165"/>
      <c r="MV144" s="165"/>
      <c r="MW144" s="165"/>
      <c r="MX144" s="165"/>
      <c r="MY144" s="165"/>
      <c r="MZ144" s="165"/>
      <c r="NA144" s="165"/>
      <c r="NB144" s="165"/>
      <c r="NC144" s="165"/>
      <c r="ND144" s="165"/>
      <c r="NE144" s="165"/>
      <c r="NF144" s="165"/>
      <c r="NG144" s="165"/>
      <c r="NH144" s="165"/>
      <c r="NI144" s="165"/>
      <c r="NJ144" s="165"/>
      <c r="NK144" s="165"/>
      <c r="NL144" s="165"/>
      <c r="NM144" s="165"/>
      <c r="NN144" s="165"/>
      <c r="NO144" s="165"/>
      <c r="NP144" s="165"/>
      <c r="NQ144" s="165"/>
      <c r="NR144" s="165"/>
      <c r="NS144" s="165"/>
      <c r="NT144" s="165"/>
      <c r="NU144" s="165"/>
      <c r="NV144" s="165"/>
      <c r="NW144" s="165"/>
      <c r="NX144" s="165"/>
      <c r="NY144" s="165"/>
      <c r="NZ144" s="165"/>
      <c r="OA144" s="165"/>
      <c r="OB144" s="165"/>
      <c r="OC144" s="165"/>
      <c r="OD144" s="165"/>
      <c r="OE144" s="165"/>
      <c r="OF144" s="165"/>
      <c r="OG144" s="165"/>
      <c r="OH144" s="165"/>
      <c r="OI144" s="165"/>
      <c r="OJ144" s="165"/>
      <c r="OK144" s="165"/>
      <c r="OL144" s="165"/>
      <c r="OM144" s="165"/>
      <c r="ON144" s="165"/>
      <c r="OO144" s="165"/>
      <c r="OP144" s="165"/>
      <c r="OQ144" s="165"/>
      <c r="OR144" s="165"/>
      <c r="OS144" s="165"/>
      <c r="OT144" s="165"/>
      <c r="OU144" s="165"/>
      <c r="OV144" s="165"/>
      <c r="OW144" s="165"/>
      <c r="OX144" s="165"/>
      <c r="OY144" s="165"/>
      <c r="OZ144" s="165"/>
      <c r="PA144" s="165"/>
      <c r="PB144" s="165"/>
      <c r="PC144" s="165"/>
      <c r="PD144" s="165"/>
      <c r="PE144" s="165"/>
      <c r="PF144" s="165"/>
      <c r="PG144" s="165"/>
      <c r="PH144" s="165"/>
      <c r="PI144" s="165"/>
      <c r="PJ144" s="165"/>
      <c r="PK144" s="165"/>
      <c r="PL144" s="165"/>
      <c r="PM144" s="165"/>
      <c r="PN144" s="165"/>
      <c r="PO144" s="165"/>
      <c r="PP144" s="165"/>
      <c r="PQ144" s="165"/>
      <c r="PR144" s="165"/>
      <c r="PS144" s="165"/>
      <c r="PT144" s="165"/>
      <c r="PU144" s="165"/>
      <c r="PV144" s="165"/>
      <c r="PW144" s="165"/>
      <c r="PX144" s="165"/>
      <c r="PY144" s="165"/>
      <c r="PZ144" s="165"/>
      <c r="QA144" s="165"/>
      <c r="QB144" s="165"/>
      <c r="QC144" s="165"/>
      <c r="QD144" s="165"/>
      <c r="QE144" s="165"/>
      <c r="QF144" s="165"/>
      <c r="QG144" s="165"/>
      <c r="QH144" s="165"/>
      <c r="QI144" s="165"/>
      <c r="QJ144" s="165"/>
      <c r="QK144" s="165"/>
      <c r="QL144" s="165"/>
      <c r="QM144" s="165"/>
      <c r="QN144" s="165"/>
      <c r="QO144" s="165"/>
      <c r="QP144" s="165"/>
      <c r="QQ144" s="165"/>
      <c r="QR144" s="165"/>
      <c r="QS144" s="165"/>
      <c r="QT144" s="165"/>
      <c r="QU144" s="165"/>
      <c r="QV144" s="165"/>
      <c r="QW144" s="165"/>
      <c r="QX144" s="165"/>
      <c r="QY144" s="165"/>
      <c r="QZ144" s="165"/>
      <c r="RA144" s="165"/>
      <c r="RB144" s="165"/>
      <c r="RC144" s="165"/>
      <c r="RD144" s="165"/>
      <c r="RE144" s="165"/>
      <c r="RF144" s="165"/>
      <c r="RG144" s="165"/>
      <c r="RH144" s="165"/>
      <c r="RI144" s="165"/>
      <c r="RJ144" s="165"/>
      <c r="RK144" s="165"/>
      <c r="RL144" s="165"/>
    </row>
    <row r="145" spans="1:480" ht="15" x14ac:dyDescent="0.25">
      <c r="A145" s="305"/>
      <c r="B145" s="354" t="s">
        <v>105</v>
      </c>
      <c r="C145" s="355"/>
      <c r="D145" s="11">
        <v>180</v>
      </c>
      <c r="E145" s="12"/>
      <c r="F145" s="13"/>
      <c r="G145" s="14">
        <v>3.1</v>
      </c>
      <c r="H145" s="15">
        <v>5.2</v>
      </c>
      <c r="I145" s="16">
        <v>24.9</v>
      </c>
      <c r="J145" s="17">
        <v>162</v>
      </c>
      <c r="K145" s="18">
        <v>21.6</v>
      </c>
      <c r="L145" s="30">
        <v>204</v>
      </c>
      <c r="M145" s="30">
        <v>3.7</v>
      </c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3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165"/>
      <c r="DG145" s="165"/>
      <c r="DH145" s="165"/>
      <c r="DI145" s="165"/>
      <c r="DJ145" s="165"/>
      <c r="DK145" s="165"/>
      <c r="DL145" s="165"/>
      <c r="DM145" s="165"/>
      <c r="DN145" s="165"/>
      <c r="DO145" s="165"/>
      <c r="DP145" s="165"/>
      <c r="DQ145" s="165"/>
      <c r="DR145" s="165"/>
      <c r="DS145" s="165"/>
      <c r="DT145" s="165"/>
      <c r="DU145" s="165"/>
      <c r="DV145" s="165"/>
      <c r="DW145" s="165"/>
      <c r="DX145" s="165"/>
      <c r="DY145" s="165"/>
      <c r="DZ145" s="165"/>
      <c r="EA145" s="165"/>
      <c r="EB145" s="165"/>
      <c r="EC145" s="165"/>
      <c r="ED145" s="165"/>
      <c r="EE145" s="165"/>
      <c r="EF145" s="165"/>
      <c r="EG145" s="165"/>
      <c r="EH145" s="165"/>
      <c r="EI145" s="165"/>
      <c r="EJ145" s="165"/>
      <c r="EK145" s="165"/>
      <c r="EL145" s="165"/>
      <c r="EM145" s="165"/>
      <c r="EN145" s="165"/>
      <c r="EO145" s="165"/>
      <c r="EP145" s="165"/>
      <c r="EQ145" s="165"/>
      <c r="ER145" s="165"/>
      <c r="ES145" s="165"/>
      <c r="ET145" s="165"/>
      <c r="EU145" s="165"/>
      <c r="EV145" s="165"/>
      <c r="EW145" s="165"/>
      <c r="EX145" s="165"/>
      <c r="EY145" s="165"/>
      <c r="EZ145" s="165"/>
      <c r="FA145" s="165"/>
      <c r="FB145" s="165"/>
      <c r="FC145" s="165"/>
      <c r="FD145" s="165"/>
      <c r="FE145" s="165"/>
      <c r="FF145" s="165"/>
      <c r="FG145" s="165"/>
      <c r="FH145" s="165"/>
      <c r="FI145" s="165"/>
      <c r="FJ145" s="165"/>
      <c r="FK145" s="165"/>
      <c r="FL145" s="165"/>
      <c r="FM145" s="165"/>
      <c r="FN145" s="165"/>
      <c r="FO145" s="165"/>
      <c r="FP145" s="165"/>
      <c r="FQ145" s="165"/>
      <c r="FR145" s="165"/>
      <c r="FS145" s="165"/>
      <c r="FT145" s="165"/>
      <c r="FU145" s="165"/>
      <c r="FV145" s="165"/>
      <c r="FW145" s="165"/>
      <c r="FX145" s="165"/>
      <c r="FY145" s="165"/>
      <c r="FZ145" s="165"/>
      <c r="GA145" s="165"/>
      <c r="GB145" s="165"/>
      <c r="GC145" s="165"/>
      <c r="GD145" s="165"/>
      <c r="GE145" s="165"/>
      <c r="GF145" s="165"/>
      <c r="GG145" s="165"/>
      <c r="GH145" s="165"/>
      <c r="GI145" s="165"/>
      <c r="GJ145" s="165"/>
      <c r="GK145" s="165"/>
      <c r="GL145" s="165"/>
      <c r="GM145" s="165"/>
      <c r="GN145" s="165"/>
      <c r="GO145" s="165"/>
      <c r="GP145" s="165"/>
      <c r="GQ145" s="165"/>
      <c r="GR145" s="165"/>
      <c r="GS145" s="165"/>
      <c r="GT145" s="165"/>
      <c r="GU145" s="165"/>
      <c r="GV145" s="165"/>
      <c r="GW145" s="165"/>
      <c r="GX145" s="165"/>
      <c r="GY145" s="165"/>
      <c r="GZ145" s="165"/>
      <c r="HA145" s="165"/>
      <c r="HB145" s="165"/>
      <c r="HC145" s="165"/>
      <c r="HD145" s="165"/>
      <c r="HE145" s="165"/>
      <c r="HF145" s="165"/>
      <c r="HG145" s="165"/>
      <c r="HH145" s="165"/>
      <c r="HI145" s="165"/>
      <c r="HJ145" s="165"/>
      <c r="HK145" s="165"/>
      <c r="HL145" s="165"/>
      <c r="HM145" s="165"/>
      <c r="HN145" s="165"/>
      <c r="HO145" s="165"/>
      <c r="HP145" s="165"/>
      <c r="HQ145" s="165"/>
      <c r="HR145" s="165"/>
      <c r="HS145" s="165"/>
      <c r="HT145" s="165"/>
      <c r="HU145" s="165"/>
      <c r="HV145" s="165"/>
      <c r="HW145" s="165"/>
      <c r="HX145" s="165"/>
      <c r="HY145" s="165"/>
      <c r="HZ145" s="165"/>
      <c r="IA145" s="165"/>
      <c r="IB145" s="165"/>
      <c r="IC145" s="165"/>
      <c r="ID145" s="165"/>
      <c r="IE145" s="165"/>
      <c r="IF145" s="165"/>
      <c r="IG145" s="165"/>
      <c r="IH145" s="165"/>
      <c r="II145" s="165"/>
      <c r="IJ145" s="165"/>
      <c r="IK145" s="165"/>
      <c r="IL145" s="165"/>
      <c r="IM145" s="165"/>
      <c r="IN145" s="165"/>
      <c r="IO145" s="165"/>
      <c r="IP145" s="165"/>
      <c r="IQ145" s="165"/>
      <c r="IR145" s="165"/>
      <c r="IS145" s="165"/>
      <c r="IT145" s="165"/>
      <c r="IU145" s="165"/>
      <c r="IV145" s="165"/>
      <c r="IW145" s="165"/>
      <c r="IX145" s="165"/>
      <c r="IY145" s="165"/>
      <c r="IZ145" s="165"/>
      <c r="JA145" s="165"/>
      <c r="JB145" s="165"/>
      <c r="JC145" s="165"/>
      <c r="JD145" s="165"/>
      <c r="JE145" s="165"/>
      <c r="JF145" s="165"/>
      <c r="JG145" s="165"/>
      <c r="JH145" s="165"/>
      <c r="JI145" s="165"/>
      <c r="JJ145" s="165"/>
      <c r="JK145" s="165"/>
      <c r="JL145" s="165"/>
      <c r="JM145" s="165"/>
      <c r="JN145" s="165"/>
      <c r="JO145" s="165"/>
      <c r="JP145" s="165"/>
      <c r="JQ145" s="165"/>
      <c r="JR145" s="165"/>
      <c r="JS145" s="165"/>
      <c r="JT145" s="165"/>
      <c r="JU145" s="165"/>
      <c r="JV145" s="165"/>
      <c r="JW145" s="165"/>
      <c r="JX145" s="165"/>
      <c r="JY145" s="165"/>
      <c r="JZ145" s="165"/>
      <c r="KA145" s="165"/>
      <c r="KB145" s="165"/>
      <c r="KC145" s="165"/>
      <c r="KD145" s="165"/>
      <c r="KE145" s="165"/>
      <c r="KF145" s="165"/>
      <c r="KG145" s="165"/>
      <c r="KH145" s="165"/>
      <c r="KI145" s="165"/>
      <c r="KJ145" s="165"/>
      <c r="KK145" s="165"/>
      <c r="KL145" s="165"/>
      <c r="KM145" s="165"/>
      <c r="KN145" s="165"/>
      <c r="KO145" s="165"/>
      <c r="KP145" s="165"/>
      <c r="KQ145" s="165"/>
      <c r="KR145" s="165"/>
      <c r="KS145" s="165"/>
      <c r="KT145" s="165"/>
      <c r="KU145" s="165"/>
      <c r="KV145" s="165"/>
      <c r="KW145" s="165"/>
      <c r="KX145" s="165"/>
      <c r="KY145" s="165"/>
      <c r="KZ145" s="165"/>
      <c r="LA145" s="165"/>
      <c r="LB145" s="165"/>
      <c r="LC145" s="165"/>
      <c r="LD145" s="165"/>
      <c r="LE145" s="165"/>
      <c r="LF145" s="165"/>
      <c r="LG145" s="165"/>
      <c r="LH145" s="165"/>
      <c r="LI145" s="165"/>
      <c r="LJ145" s="165"/>
      <c r="LK145" s="165"/>
      <c r="LL145" s="165"/>
      <c r="LM145" s="165"/>
      <c r="LN145" s="165"/>
      <c r="LO145" s="165"/>
      <c r="LP145" s="165"/>
      <c r="LQ145" s="165"/>
      <c r="LR145" s="165"/>
      <c r="LS145" s="165"/>
      <c r="LT145" s="165"/>
      <c r="LU145" s="165"/>
      <c r="LV145" s="165"/>
      <c r="LW145" s="165"/>
      <c r="LX145" s="165"/>
      <c r="LY145" s="165"/>
      <c r="LZ145" s="165"/>
      <c r="MA145" s="165"/>
      <c r="MB145" s="165"/>
      <c r="MC145" s="165"/>
      <c r="MD145" s="165"/>
      <c r="ME145" s="165"/>
      <c r="MF145" s="165"/>
      <c r="MG145" s="165"/>
      <c r="MH145" s="165"/>
      <c r="MI145" s="165"/>
      <c r="MJ145" s="165"/>
      <c r="MK145" s="165"/>
      <c r="ML145" s="165"/>
      <c r="MM145" s="165"/>
      <c r="MN145" s="165"/>
      <c r="MO145" s="165"/>
      <c r="MP145" s="165"/>
      <c r="MQ145" s="165"/>
      <c r="MR145" s="165"/>
      <c r="MS145" s="165"/>
      <c r="MT145" s="165"/>
      <c r="MU145" s="165"/>
      <c r="MV145" s="165"/>
      <c r="MW145" s="165"/>
      <c r="MX145" s="165"/>
      <c r="MY145" s="165"/>
      <c r="MZ145" s="165"/>
      <c r="NA145" s="165"/>
      <c r="NB145" s="165"/>
      <c r="NC145" s="165"/>
      <c r="ND145" s="165"/>
      <c r="NE145" s="165"/>
      <c r="NF145" s="165"/>
      <c r="NG145" s="165"/>
      <c r="NH145" s="165"/>
      <c r="NI145" s="165"/>
      <c r="NJ145" s="165"/>
      <c r="NK145" s="165"/>
      <c r="NL145" s="165"/>
      <c r="NM145" s="165"/>
      <c r="NN145" s="165"/>
      <c r="NO145" s="165"/>
      <c r="NP145" s="165"/>
      <c r="NQ145" s="165"/>
      <c r="NR145" s="165"/>
      <c r="NS145" s="165"/>
      <c r="NT145" s="165"/>
      <c r="NU145" s="165"/>
      <c r="NV145" s="165"/>
      <c r="NW145" s="165"/>
      <c r="NX145" s="165"/>
      <c r="NY145" s="165"/>
      <c r="NZ145" s="165"/>
      <c r="OA145" s="165"/>
      <c r="OB145" s="165"/>
      <c r="OC145" s="165"/>
      <c r="OD145" s="165"/>
      <c r="OE145" s="165"/>
      <c r="OF145" s="165"/>
      <c r="OG145" s="165"/>
      <c r="OH145" s="165"/>
      <c r="OI145" s="165"/>
      <c r="OJ145" s="165"/>
      <c r="OK145" s="165"/>
      <c r="OL145" s="165"/>
      <c r="OM145" s="165"/>
      <c r="ON145" s="165"/>
      <c r="OO145" s="165"/>
      <c r="OP145" s="165"/>
      <c r="OQ145" s="165"/>
      <c r="OR145" s="165"/>
      <c r="OS145" s="165"/>
      <c r="OT145" s="165"/>
      <c r="OU145" s="165"/>
      <c r="OV145" s="165"/>
      <c r="OW145" s="165"/>
      <c r="OX145" s="165"/>
      <c r="OY145" s="165"/>
      <c r="OZ145" s="165"/>
      <c r="PA145" s="165"/>
      <c r="PB145" s="165"/>
      <c r="PC145" s="165"/>
      <c r="PD145" s="165"/>
      <c r="PE145" s="165"/>
      <c r="PF145" s="165"/>
      <c r="PG145" s="165"/>
      <c r="PH145" s="165"/>
      <c r="PI145" s="165"/>
      <c r="PJ145" s="165"/>
      <c r="PK145" s="165"/>
      <c r="PL145" s="165"/>
      <c r="PM145" s="165"/>
      <c r="PN145" s="165"/>
      <c r="PO145" s="165"/>
      <c r="PP145" s="165"/>
      <c r="PQ145" s="165"/>
      <c r="PR145" s="165"/>
      <c r="PS145" s="165"/>
      <c r="PT145" s="165"/>
      <c r="PU145" s="165"/>
      <c r="PV145" s="165"/>
      <c r="PW145" s="165"/>
      <c r="PX145" s="165"/>
      <c r="PY145" s="165"/>
      <c r="PZ145" s="165"/>
      <c r="QA145" s="165"/>
      <c r="QB145" s="165"/>
      <c r="QC145" s="165"/>
      <c r="QD145" s="165"/>
      <c r="QE145" s="165"/>
      <c r="QF145" s="165"/>
      <c r="QG145" s="165"/>
      <c r="QH145" s="165"/>
      <c r="QI145" s="165"/>
      <c r="QJ145" s="165"/>
      <c r="QK145" s="165"/>
      <c r="QL145" s="165"/>
      <c r="QM145" s="165"/>
      <c r="QN145" s="165"/>
      <c r="QO145" s="165"/>
      <c r="QP145" s="165"/>
      <c r="QQ145" s="165"/>
      <c r="QR145" s="165"/>
      <c r="QS145" s="165"/>
      <c r="QT145" s="165"/>
      <c r="QU145" s="165"/>
      <c r="QV145" s="165"/>
      <c r="QW145" s="165"/>
      <c r="QX145" s="165"/>
      <c r="QY145" s="165"/>
      <c r="QZ145" s="165"/>
      <c r="RA145" s="165"/>
      <c r="RB145" s="165"/>
      <c r="RC145" s="165"/>
      <c r="RD145" s="165"/>
      <c r="RE145" s="165"/>
      <c r="RF145" s="165"/>
      <c r="RG145" s="165"/>
      <c r="RH145" s="165"/>
      <c r="RI145" s="165"/>
      <c r="RJ145" s="165"/>
      <c r="RK145" s="165"/>
      <c r="RL145" s="165"/>
    </row>
    <row r="146" spans="1:480" ht="15" x14ac:dyDescent="0.25">
      <c r="A146" s="305" t="e">
        <f>'Тех. карты'!#REF!</f>
        <v>#REF!</v>
      </c>
      <c r="B146" s="354" t="s">
        <v>60</v>
      </c>
      <c r="C146" s="355"/>
      <c r="D146" s="11">
        <v>20</v>
      </c>
      <c r="E146" s="12"/>
      <c r="F146" s="13"/>
      <c r="G146" s="14">
        <v>3</v>
      </c>
      <c r="H146" s="15">
        <v>1.1599999999999999</v>
      </c>
      <c r="I146" s="16">
        <v>20.56</v>
      </c>
      <c r="J146" s="17">
        <v>104.8</v>
      </c>
      <c r="K146" s="18">
        <v>0</v>
      </c>
      <c r="L146" s="30">
        <v>152</v>
      </c>
      <c r="M146" s="30">
        <v>212</v>
      </c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3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5"/>
      <c r="CR146" s="165"/>
      <c r="CS146" s="165"/>
      <c r="CT146" s="165"/>
      <c r="CU146" s="165"/>
      <c r="CV146" s="165"/>
      <c r="CW146" s="165"/>
      <c r="CX146" s="165"/>
      <c r="CY146" s="165"/>
      <c r="CZ146" s="165"/>
      <c r="DA146" s="165"/>
      <c r="DB146" s="165"/>
      <c r="DC146" s="165"/>
      <c r="DD146" s="165"/>
      <c r="DE146" s="165"/>
      <c r="DF146" s="165"/>
      <c r="DG146" s="165"/>
      <c r="DH146" s="165"/>
      <c r="DI146" s="165"/>
      <c r="DJ146" s="165"/>
      <c r="DK146" s="165"/>
      <c r="DL146" s="165"/>
      <c r="DM146" s="165"/>
      <c r="DN146" s="165"/>
      <c r="DO146" s="165"/>
      <c r="DP146" s="165"/>
      <c r="DQ146" s="165"/>
      <c r="DR146" s="165"/>
      <c r="DS146" s="165"/>
      <c r="DT146" s="165"/>
      <c r="DU146" s="165"/>
      <c r="DV146" s="165"/>
      <c r="DW146" s="165"/>
      <c r="DX146" s="165"/>
      <c r="DY146" s="165"/>
      <c r="DZ146" s="165"/>
      <c r="EA146" s="165"/>
      <c r="EB146" s="165"/>
      <c r="EC146" s="165"/>
      <c r="ED146" s="165"/>
      <c r="EE146" s="165"/>
      <c r="EF146" s="165"/>
      <c r="EG146" s="165"/>
      <c r="EH146" s="165"/>
      <c r="EI146" s="165"/>
      <c r="EJ146" s="165"/>
      <c r="EK146" s="165"/>
      <c r="EL146" s="165"/>
      <c r="EM146" s="165"/>
      <c r="EN146" s="165"/>
      <c r="EO146" s="165"/>
      <c r="EP146" s="165"/>
      <c r="EQ146" s="165"/>
      <c r="ER146" s="165"/>
      <c r="ES146" s="165"/>
      <c r="ET146" s="165"/>
      <c r="EU146" s="165"/>
      <c r="EV146" s="165"/>
      <c r="EW146" s="165"/>
      <c r="EX146" s="165"/>
      <c r="EY146" s="165"/>
      <c r="EZ146" s="165"/>
      <c r="FA146" s="165"/>
      <c r="FB146" s="165"/>
      <c r="FC146" s="165"/>
      <c r="FD146" s="165"/>
      <c r="FE146" s="165"/>
      <c r="FF146" s="165"/>
      <c r="FG146" s="165"/>
      <c r="FH146" s="165"/>
      <c r="FI146" s="165"/>
      <c r="FJ146" s="165"/>
      <c r="FK146" s="165"/>
      <c r="FL146" s="165"/>
      <c r="FM146" s="165"/>
      <c r="FN146" s="165"/>
      <c r="FO146" s="165"/>
      <c r="FP146" s="165"/>
      <c r="FQ146" s="165"/>
      <c r="FR146" s="165"/>
      <c r="FS146" s="165"/>
      <c r="FT146" s="165"/>
      <c r="FU146" s="165"/>
      <c r="FV146" s="165"/>
      <c r="FW146" s="165"/>
      <c r="FX146" s="165"/>
      <c r="FY146" s="165"/>
      <c r="FZ146" s="165"/>
      <c r="GA146" s="165"/>
      <c r="GB146" s="165"/>
      <c r="GC146" s="165"/>
      <c r="GD146" s="165"/>
      <c r="GE146" s="165"/>
      <c r="GF146" s="165"/>
      <c r="GG146" s="165"/>
      <c r="GH146" s="165"/>
      <c r="GI146" s="165"/>
      <c r="GJ146" s="165"/>
      <c r="GK146" s="165"/>
      <c r="GL146" s="165"/>
      <c r="GM146" s="165"/>
      <c r="GN146" s="165"/>
      <c r="GO146" s="165"/>
      <c r="GP146" s="165"/>
      <c r="GQ146" s="165"/>
      <c r="GR146" s="165"/>
      <c r="GS146" s="165"/>
      <c r="GT146" s="165"/>
      <c r="GU146" s="165"/>
      <c r="GV146" s="165"/>
      <c r="GW146" s="165"/>
      <c r="GX146" s="165"/>
      <c r="GY146" s="165"/>
      <c r="GZ146" s="165"/>
      <c r="HA146" s="165"/>
      <c r="HB146" s="165"/>
      <c r="HC146" s="165"/>
      <c r="HD146" s="165"/>
      <c r="HE146" s="165"/>
      <c r="HF146" s="165"/>
      <c r="HG146" s="165"/>
      <c r="HH146" s="165"/>
      <c r="HI146" s="165"/>
      <c r="HJ146" s="165"/>
      <c r="HK146" s="165"/>
      <c r="HL146" s="165"/>
      <c r="HM146" s="165"/>
      <c r="HN146" s="165"/>
      <c r="HO146" s="165"/>
      <c r="HP146" s="165"/>
      <c r="HQ146" s="165"/>
      <c r="HR146" s="165"/>
      <c r="HS146" s="165"/>
      <c r="HT146" s="165"/>
      <c r="HU146" s="165"/>
      <c r="HV146" s="165"/>
      <c r="HW146" s="165"/>
      <c r="HX146" s="165"/>
      <c r="HY146" s="165"/>
      <c r="HZ146" s="165"/>
      <c r="IA146" s="165"/>
      <c r="IB146" s="165"/>
      <c r="IC146" s="165"/>
      <c r="ID146" s="165"/>
      <c r="IE146" s="165"/>
      <c r="IF146" s="165"/>
      <c r="IG146" s="165"/>
      <c r="IH146" s="165"/>
      <c r="II146" s="165"/>
      <c r="IJ146" s="165"/>
      <c r="IK146" s="165"/>
      <c r="IL146" s="165"/>
      <c r="IM146" s="165"/>
      <c r="IN146" s="165"/>
      <c r="IO146" s="165"/>
      <c r="IP146" s="165"/>
      <c r="IQ146" s="165"/>
      <c r="IR146" s="165"/>
      <c r="IS146" s="165"/>
      <c r="IT146" s="165"/>
      <c r="IU146" s="165"/>
      <c r="IV146" s="165"/>
      <c r="IW146" s="165"/>
      <c r="IX146" s="165"/>
      <c r="IY146" s="165"/>
      <c r="IZ146" s="165"/>
      <c r="JA146" s="165"/>
      <c r="JB146" s="165"/>
      <c r="JC146" s="165"/>
      <c r="JD146" s="165"/>
      <c r="JE146" s="165"/>
      <c r="JF146" s="165"/>
      <c r="JG146" s="165"/>
      <c r="JH146" s="165"/>
      <c r="JI146" s="165"/>
      <c r="JJ146" s="165"/>
      <c r="JK146" s="165"/>
      <c r="JL146" s="165"/>
      <c r="JM146" s="165"/>
      <c r="JN146" s="165"/>
      <c r="JO146" s="165"/>
      <c r="JP146" s="165"/>
      <c r="JQ146" s="165"/>
      <c r="JR146" s="165"/>
      <c r="JS146" s="165"/>
      <c r="JT146" s="165"/>
      <c r="JU146" s="165"/>
      <c r="JV146" s="165"/>
      <c r="JW146" s="165"/>
      <c r="JX146" s="165"/>
      <c r="JY146" s="165"/>
      <c r="JZ146" s="165"/>
      <c r="KA146" s="165"/>
      <c r="KB146" s="165"/>
      <c r="KC146" s="165"/>
      <c r="KD146" s="165"/>
      <c r="KE146" s="165"/>
      <c r="KF146" s="165"/>
      <c r="KG146" s="165"/>
      <c r="KH146" s="165"/>
      <c r="KI146" s="165"/>
      <c r="KJ146" s="165"/>
      <c r="KK146" s="165"/>
      <c r="KL146" s="165"/>
      <c r="KM146" s="165"/>
      <c r="KN146" s="165"/>
      <c r="KO146" s="165"/>
      <c r="KP146" s="165"/>
      <c r="KQ146" s="165"/>
      <c r="KR146" s="165"/>
      <c r="KS146" s="165"/>
      <c r="KT146" s="165"/>
      <c r="KU146" s="165"/>
      <c r="KV146" s="165"/>
      <c r="KW146" s="165"/>
      <c r="KX146" s="165"/>
      <c r="KY146" s="165"/>
      <c r="KZ146" s="165"/>
      <c r="LA146" s="165"/>
      <c r="LB146" s="165"/>
      <c r="LC146" s="165"/>
      <c r="LD146" s="165"/>
      <c r="LE146" s="165"/>
      <c r="LF146" s="165"/>
      <c r="LG146" s="165"/>
      <c r="LH146" s="165"/>
      <c r="LI146" s="165"/>
      <c r="LJ146" s="165"/>
      <c r="LK146" s="165"/>
      <c r="LL146" s="165"/>
      <c r="LM146" s="165"/>
      <c r="LN146" s="165"/>
      <c r="LO146" s="165"/>
      <c r="LP146" s="165"/>
      <c r="LQ146" s="165"/>
      <c r="LR146" s="165"/>
      <c r="LS146" s="165"/>
      <c r="LT146" s="165"/>
      <c r="LU146" s="165"/>
      <c r="LV146" s="165"/>
      <c r="LW146" s="165"/>
      <c r="LX146" s="165"/>
      <c r="LY146" s="165"/>
      <c r="LZ146" s="165"/>
      <c r="MA146" s="165"/>
      <c r="MB146" s="165"/>
      <c r="MC146" s="165"/>
      <c r="MD146" s="165"/>
      <c r="ME146" s="165"/>
      <c r="MF146" s="165"/>
      <c r="MG146" s="165"/>
      <c r="MH146" s="165"/>
      <c r="MI146" s="165"/>
      <c r="MJ146" s="165"/>
      <c r="MK146" s="165"/>
      <c r="ML146" s="165"/>
      <c r="MM146" s="165"/>
      <c r="MN146" s="165"/>
      <c r="MO146" s="165"/>
      <c r="MP146" s="165"/>
      <c r="MQ146" s="165"/>
      <c r="MR146" s="165"/>
      <c r="MS146" s="165"/>
      <c r="MT146" s="165"/>
      <c r="MU146" s="165"/>
      <c r="MV146" s="165"/>
      <c r="MW146" s="165"/>
      <c r="MX146" s="165"/>
      <c r="MY146" s="165"/>
      <c r="MZ146" s="165"/>
      <c r="NA146" s="165"/>
      <c r="NB146" s="165"/>
      <c r="NC146" s="165"/>
      <c r="ND146" s="165"/>
      <c r="NE146" s="165"/>
      <c r="NF146" s="165"/>
      <c r="NG146" s="165"/>
      <c r="NH146" s="165"/>
      <c r="NI146" s="165"/>
      <c r="NJ146" s="165"/>
      <c r="NK146" s="165"/>
      <c r="NL146" s="165"/>
      <c r="NM146" s="165"/>
      <c r="NN146" s="165"/>
      <c r="NO146" s="165"/>
      <c r="NP146" s="165"/>
      <c r="NQ146" s="165"/>
      <c r="NR146" s="165"/>
      <c r="NS146" s="165"/>
      <c r="NT146" s="165"/>
      <c r="NU146" s="165"/>
      <c r="NV146" s="165"/>
      <c r="NW146" s="165"/>
      <c r="NX146" s="165"/>
      <c r="NY146" s="165"/>
      <c r="NZ146" s="165"/>
      <c r="OA146" s="165"/>
      <c r="OB146" s="165"/>
      <c r="OC146" s="165"/>
      <c r="OD146" s="165"/>
      <c r="OE146" s="165"/>
      <c r="OF146" s="165"/>
      <c r="OG146" s="165"/>
      <c r="OH146" s="165"/>
      <c r="OI146" s="165"/>
      <c r="OJ146" s="165"/>
      <c r="OK146" s="165"/>
      <c r="OL146" s="165"/>
      <c r="OM146" s="165"/>
      <c r="ON146" s="165"/>
      <c r="OO146" s="165"/>
      <c r="OP146" s="165"/>
      <c r="OQ146" s="165"/>
      <c r="OR146" s="165"/>
      <c r="OS146" s="165"/>
      <c r="OT146" s="165"/>
      <c r="OU146" s="165"/>
      <c r="OV146" s="165"/>
      <c r="OW146" s="165"/>
      <c r="OX146" s="165"/>
      <c r="OY146" s="165"/>
      <c r="OZ146" s="165"/>
      <c r="PA146" s="165"/>
      <c r="PB146" s="165"/>
      <c r="PC146" s="165"/>
      <c r="PD146" s="165"/>
      <c r="PE146" s="165"/>
      <c r="PF146" s="165"/>
      <c r="PG146" s="165"/>
      <c r="PH146" s="165"/>
      <c r="PI146" s="165"/>
      <c r="PJ146" s="165"/>
      <c r="PK146" s="165"/>
      <c r="PL146" s="165"/>
      <c r="PM146" s="165"/>
      <c r="PN146" s="165"/>
      <c r="PO146" s="165"/>
      <c r="PP146" s="165"/>
      <c r="PQ146" s="165"/>
      <c r="PR146" s="165"/>
      <c r="PS146" s="165"/>
      <c r="PT146" s="165"/>
      <c r="PU146" s="165"/>
      <c r="PV146" s="165"/>
      <c r="PW146" s="165"/>
      <c r="PX146" s="165"/>
      <c r="PY146" s="165"/>
      <c r="PZ146" s="165"/>
      <c r="QA146" s="165"/>
      <c r="QB146" s="165"/>
      <c r="QC146" s="165"/>
      <c r="QD146" s="165"/>
      <c r="QE146" s="165"/>
      <c r="QF146" s="165"/>
      <c r="QG146" s="165"/>
      <c r="QH146" s="165"/>
      <c r="QI146" s="165"/>
      <c r="QJ146" s="165"/>
      <c r="QK146" s="165"/>
      <c r="QL146" s="165"/>
      <c r="QM146" s="165"/>
      <c r="QN146" s="165"/>
      <c r="QO146" s="165"/>
      <c r="QP146" s="165"/>
      <c r="QQ146" s="165"/>
      <c r="QR146" s="165"/>
      <c r="QS146" s="165"/>
      <c r="QT146" s="165"/>
      <c r="QU146" s="165"/>
      <c r="QV146" s="165"/>
      <c r="QW146" s="165"/>
      <c r="QX146" s="165"/>
      <c r="QY146" s="165"/>
      <c r="QZ146" s="165"/>
      <c r="RA146" s="165"/>
      <c r="RB146" s="165"/>
      <c r="RC146" s="165"/>
      <c r="RD146" s="165"/>
      <c r="RE146" s="165"/>
      <c r="RF146" s="165"/>
      <c r="RG146" s="165"/>
      <c r="RH146" s="165"/>
      <c r="RI146" s="165"/>
      <c r="RJ146" s="165"/>
      <c r="RK146" s="165"/>
      <c r="RL146" s="165"/>
    </row>
    <row r="147" spans="1:480" s="119" customFormat="1" ht="15" x14ac:dyDescent="0.25">
      <c r="A147" s="138"/>
      <c r="B147" s="354" t="s">
        <v>24</v>
      </c>
      <c r="C147" s="355"/>
      <c r="D147" s="231">
        <v>150</v>
      </c>
      <c r="E147" s="11"/>
      <c r="F147" s="11"/>
      <c r="G147" s="11">
        <v>0.04</v>
      </c>
      <c r="H147" s="11">
        <v>0.01</v>
      </c>
      <c r="I147" s="11">
        <v>8.98</v>
      </c>
      <c r="J147" s="11">
        <v>30</v>
      </c>
      <c r="K147" s="11">
        <v>0.02</v>
      </c>
      <c r="L147" s="30">
        <v>392</v>
      </c>
      <c r="M147" s="30">
        <v>11.4</v>
      </c>
      <c r="N147" s="236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3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165"/>
      <c r="DG147" s="165"/>
      <c r="DH147" s="165"/>
      <c r="DI147" s="165"/>
      <c r="DJ147" s="165"/>
      <c r="DK147" s="165"/>
      <c r="DL147" s="165"/>
      <c r="DM147" s="165"/>
      <c r="DN147" s="165"/>
      <c r="DO147" s="165"/>
      <c r="DP147" s="165"/>
      <c r="DQ147" s="165"/>
      <c r="DR147" s="165"/>
      <c r="DS147" s="165"/>
      <c r="DT147" s="165"/>
      <c r="DU147" s="165"/>
      <c r="DV147" s="165"/>
      <c r="DW147" s="165"/>
      <c r="DX147" s="165"/>
      <c r="DY147" s="165"/>
      <c r="DZ147" s="165"/>
      <c r="EA147" s="165"/>
      <c r="EB147" s="165"/>
      <c r="EC147" s="165"/>
      <c r="ED147" s="165"/>
      <c r="EE147" s="165"/>
      <c r="EF147" s="165"/>
      <c r="EG147" s="165"/>
      <c r="EH147" s="165"/>
      <c r="EI147" s="165"/>
      <c r="EJ147" s="165"/>
      <c r="EK147" s="165"/>
      <c r="EL147" s="165"/>
      <c r="EM147" s="165"/>
      <c r="EN147" s="165"/>
      <c r="EO147" s="165"/>
      <c r="EP147" s="165"/>
      <c r="EQ147" s="165"/>
      <c r="ER147" s="165"/>
      <c r="ES147" s="165"/>
      <c r="ET147" s="165"/>
      <c r="EU147" s="165"/>
      <c r="EV147" s="165"/>
      <c r="EW147" s="165"/>
      <c r="EX147" s="165"/>
      <c r="EY147" s="165"/>
      <c r="EZ147" s="165"/>
      <c r="FA147" s="165"/>
      <c r="FB147" s="165"/>
      <c r="FC147" s="165"/>
      <c r="FD147" s="165"/>
      <c r="FE147" s="165"/>
      <c r="FF147" s="165"/>
      <c r="FG147" s="165"/>
      <c r="FH147" s="165"/>
      <c r="FI147" s="165"/>
      <c r="FJ147" s="165"/>
      <c r="FK147" s="165"/>
      <c r="FL147" s="165"/>
      <c r="FM147" s="165"/>
      <c r="FN147" s="165"/>
      <c r="FO147" s="165"/>
      <c r="FP147" s="165"/>
      <c r="FQ147" s="165"/>
      <c r="FR147" s="165"/>
      <c r="FS147" s="165"/>
      <c r="FT147" s="165"/>
      <c r="FU147" s="165"/>
      <c r="FV147" s="165"/>
      <c r="FW147" s="165"/>
      <c r="FX147" s="165"/>
      <c r="FY147" s="165"/>
      <c r="FZ147" s="165"/>
      <c r="GA147" s="165"/>
      <c r="GB147" s="165"/>
      <c r="GC147" s="165"/>
      <c r="GD147" s="165"/>
      <c r="GE147" s="165"/>
      <c r="GF147" s="165"/>
      <c r="GG147" s="165"/>
      <c r="GH147" s="165"/>
      <c r="GI147" s="165"/>
      <c r="GJ147" s="165"/>
      <c r="GK147" s="165"/>
      <c r="GL147" s="165"/>
      <c r="GM147" s="165"/>
      <c r="GN147" s="165"/>
      <c r="GO147" s="165"/>
      <c r="GP147" s="165"/>
      <c r="GQ147" s="165"/>
      <c r="GR147" s="165"/>
      <c r="GS147" s="165"/>
      <c r="GT147" s="165"/>
      <c r="GU147" s="165"/>
      <c r="GV147" s="165"/>
      <c r="GW147" s="165"/>
      <c r="GX147" s="165"/>
      <c r="GY147" s="165"/>
      <c r="GZ147" s="165"/>
      <c r="HA147" s="165"/>
      <c r="HB147" s="165"/>
      <c r="HC147" s="165"/>
      <c r="HD147" s="165"/>
      <c r="HE147" s="165"/>
      <c r="HF147" s="165"/>
      <c r="HG147" s="165"/>
      <c r="HH147" s="165"/>
      <c r="HI147" s="165"/>
      <c r="HJ147" s="165"/>
      <c r="HK147" s="165"/>
      <c r="HL147" s="165"/>
      <c r="HM147" s="165"/>
      <c r="HN147" s="165"/>
      <c r="HO147" s="165"/>
      <c r="HP147" s="165"/>
      <c r="HQ147" s="165"/>
      <c r="HR147" s="165"/>
      <c r="HS147" s="165"/>
      <c r="HT147" s="165"/>
      <c r="HU147" s="165"/>
      <c r="HV147" s="165"/>
      <c r="HW147" s="165"/>
      <c r="HX147" s="165"/>
      <c r="HY147" s="165"/>
      <c r="HZ147" s="165"/>
      <c r="IA147" s="165"/>
      <c r="IB147" s="165"/>
      <c r="IC147" s="165"/>
      <c r="ID147" s="165"/>
      <c r="IE147" s="165"/>
      <c r="IF147" s="165"/>
      <c r="IG147" s="165"/>
      <c r="IH147" s="165"/>
      <c r="II147" s="165"/>
      <c r="IJ147" s="165"/>
      <c r="IK147" s="165"/>
      <c r="IL147" s="165"/>
      <c r="IM147" s="165"/>
      <c r="IN147" s="165"/>
      <c r="IO147" s="165"/>
      <c r="IP147" s="165"/>
      <c r="IQ147" s="165"/>
      <c r="IR147" s="165"/>
      <c r="IS147" s="165"/>
      <c r="IT147" s="165"/>
      <c r="IU147" s="165"/>
      <c r="IV147" s="165"/>
      <c r="IW147" s="165"/>
      <c r="IX147" s="165"/>
      <c r="IY147" s="165"/>
      <c r="IZ147" s="165"/>
      <c r="JA147" s="165"/>
      <c r="JB147" s="165"/>
      <c r="JC147" s="165"/>
      <c r="JD147" s="165"/>
      <c r="JE147" s="165"/>
      <c r="JF147" s="165"/>
      <c r="JG147" s="165"/>
      <c r="JH147" s="165"/>
      <c r="JI147" s="165"/>
      <c r="JJ147" s="165"/>
      <c r="JK147" s="165"/>
      <c r="JL147" s="165"/>
      <c r="JM147" s="165"/>
      <c r="JN147" s="165"/>
      <c r="JO147" s="165"/>
      <c r="JP147" s="165"/>
      <c r="JQ147" s="165"/>
      <c r="JR147" s="165"/>
      <c r="JS147" s="165"/>
      <c r="JT147" s="165"/>
      <c r="JU147" s="165"/>
      <c r="JV147" s="165"/>
      <c r="JW147" s="165"/>
      <c r="JX147" s="165"/>
      <c r="JY147" s="165"/>
      <c r="JZ147" s="165"/>
      <c r="KA147" s="165"/>
      <c r="KB147" s="165"/>
      <c r="KC147" s="165"/>
      <c r="KD147" s="165"/>
      <c r="KE147" s="165"/>
      <c r="KF147" s="165"/>
      <c r="KG147" s="165"/>
      <c r="KH147" s="165"/>
      <c r="KI147" s="165"/>
      <c r="KJ147" s="165"/>
      <c r="KK147" s="165"/>
      <c r="KL147" s="165"/>
      <c r="KM147" s="165"/>
      <c r="KN147" s="165"/>
      <c r="KO147" s="165"/>
      <c r="KP147" s="165"/>
      <c r="KQ147" s="165"/>
      <c r="KR147" s="165"/>
      <c r="KS147" s="165"/>
      <c r="KT147" s="165"/>
      <c r="KU147" s="165"/>
      <c r="KV147" s="165"/>
      <c r="KW147" s="165"/>
      <c r="KX147" s="165"/>
      <c r="KY147" s="165"/>
      <c r="KZ147" s="165"/>
      <c r="LA147" s="165"/>
      <c r="LB147" s="165"/>
      <c r="LC147" s="165"/>
      <c r="LD147" s="165"/>
      <c r="LE147" s="165"/>
      <c r="LF147" s="165"/>
      <c r="LG147" s="165"/>
      <c r="LH147" s="165"/>
      <c r="LI147" s="165"/>
      <c r="LJ147" s="165"/>
      <c r="LK147" s="165"/>
      <c r="LL147" s="165"/>
      <c r="LM147" s="165"/>
      <c r="LN147" s="165"/>
      <c r="LO147" s="165"/>
      <c r="LP147" s="165"/>
      <c r="LQ147" s="165"/>
      <c r="LR147" s="165"/>
      <c r="LS147" s="165"/>
      <c r="LT147" s="165"/>
      <c r="LU147" s="165"/>
      <c r="LV147" s="165"/>
      <c r="LW147" s="165"/>
      <c r="LX147" s="165"/>
      <c r="LY147" s="165"/>
      <c r="LZ147" s="165"/>
      <c r="MA147" s="165"/>
      <c r="MB147" s="165"/>
      <c r="MC147" s="165"/>
      <c r="MD147" s="165"/>
      <c r="ME147" s="165"/>
      <c r="MF147" s="165"/>
      <c r="MG147" s="165"/>
      <c r="MH147" s="165"/>
      <c r="MI147" s="165"/>
      <c r="MJ147" s="165"/>
      <c r="MK147" s="165"/>
      <c r="ML147" s="165"/>
      <c r="MM147" s="165"/>
      <c r="MN147" s="165"/>
      <c r="MO147" s="165"/>
      <c r="MP147" s="165"/>
      <c r="MQ147" s="165"/>
      <c r="MR147" s="165"/>
      <c r="MS147" s="165"/>
      <c r="MT147" s="165"/>
      <c r="MU147" s="165"/>
      <c r="MV147" s="165"/>
      <c r="MW147" s="165"/>
      <c r="MX147" s="165"/>
      <c r="MY147" s="165"/>
      <c r="MZ147" s="165"/>
      <c r="NA147" s="165"/>
      <c r="NB147" s="165"/>
      <c r="NC147" s="165"/>
      <c r="ND147" s="165"/>
      <c r="NE147" s="165"/>
      <c r="NF147" s="165"/>
      <c r="NG147" s="165"/>
      <c r="NH147" s="165"/>
      <c r="NI147" s="165"/>
      <c r="NJ147" s="165"/>
      <c r="NK147" s="165"/>
      <c r="NL147" s="165"/>
      <c r="NM147" s="165"/>
      <c r="NN147" s="165"/>
      <c r="NO147" s="165"/>
      <c r="NP147" s="165"/>
      <c r="NQ147" s="165"/>
      <c r="NR147" s="165"/>
      <c r="NS147" s="165"/>
      <c r="NT147" s="165"/>
      <c r="NU147" s="165"/>
      <c r="NV147" s="165"/>
      <c r="NW147" s="165"/>
      <c r="NX147" s="165"/>
      <c r="NY147" s="165"/>
      <c r="NZ147" s="165"/>
      <c r="OA147" s="165"/>
      <c r="OB147" s="165"/>
      <c r="OC147" s="165"/>
      <c r="OD147" s="165"/>
      <c r="OE147" s="165"/>
      <c r="OF147" s="165"/>
      <c r="OG147" s="165"/>
      <c r="OH147" s="165"/>
      <c r="OI147" s="165"/>
      <c r="OJ147" s="165"/>
      <c r="OK147" s="165"/>
      <c r="OL147" s="165"/>
      <c r="OM147" s="165"/>
      <c r="ON147" s="165"/>
      <c r="OO147" s="165"/>
      <c r="OP147" s="165"/>
      <c r="OQ147" s="165"/>
      <c r="OR147" s="165"/>
      <c r="OS147" s="165"/>
      <c r="OT147" s="165"/>
      <c r="OU147" s="165"/>
      <c r="OV147" s="165"/>
      <c r="OW147" s="165"/>
      <c r="OX147" s="165"/>
      <c r="OY147" s="165"/>
      <c r="OZ147" s="165"/>
      <c r="PA147" s="165"/>
      <c r="PB147" s="165"/>
      <c r="PC147" s="165"/>
      <c r="PD147" s="165"/>
      <c r="PE147" s="165"/>
      <c r="PF147" s="165"/>
      <c r="PG147" s="165"/>
      <c r="PH147" s="165"/>
      <c r="PI147" s="165"/>
      <c r="PJ147" s="165"/>
      <c r="PK147" s="165"/>
      <c r="PL147" s="165"/>
      <c r="PM147" s="165"/>
      <c r="PN147" s="165"/>
      <c r="PO147" s="165"/>
      <c r="PP147" s="165"/>
      <c r="PQ147" s="165"/>
      <c r="PR147" s="165"/>
      <c r="PS147" s="165"/>
      <c r="PT147" s="165"/>
      <c r="PU147" s="165"/>
      <c r="PV147" s="165"/>
      <c r="PW147" s="165"/>
      <c r="PX147" s="165"/>
      <c r="PY147" s="165"/>
      <c r="PZ147" s="165"/>
      <c r="QA147" s="165"/>
      <c r="QB147" s="165"/>
      <c r="QC147" s="165"/>
      <c r="QD147" s="165"/>
      <c r="QE147" s="165"/>
      <c r="QF147" s="165"/>
      <c r="QG147" s="165"/>
      <c r="QH147" s="165"/>
      <c r="QI147" s="165"/>
      <c r="QJ147" s="165"/>
      <c r="QK147" s="165"/>
      <c r="QL147" s="165"/>
      <c r="QM147" s="165"/>
      <c r="QN147" s="165"/>
      <c r="QO147" s="165"/>
      <c r="QP147" s="165"/>
      <c r="QQ147" s="165"/>
      <c r="QR147" s="165"/>
      <c r="QS147" s="165"/>
      <c r="QT147" s="165"/>
      <c r="QU147" s="165"/>
      <c r="QV147" s="165"/>
      <c r="QW147" s="165"/>
      <c r="QX147" s="165"/>
      <c r="QY147" s="165"/>
      <c r="QZ147" s="165"/>
      <c r="RA147" s="165"/>
      <c r="RB147" s="165"/>
      <c r="RC147" s="165"/>
      <c r="RD147" s="165"/>
      <c r="RE147" s="165"/>
      <c r="RF147" s="165"/>
      <c r="RG147" s="165"/>
      <c r="RH147" s="165"/>
      <c r="RI147" s="165"/>
      <c r="RJ147" s="165"/>
      <c r="RK147" s="165"/>
      <c r="RL147" s="165"/>
    </row>
    <row r="148" spans="1:480" ht="15.75" x14ac:dyDescent="0.25">
      <c r="A148" s="188"/>
      <c r="B148" s="375" t="s">
        <v>25</v>
      </c>
      <c r="C148" s="376"/>
      <c r="D148" s="192">
        <f>SUM(D143,D144,D145,D146,D147)</f>
        <v>460</v>
      </c>
      <c r="E148" s="192"/>
      <c r="F148" s="192"/>
      <c r="G148" s="192">
        <f>SUM(G143,G144,G145,G146,G147)</f>
        <v>16.509999999999998</v>
      </c>
      <c r="H148" s="192">
        <f>SUM(H143,H144,H145,H146,H147)</f>
        <v>11.950000000000001</v>
      </c>
      <c r="I148" s="192">
        <f>SUM(I143,I144,I145,I146,I147)</f>
        <v>59.790000000000006</v>
      </c>
      <c r="J148" s="192">
        <f>SUM(J143,J144,J145,J146,J147)</f>
        <v>406.76000000000005</v>
      </c>
      <c r="K148" s="192">
        <f>SUM(K143,K144,K145,K146,K147)</f>
        <v>34.730000000000004</v>
      </c>
      <c r="L148" s="118"/>
      <c r="M148" s="118"/>
      <c r="N148" s="234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33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5"/>
      <c r="CN148" s="165"/>
      <c r="CO148" s="165"/>
      <c r="CP148" s="165"/>
      <c r="CQ148" s="165"/>
      <c r="CR148" s="165"/>
      <c r="CS148" s="165"/>
      <c r="CT148" s="165"/>
      <c r="CU148" s="165"/>
      <c r="CV148" s="165"/>
      <c r="CW148" s="165"/>
      <c r="CX148" s="165"/>
      <c r="CY148" s="165"/>
      <c r="CZ148" s="165"/>
      <c r="DA148" s="165"/>
      <c r="DB148" s="165"/>
      <c r="DC148" s="165"/>
      <c r="DD148" s="165"/>
      <c r="DE148" s="165"/>
      <c r="DF148" s="165"/>
      <c r="DG148" s="165"/>
      <c r="DH148" s="165"/>
      <c r="DI148" s="165"/>
      <c r="DJ148" s="165"/>
      <c r="DK148" s="165"/>
      <c r="DL148" s="165"/>
      <c r="DM148" s="165"/>
      <c r="DN148" s="165"/>
      <c r="DO148" s="165"/>
      <c r="DP148" s="165"/>
      <c r="DQ148" s="165"/>
      <c r="DR148" s="165"/>
      <c r="DS148" s="165"/>
      <c r="DT148" s="165"/>
      <c r="DU148" s="165"/>
      <c r="DV148" s="165"/>
      <c r="DW148" s="165"/>
      <c r="DX148" s="165"/>
      <c r="DY148" s="165"/>
      <c r="DZ148" s="165"/>
      <c r="EA148" s="165"/>
      <c r="EB148" s="165"/>
      <c r="EC148" s="165"/>
      <c r="ED148" s="165"/>
      <c r="EE148" s="165"/>
      <c r="EF148" s="165"/>
      <c r="EG148" s="165"/>
      <c r="EH148" s="165"/>
      <c r="EI148" s="165"/>
      <c r="EJ148" s="165"/>
      <c r="EK148" s="165"/>
      <c r="EL148" s="165"/>
      <c r="EM148" s="165"/>
      <c r="EN148" s="165"/>
      <c r="EO148" s="165"/>
      <c r="EP148" s="165"/>
      <c r="EQ148" s="165"/>
      <c r="ER148" s="165"/>
      <c r="ES148" s="165"/>
      <c r="ET148" s="165"/>
      <c r="EU148" s="165"/>
      <c r="EV148" s="165"/>
      <c r="EW148" s="165"/>
      <c r="EX148" s="165"/>
      <c r="EY148" s="165"/>
      <c r="EZ148" s="165"/>
      <c r="FA148" s="165"/>
      <c r="FB148" s="165"/>
      <c r="FC148" s="165"/>
      <c r="FD148" s="165"/>
      <c r="FE148" s="165"/>
      <c r="FF148" s="165"/>
      <c r="FG148" s="165"/>
      <c r="FH148" s="165"/>
      <c r="FI148" s="165"/>
      <c r="FJ148" s="165"/>
      <c r="FK148" s="165"/>
      <c r="FL148" s="165"/>
      <c r="FM148" s="165"/>
      <c r="FN148" s="165"/>
      <c r="FO148" s="165"/>
      <c r="FP148" s="165"/>
      <c r="FQ148" s="165"/>
      <c r="FR148" s="165"/>
      <c r="FS148" s="165"/>
      <c r="FT148" s="165"/>
      <c r="FU148" s="165"/>
      <c r="FV148" s="165"/>
      <c r="FW148" s="165"/>
      <c r="FX148" s="165"/>
      <c r="FY148" s="165"/>
      <c r="FZ148" s="165"/>
      <c r="GA148" s="165"/>
      <c r="GB148" s="165"/>
      <c r="GC148" s="165"/>
      <c r="GD148" s="165"/>
      <c r="GE148" s="165"/>
      <c r="GF148" s="165"/>
      <c r="GG148" s="165"/>
      <c r="GH148" s="165"/>
      <c r="GI148" s="165"/>
      <c r="GJ148" s="165"/>
      <c r="GK148" s="165"/>
      <c r="GL148" s="165"/>
      <c r="GM148" s="165"/>
      <c r="GN148" s="165"/>
      <c r="GO148" s="165"/>
      <c r="GP148" s="165"/>
      <c r="GQ148" s="165"/>
      <c r="GR148" s="165"/>
      <c r="GS148" s="165"/>
      <c r="GT148" s="165"/>
      <c r="GU148" s="165"/>
      <c r="GV148" s="165"/>
      <c r="GW148" s="165"/>
      <c r="GX148" s="165"/>
      <c r="GY148" s="165"/>
      <c r="GZ148" s="165"/>
      <c r="HA148" s="165"/>
      <c r="HB148" s="165"/>
      <c r="HC148" s="165"/>
      <c r="HD148" s="165"/>
      <c r="HE148" s="165"/>
      <c r="HF148" s="165"/>
      <c r="HG148" s="165"/>
      <c r="HH148" s="165"/>
      <c r="HI148" s="165"/>
      <c r="HJ148" s="165"/>
      <c r="HK148" s="165"/>
      <c r="HL148" s="165"/>
      <c r="HM148" s="165"/>
      <c r="HN148" s="165"/>
      <c r="HO148" s="165"/>
      <c r="HP148" s="165"/>
      <c r="HQ148" s="165"/>
      <c r="HR148" s="165"/>
      <c r="HS148" s="165"/>
      <c r="HT148" s="165"/>
      <c r="HU148" s="165"/>
      <c r="HV148" s="165"/>
      <c r="HW148" s="165"/>
      <c r="HX148" s="165"/>
      <c r="HY148" s="165"/>
      <c r="HZ148" s="165"/>
      <c r="IA148" s="165"/>
      <c r="IB148" s="165"/>
      <c r="IC148" s="165"/>
      <c r="ID148" s="165"/>
      <c r="IE148" s="165"/>
      <c r="IF148" s="165"/>
      <c r="IG148" s="165"/>
      <c r="IH148" s="165"/>
      <c r="II148" s="165"/>
      <c r="IJ148" s="165"/>
      <c r="IK148" s="165"/>
      <c r="IL148" s="165"/>
      <c r="IM148" s="165"/>
      <c r="IN148" s="165"/>
      <c r="IO148" s="165"/>
      <c r="IP148" s="165"/>
      <c r="IQ148" s="165"/>
      <c r="IR148" s="165"/>
      <c r="IS148" s="165"/>
      <c r="IT148" s="165"/>
      <c r="IU148" s="165"/>
      <c r="IV148" s="165"/>
      <c r="IW148" s="165"/>
      <c r="IX148" s="165"/>
      <c r="IY148" s="165"/>
      <c r="IZ148" s="165"/>
      <c r="JA148" s="165"/>
      <c r="JB148" s="165"/>
      <c r="JC148" s="165"/>
      <c r="JD148" s="165"/>
      <c r="JE148" s="165"/>
      <c r="JF148" s="165"/>
      <c r="JG148" s="165"/>
      <c r="JH148" s="165"/>
      <c r="JI148" s="165"/>
      <c r="JJ148" s="165"/>
      <c r="JK148" s="165"/>
      <c r="JL148" s="165"/>
      <c r="JM148" s="165"/>
      <c r="JN148" s="165"/>
      <c r="JO148" s="165"/>
      <c r="JP148" s="165"/>
      <c r="JQ148" s="165"/>
      <c r="JR148" s="165"/>
      <c r="JS148" s="165"/>
      <c r="JT148" s="165"/>
      <c r="JU148" s="165"/>
      <c r="JV148" s="165"/>
      <c r="JW148" s="165"/>
      <c r="JX148" s="165"/>
      <c r="JY148" s="165"/>
      <c r="JZ148" s="165"/>
      <c r="KA148" s="165"/>
      <c r="KB148" s="165"/>
      <c r="KC148" s="165"/>
      <c r="KD148" s="165"/>
      <c r="KE148" s="165"/>
      <c r="KF148" s="165"/>
      <c r="KG148" s="165"/>
      <c r="KH148" s="165"/>
      <c r="KI148" s="165"/>
      <c r="KJ148" s="165"/>
      <c r="KK148" s="165"/>
      <c r="KL148" s="165"/>
      <c r="KM148" s="165"/>
      <c r="KN148" s="165"/>
      <c r="KO148" s="165"/>
      <c r="KP148" s="165"/>
      <c r="KQ148" s="165"/>
      <c r="KR148" s="165"/>
      <c r="KS148" s="165"/>
      <c r="KT148" s="165"/>
      <c r="KU148" s="165"/>
      <c r="KV148" s="165"/>
      <c r="KW148" s="165"/>
      <c r="KX148" s="165"/>
      <c r="KY148" s="165"/>
      <c r="KZ148" s="165"/>
      <c r="LA148" s="165"/>
      <c r="LB148" s="165"/>
      <c r="LC148" s="165"/>
      <c r="LD148" s="165"/>
      <c r="LE148" s="165"/>
      <c r="LF148" s="165"/>
      <c r="LG148" s="165"/>
      <c r="LH148" s="165"/>
      <c r="LI148" s="165"/>
      <c r="LJ148" s="165"/>
      <c r="LK148" s="165"/>
      <c r="LL148" s="165"/>
      <c r="LM148" s="165"/>
      <c r="LN148" s="165"/>
      <c r="LO148" s="165"/>
      <c r="LP148" s="165"/>
      <c r="LQ148" s="165"/>
      <c r="LR148" s="165"/>
      <c r="LS148" s="165"/>
      <c r="LT148" s="165"/>
      <c r="LU148" s="165"/>
      <c r="LV148" s="165"/>
      <c r="LW148" s="165"/>
      <c r="LX148" s="165"/>
      <c r="LY148" s="165"/>
      <c r="LZ148" s="165"/>
      <c r="MA148" s="165"/>
      <c r="MB148" s="165"/>
      <c r="MC148" s="165"/>
      <c r="MD148" s="165"/>
      <c r="ME148" s="165"/>
      <c r="MF148" s="165"/>
      <c r="MG148" s="165"/>
      <c r="MH148" s="165"/>
      <c r="MI148" s="165"/>
      <c r="MJ148" s="165"/>
      <c r="MK148" s="165"/>
      <c r="ML148" s="165"/>
      <c r="MM148" s="165"/>
      <c r="MN148" s="165"/>
      <c r="MO148" s="165"/>
      <c r="MP148" s="165"/>
      <c r="MQ148" s="165"/>
      <c r="MR148" s="165"/>
      <c r="MS148" s="165"/>
      <c r="MT148" s="165"/>
      <c r="MU148" s="165"/>
      <c r="MV148" s="165"/>
      <c r="MW148" s="165"/>
      <c r="MX148" s="165"/>
      <c r="MY148" s="165"/>
      <c r="MZ148" s="165"/>
      <c r="NA148" s="165"/>
      <c r="NB148" s="165"/>
      <c r="NC148" s="165"/>
      <c r="ND148" s="165"/>
      <c r="NE148" s="165"/>
      <c r="NF148" s="165"/>
      <c r="NG148" s="165"/>
      <c r="NH148" s="165"/>
      <c r="NI148" s="165"/>
      <c r="NJ148" s="165"/>
      <c r="NK148" s="165"/>
      <c r="NL148" s="165"/>
      <c r="NM148" s="165"/>
      <c r="NN148" s="165"/>
      <c r="NO148" s="165"/>
      <c r="NP148" s="165"/>
      <c r="NQ148" s="165"/>
      <c r="NR148" s="165"/>
      <c r="NS148" s="165"/>
      <c r="NT148" s="165"/>
      <c r="NU148" s="165"/>
      <c r="NV148" s="165"/>
      <c r="NW148" s="165"/>
      <c r="NX148" s="165"/>
      <c r="NY148" s="165"/>
      <c r="NZ148" s="165"/>
      <c r="OA148" s="165"/>
      <c r="OB148" s="165"/>
      <c r="OC148" s="165"/>
      <c r="OD148" s="165"/>
      <c r="OE148" s="165"/>
      <c r="OF148" s="165"/>
      <c r="OG148" s="165"/>
      <c r="OH148" s="165"/>
      <c r="OI148" s="165"/>
      <c r="OJ148" s="165"/>
      <c r="OK148" s="165"/>
      <c r="OL148" s="165"/>
      <c r="OM148" s="165"/>
      <c r="ON148" s="165"/>
      <c r="OO148" s="165"/>
      <c r="OP148" s="165"/>
      <c r="OQ148" s="165"/>
      <c r="OR148" s="165"/>
      <c r="OS148" s="165"/>
      <c r="OT148" s="165"/>
      <c r="OU148" s="165"/>
      <c r="OV148" s="165"/>
      <c r="OW148" s="165"/>
      <c r="OX148" s="165"/>
      <c r="OY148" s="165"/>
      <c r="OZ148" s="165"/>
      <c r="PA148" s="165"/>
      <c r="PB148" s="165"/>
      <c r="PC148" s="165"/>
      <c r="PD148" s="165"/>
      <c r="PE148" s="165"/>
      <c r="PF148" s="165"/>
      <c r="PG148" s="165"/>
      <c r="PH148" s="165"/>
      <c r="PI148" s="165"/>
      <c r="PJ148" s="165"/>
      <c r="PK148" s="165"/>
      <c r="PL148" s="165"/>
      <c r="PM148" s="165"/>
      <c r="PN148" s="165"/>
      <c r="PO148" s="165"/>
      <c r="PP148" s="165"/>
      <c r="PQ148" s="165"/>
      <c r="PR148" s="165"/>
      <c r="PS148" s="165"/>
      <c r="PT148" s="165"/>
      <c r="PU148" s="165"/>
      <c r="PV148" s="165"/>
      <c r="PW148" s="165"/>
      <c r="PX148" s="165"/>
      <c r="PY148" s="165"/>
      <c r="PZ148" s="165"/>
      <c r="QA148" s="165"/>
      <c r="QB148" s="165"/>
      <c r="QC148" s="165"/>
      <c r="QD148" s="165"/>
      <c r="QE148" s="165"/>
      <c r="QF148" s="165"/>
      <c r="QG148" s="165"/>
      <c r="QH148" s="165"/>
      <c r="QI148" s="165"/>
      <c r="QJ148" s="165"/>
      <c r="QK148" s="165"/>
      <c r="QL148" s="165"/>
      <c r="QM148" s="165"/>
      <c r="QN148" s="165"/>
      <c r="QO148" s="165"/>
      <c r="QP148" s="165"/>
      <c r="QQ148" s="165"/>
      <c r="QR148" s="165"/>
      <c r="QS148" s="165"/>
      <c r="QT148" s="165"/>
      <c r="QU148" s="165"/>
      <c r="QV148" s="165"/>
      <c r="QW148" s="165"/>
      <c r="QX148" s="165"/>
      <c r="QY148" s="165"/>
      <c r="QZ148" s="165"/>
      <c r="RA148" s="165"/>
      <c r="RB148" s="165"/>
      <c r="RC148" s="165"/>
      <c r="RD148" s="165"/>
      <c r="RE148" s="165"/>
      <c r="RF148" s="165"/>
      <c r="RG148" s="165"/>
      <c r="RH148" s="165"/>
      <c r="RI148" s="165"/>
      <c r="RJ148" s="165"/>
      <c r="RK148" s="165"/>
      <c r="RL148" s="165"/>
    </row>
    <row r="149" spans="1:480" s="165" customFormat="1" ht="22.5" customHeight="1" x14ac:dyDescent="0.25">
      <c r="A149" s="145" t="s">
        <v>34</v>
      </c>
      <c r="B149" s="377" t="s">
        <v>33</v>
      </c>
      <c r="C149" s="378"/>
      <c r="D149" s="195">
        <f>SUM(D127,D137,D141,D148)</f>
        <v>1666</v>
      </c>
      <c r="E149" s="193"/>
      <c r="F149" s="193"/>
      <c r="G149" s="196">
        <f>SUM(G127,G137,G141,G148)</f>
        <v>47.809999999999995</v>
      </c>
      <c r="H149" s="196">
        <f>SUM(H127,H137,H141,H148)</f>
        <v>47.278000000000006</v>
      </c>
      <c r="I149" s="196">
        <f>SUM(I127,I137,I141,I148)</f>
        <v>198.55</v>
      </c>
      <c r="J149" s="196">
        <f>SUM(J127,J137,J141,J148)</f>
        <v>1454.48</v>
      </c>
      <c r="K149" s="197">
        <f>SUM(K127,K137,K141,K148)</f>
        <v>85.45</v>
      </c>
      <c r="L149" s="194"/>
      <c r="M149" s="194"/>
      <c r="N149" s="237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3"/>
    </row>
    <row r="150" spans="1:480" x14ac:dyDescent="0.2">
      <c r="J150" s="221"/>
      <c r="K150" s="221"/>
      <c r="L150" s="222"/>
      <c r="M150" s="222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</row>
    <row r="151" spans="1:480" x14ac:dyDescent="0.2">
      <c r="J151" s="221"/>
      <c r="K151" s="221"/>
      <c r="L151" s="222"/>
      <c r="M151" s="222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33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</row>
    <row r="152" spans="1:480" x14ac:dyDescent="0.2">
      <c r="J152" s="221"/>
      <c r="K152" s="221"/>
      <c r="L152" s="222"/>
      <c r="M152" s="222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</row>
    <row r="153" spans="1:480" ht="15.75" x14ac:dyDescent="0.25">
      <c r="A153" s="220"/>
      <c r="I153" s="220"/>
      <c r="J153" s="215" t="s">
        <v>66</v>
      </c>
      <c r="K153"/>
      <c r="L153"/>
      <c r="M15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</row>
    <row r="154" spans="1:480" x14ac:dyDescent="0.2">
      <c r="J154" t="s">
        <v>67</v>
      </c>
      <c r="K154"/>
      <c r="L154"/>
      <c r="M154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3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5"/>
    </row>
    <row r="155" spans="1:480" s="147" customFormat="1" x14ac:dyDescent="0.2">
      <c r="A155"/>
      <c r="B155"/>
      <c r="C155"/>
      <c r="D155"/>
      <c r="E155"/>
      <c r="F155"/>
      <c r="G155"/>
      <c r="H155"/>
      <c r="I155"/>
      <c r="J155" t="s">
        <v>68</v>
      </c>
      <c r="K155"/>
      <c r="L155"/>
      <c r="M155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  <c r="BI155" s="165"/>
    </row>
    <row r="156" spans="1:480" ht="13.5" thickBot="1" x14ac:dyDescent="0.25">
      <c r="J156" t="s">
        <v>79</v>
      </c>
      <c r="K156" s="227" t="s">
        <v>80</v>
      </c>
      <c r="L156"/>
      <c r="M156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  <c r="BI156" s="165"/>
    </row>
    <row r="157" spans="1:480" s="121" customFormat="1" ht="15.75" thickBot="1" x14ac:dyDescent="0.25">
      <c r="A157" s="326" t="s">
        <v>0</v>
      </c>
      <c r="B157" s="327" t="s">
        <v>1</v>
      </c>
      <c r="C157" s="327"/>
      <c r="D157" s="328" t="s">
        <v>2</v>
      </c>
      <c r="E157" s="4"/>
      <c r="F157" s="5"/>
      <c r="G157" s="329" t="s">
        <v>3</v>
      </c>
      <c r="H157" s="330"/>
      <c r="I157" s="331"/>
      <c r="J157" s="326" t="s">
        <v>4</v>
      </c>
      <c r="K157" s="317" t="s">
        <v>5</v>
      </c>
      <c r="L157" s="317" t="s">
        <v>6</v>
      </c>
      <c r="M157" s="317" t="s">
        <v>6</v>
      </c>
      <c r="N157" s="233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</row>
    <row r="158" spans="1:480" ht="15" thickBot="1" x14ac:dyDescent="0.25">
      <c r="A158" s="326"/>
      <c r="B158" s="327"/>
      <c r="C158" s="327"/>
      <c r="D158" s="328"/>
      <c r="E158" s="216"/>
      <c r="F158" s="216"/>
      <c r="G158" s="339" t="s">
        <v>9</v>
      </c>
      <c r="H158" s="341" t="s">
        <v>10</v>
      </c>
      <c r="I158" s="343" t="s">
        <v>11</v>
      </c>
      <c r="J158" s="332"/>
      <c r="K158" s="318"/>
      <c r="L158" s="318"/>
      <c r="M158" s="318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</row>
    <row r="159" spans="1:480" ht="8.25" customHeight="1" thickBot="1" x14ac:dyDescent="0.25">
      <c r="A159" s="326"/>
      <c r="B159" s="327"/>
      <c r="C159" s="327"/>
      <c r="D159" s="328"/>
      <c r="E159" s="6" t="s">
        <v>7</v>
      </c>
      <c r="F159" s="7" t="s">
        <v>8</v>
      </c>
      <c r="G159" s="340"/>
      <c r="H159" s="342"/>
      <c r="I159" s="344"/>
      <c r="J159" s="333"/>
      <c r="K159" s="319"/>
      <c r="L159" s="319"/>
      <c r="M159" s="319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  <c r="BI159" s="165"/>
    </row>
    <row r="160" spans="1:480" ht="15.75" customHeight="1" x14ac:dyDescent="0.3">
      <c r="A160" s="29"/>
      <c r="B160" s="383" t="s">
        <v>34</v>
      </c>
      <c r="C160" s="384"/>
      <c r="D160" s="384"/>
      <c r="E160" s="384"/>
      <c r="F160" s="384"/>
      <c r="G160" s="384"/>
      <c r="H160" s="384"/>
      <c r="I160" s="384"/>
      <c r="J160" s="384"/>
      <c r="K160" s="385"/>
      <c r="L160" s="62"/>
      <c r="M160" s="62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  <c r="BI160" s="165"/>
      <c r="BJ160" s="165"/>
      <c r="BK160" s="165"/>
      <c r="BL160" s="165"/>
      <c r="BM160" s="165"/>
      <c r="BN160" s="165"/>
      <c r="BO160" s="165"/>
      <c r="BP160" s="165"/>
      <c r="BQ160" s="165"/>
      <c r="BR160" s="165"/>
      <c r="BS160" s="165"/>
      <c r="BT160" s="165"/>
      <c r="BU160" s="165"/>
      <c r="BV160" s="165"/>
      <c r="BW160" s="165"/>
      <c r="BX160" s="165"/>
      <c r="BY160" s="165"/>
      <c r="BZ160" s="165"/>
      <c r="CA160" s="165"/>
      <c r="CB160" s="165"/>
      <c r="CC160" s="165"/>
      <c r="CD160" s="165"/>
      <c r="CE160" s="165"/>
      <c r="CF160" s="165"/>
      <c r="CG160" s="165"/>
      <c r="CH160" s="165"/>
      <c r="CI160" s="165"/>
      <c r="CJ160" s="165"/>
      <c r="CK160" s="165"/>
      <c r="CL160" s="165"/>
      <c r="CM160" s="165"/>
      <c r="CN160" s="165"/>
      <c r="CO160" s="165"/>
      <c r="CP160" s="165"/>
      <c r="CQ160" s="165"/>
      <c r="CR160" s="165"/>
      <c r="CS160" s="165"/>
      <c r="CT160" s="165"/>
      <c r="CU160" s="165"/>
      <c r="CV160" s="165"/>
      <c r="CW160" s="165"/>
      <c r="CX160" s="165"/>
      <c r="CY160" s="165"/>
      <c r="CZ160" s="165"/>
      <c r="DA160" s="165"/>
      <c r="DB160" s="165"/>
      <c r="DC160" s="165"/>
      <c r="DD160" s="165"/>
      <c r="DE160" s="165"/>
      <c r="DF160" s="165"/>
      <c r="DG160" s="165"/>
      <c r="DH160" s="165"/>
      <c r="DI160" s="165"/>
      <c r="DJ160" s="165"/>
      <c r="DK160" s="165"/>
      <c r="DL160" s="165"/>
      <c r="DM160" s="165"/>
      <c r="DN160" s="165"/>
      <c r="DO160" s="165"/>
      <c r="DP160" s="165"/>
      <c r="DQ160" s="165"/>
      <c r="DR160" s="165"/>
      <c r="DS160" s="165"/>
      <c r="DT160" s="165"/>
      <c r="DU160" s="165"/>
      <c r="DV160" s="165"/>
      <c r="DW160" s="165"/>
      <c r="DX160" s="165"/>
      <c r="DY160" s="165"/>
      <c r="DZ160" s="165"/>
      <c r="EA160" s="165"/>
      <c r="EB160" s="165"/>
      <c r="EC160" s="165"/>
      <c r="ED160" s="165"/>
      <c r="EE160" s="165"/>
      <c r="EF160" s="165"/>
      <c r="EG160" s="165"/>
      <c r="EH160" s="165"/>
      <c r="EI160" s="165"/>
      <c r="EJ160" s="165"/>
      <c r="EK160" s="165"/>
      <c r="EL160" s="165"/>
      <c r="EM160" s="165"/>
      <c r="EN160" s="165"/>
      <c r="EO160" s="165"/>
      <c r="EP160" s="165"/>
      <c r="EQ160" s="165"/>
      <c r="ER160" s="165"/>
      <c r="ES160" s="165"/>
      <c r="ET160" s="165"/>
      <c r="EU160" s="165"/>
      <c r="EV160" s="165"/>
      <c r="EW160" s="165"/>
      <c r="EX160" s="165"/>
      <c r="EY160" s="165"/>
      <c r="EZ160" s="165"/>
      <c r="FA160" s="165"/>
      <c r="FB160" s="165"/>
      <c r="FC160" s="165"/>
      <c r="FD160" s="165"/>
      <c r="FE160" s="165"/>
      <c r="FF160" s="165"/>
      <c r="FG160" s="165"/>
      <c r="FH160" s="165"/>
      <c r="FI160" s="165"/>
      <c r="FJ160" s="165"/>
      <c r="FK160" s="165"/>
      <c r="FL160" s="165"/>
      <c r="FM160" s="165"/>
      <c r="FN160" s="165"/>
      <c r="FO160" s="165"/>
      <c r="FP160" s="165"/>
      <c r="FQ160" s="165"/>
      <c r="FR160" s="165"/>
      <c r="FS160" s="165"/>
      <c r="FT160" s="165"/>
      <c r="FU160" s="165"/>
      <c r="FV160" s="165"/>
      <c r="FW160" s="165"/>
      <c r="FX160" s="165"/>
      <c r="FY160" s="165"/>
      <c r="FZ160" s="165"/>
      <c r="GA160" s="165"/>
      <c r="GB160" s="165"/>
      <c r="GC160" s="165"/>
      <c r="GD160" s="165"/>
      <c r="GE160" s="165"/>
      <c r="GF160" s="165"/>
      <c r="GG160" s="165"/>
      <c r="GH160" s="165"/>
      <c r="GI160" s="165"/>
      <c r="GJ160" s="165"/>
      <c r="GK160" s="165"/>
      <c r="GL160" s="165"/>
      <c r="GM160" s="165"/>
      <c r="GN160" s="165"/>
      <c r="GO160" s="165"/>
      <c r="GP160" s="165"/>
      <c r="GQ160" s="165"/>
      <c r="GR160" s="165"/>
      <c r="GS160" s="165"/>
      <c r="GT160" s="165"/>
      <c r="GU160" s="165"/>
      <c r="GV160" s="165"/>
      <c r="GW160" s="165"/>
      <c r="GX160" s="165"/>
      <c r="GY160" s="165"/>
      <c r="GZ160" s="165"/>
      <c r="HA160" s="165"/>
      <c r="HB160" s="165"/>
      <c r="HC160" s="165"/>
      <c r="HD160" s="165"/>
      <c r="HE160" s="165"/>
      <c r="HF160" s="165"/>
      <c r="HG160" s="165"/>
      <c r="HH160" s="165"/>
      <c r="HI160" s="165"/>
      <c r="HJ160" s="165"/>
      <c r="HK160" s="165"/>
      <c r="HL160" s="165"/>
      <c r="HM160" s="165"/>
      <c r="HN160" s="165"/>
      <c r="HO160" s="165"/>
      <c r="HP160" s="165"/>
      <c r="HQ160" s="165"/>
      <c r="HR160" s="165"/>
      <c r="HS160" s="165"/>
      <c r="HT160" s="165"/>
      <c r="HU160" s="165"/>
      <c r="HV160" s="165"/>
      <c r="HW160" s="165"/>
      <c r="HX160" s="165"/>
      <c r="HY160" s="165"/>
      <c r="HZ160" s="165"/>
      <c r="IA160" s="165"/>
      <c r="IB160" s="165"/>
      <c r="IC160" s="165"/>
      <c r="ID160" s="165"/>
      <c r="IE160" s="165"/>
      <c r="IF160" s="165"/>
      <c r="IG160" s="165"/>
      <c r="IH160" s="165"/>
      <c r="II160" s="165"/>
      <c r="IJ160" s="165"/>
      <c r="IK160" s="165"/>
      <c r="IL160" s="165"/>
      <c r="IM160" s="165"/>
      <c r="IN160" s="165"/>
      <c r="IO160" s="165"/>
      <c r="IP160" s="165"/>
      <c r="IQ160" s="165"/>
      <c r="IR160" s="165"/>
      <c r="IS160" s="165"/>
      <c r="IT160" s="165"/>
      <c r="IU160" s="165"/>
      <c r="IV160" s="165"/>
      <c r="IW160" s="165"/>
      <c r="IX160" s="165"/>
      <c r="IY160" s="165"/>
      <c r="IZ160" s="165"/>
      <c r="JA160" s="165"/>
      <c r="JB160" s="165"/>
      <c r="JC160" s="165"/>
      <c r="JD160" s="165"/>
      <c r="JE160" s="165"/>
      <c r="JF160" s="165"/>
      <c r="JG160" s="165"/>
      <c r="JH160" s="165"/>
      <c r="JI160" s="165"/>
      <c r="JJ160" s="165"/>
      <c r="JK160" s="165"/>
      <c r="JL160" s="165"/>
      <c r="JM160" s="165"/>
      <c r="JN160" s="165"/>
      <c r="JO160" s="165"/>
      <c r="JP160" s="165"/>
      <c r="JQ160" s="165"/>
      <c r="JR160" s="165"/>
      <c r="JS160" s="165"/>
      <c r="JT160" s="165"/>
      <c r="JU160" s="165"/>
      <c r="JV160" s="165"/>
      <c r="JW160" s="165"/>
      <c r="JX160" s="165"/>
      <c r="JY160" s="165"/>
      <c r="JZ160" s="165"/>
      <c r="KA160" s="165"/>
      <c r="KB160" s="165"/>
      <c r="KC160" s="165"/>
      <c r="KD160" s="165"/>
      <c r="KE160" s="165"/>
      <c r="KF160" s="165"/>
      <c r="KG160" s="165"/>
      <c r="KH160" s="165"/>
      <c r="KI160" s="165"/>
      <c r="KJ160" s="165"/>
      <c r="KK160" s="165"/>
      <c r="KL160" s="165"/>
      <c r="KM160" s="165"/>
      <c r="KN160" s="165"/>
      <c r="KO160" s="165"/>
      <c r="KP160" s="165"/>
      <c r="KQ160" s="165"/>
      <c r="KR160" s="165"/>
      <c r="KS160" s="165"/>
      <c r="KT160" s="165"/>
      <c r="KU160" s="165"/>
      <c r="KV160" s="165"/>
      <c r="KW160" s="165"/>
      <c r="KX160" s="165"/>
      <c r="KY160" s="165"/>
      <c r="KZ160" s="165"/>
      <c r="LA160" s="165"/>
      <c r="LB160" s="165"/>
      <c r="LC160" s="165"/>
      <c r="LD160" s="165"/>
      <c r="LE160" s="165"/>
      <c r="LF160" s="165"/>
      <c r="LG160" s="165"/>
      <c r="LH160" s="165"/>
      <c r="LI160" s="165"/>
      <c r="LJ160" s="165"/>
      <c r="LK160" s="165"/>
      <c r="LL160" s="165"/>
      <c r="LM160" s="165"/>
      <c r="LN160" s="165"/>
      <c r="LO160" s="165"/>
      <c r="LP160" s="165"/>
      <c r="LQ160" s="165"/>
      <c r="LR160" s="165"/>
      <c r="LS160" s="165"/>
      <c r="LT160" s="165"/>
      <c r="LU160" s="165"/>
      <c r="LV160" s="165"/>
      <c r="LW160" s="165"/>
      <c r="LX160" s="165"/>
      <c r="LY160" s="165"/>
      <c r="LZ160" s="165"/>
      <c r="MA160" s="165"/>
      <c r="MB160" s="165"/>
      <c r="MC160" s="165"/>
      <c r="MD160" s="165"/>
      <c r="ME160" s="165"/>
      <c r="MF160" s="165"/>
      <c r="MG160" s="165"/>
      <c r="MH160" s="165"/>
      <c r="MI160" s="165"/>
      <c r="MJ160" s="165"/>
      <c r="MK160" s="165"/>
      <c r="ML160" s="165"/>
      <c r="MM160" s="165"/>
      <c r="MN160" s="165"/>
      <c r="MO160" s="165"/>
      <c r="MP160" s="165"/>
      <c r="MQ160" s="165"/>
      <c r="MR160" s="165"/>
      <c r="MS160" s="165"/>
      <c r="MT160" s="165"/>
      <c r="MU160" s="165"/>
      <c r="MV160" s="165"/>
      <c r="MW160" s="165"/>
      <c r="MX160" s="165"/>
      <c r="MY160" s="165"/>
      <c r="MZ160" s="165"/>
      <c r="NA160" s="165"/>
      <c r="NB160" s="165"/>
      <c r="NC160" s="165"/>
      <c r="ND160" s="165"/>
      <c r="NE160" s="165"/>
      <c r="NF160" s="165"/>
      <c r="NG160" s="165"/>
      <c r="NH160" s="165"/>
      <c r="NI160" s="165"/>
      <c r="NJ160" s="165"/>
      <c r="NK160" s="165"/>
      <c r="NL160" s="165"/>
      <c r="NM160" s="165"/>
      <c r="NN160" s="165"/>
      <c r="NO160" s="165"/>
      <c r="NP160" s="165"/>
      <c r="NQ160" s="165"/>
      <c r="NR160" s="165"/>
      <c r="NS160" s="165"/>
      <c r="NT160" s="165"/>
      <c r="NU160" s="165"/>
      <c r="NV160" s="165"/>
      <c r="NW160" s="165"/>
      <c r="NX160" s="165"/>
      <c r="NY160" s="165"/>
      <c r="NZ160" s="165"/>
      <c r="OA160" s="165"/>
      <c r="OB160" s="165"/>
      <c r="OC160" s="165"/>
      <c r="OD160" s="165"/>
      <c r="OE160" s="165"/>
      <c r="OF160" s="165"/>
      <c r="OG160" s="165"/>
      <c r="OH160" s="165"/>
      <c r="OI160" s="165"/>
      <c r="OJ160" s="165"/>
      <c r="OK160" s="165"/>
      <c r="OL160" s="165"/>
      <c r="OM160" s="165"/>
      <c r="ON160" s="165"/>
      <c r="OO160" s="165"/>
      <c r="OP160" s="165"/>
      <c r="OQ160" s="165"/>
      <c r="OR160" s="165"/>
      <c r="OS160" s="165"/>
      <c r="OT160" s="165"/>
      <c r="OU160" s="165"/>
      <c r="OV160" s="165"/>
      <c r="OW160" s="165"/>
      <c r="OX160" s="165"/>
      <c r="OY160" s="165"/>
      <c r="OZ160" s="165"/>
      <c r="PA160" s="165"/>
      <c r="PB160" s="165"/>
      <c r="PC160" s="165"/>
      <c r="PD160" s="165"/>
      <c r="PE160" s="165"/>
      <c r="PF160" s="165"/>
      <c r="PG160" s="165"/>
      <c r="PH160" s="165"/>
      <c r="PI160" s="165"/>
      <c r="PJ160" s="165"/>
      <c r="PK160" s="165"/>
      <c r="PL160" s="165"/>
      <c r="PM160" s="165"/>
      <c r="PN160" s="165"/>
      <c r="PO160" s="165"/>
      <c r="PP160" s="165"/>
      <c r="PQ160" s="165"/>
      <c r="PR160" s="165"/>
      <c r="PS160" s="165"/>
      <c r="PT160" s="165"/>
      <c r="PU160" s="165"/>
      <c r="PV160" s="165"/>
      <c r="PW160" s="165"/>
      <c r="PX160" s="165"/>
      <c r="PY160" s="165"/>
      <c r="PZ160" s="165"/>
      <c r="QA160" s="165"/>
      <c r="QB160" s="165"/>
      <c r="QC160" s="165"/>
      <c r="QD160" s="165"/>
      <c r="QE160" s="165"/>
      <c r="QF160" s="165"/>
      <c r="QG160" s="165"/>
      <c r="QH160" s="165"/>
      <c r="QI160" s="165"/>
      <c r="QJ160" s="165"/>
      <c r="QK160" s="165"/>
      <c r="QL160" s="165"/>
      <c r="QM160" s="165"/>
      <c r="QN160" s="165"/>
      <c r="QO160" s="165"/>
      <c r="QP160" s="165"/>
      <c r="QQ160" s="165"/>
      <c r="QR160" s="165"/>
      <c r="QS160" s="165"/>
      <c r="QT160" s="165"/>
      <c r="QU160" s="165"/>
      <c r="QV160" s="165"/>
      <c r="QW160" s="165"/>
      <c r="QX160" s="165"/>
      <c r="QY160" s="165"/>
      <c r="QZ160" s="165"/>
      <c r="RA160" s="165"/>
      <c r="RB160" s="165"/>
      <c r="RC160" s="165"/>
      <c r="RD160" s="165"/>
      <c r="RE160" s="165"/>
      <c r="RF160" s="165"/>
      <c r="RG160" s="165"/>
      <c r="RH160" s="165"/>
      <c r="RI160" s="165"/>
      <c r="RJ160" s="165"/>
      <c r="RK160" s="165"/>
      <c r="RL160" s="165"/>
    </row>
    <row r="161" spans="1:480" ht="15.75" x14ac:dyDescent="0.2">
      <c r="A161" s="305" t="e">
        <f>'Тех. карты'!#REF!</f>
        <v>#REF!</v>
      </c>
      <c r="B161" s="386" t="s">
        <v>13</v>
      </c>
      <c r="C161" s="387"/>
      <c r="D161" s="387"/>
      <c r="E161" s="387"/>
      <c r="F161" s="387"/>
      <c r="G161" s="387"/>
      <c r="H161" s="387"/>
      <c r="I161" s="387"/>
      <c r="J161" s="387"/>
      <c r="K161" s="387"/>
      <c r="L161" s="388"/>
      <c r="M161" s="259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33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  <c r="BI161" s="165"/>
      <c r="BJ161" s="165"/>
      <c r="BK161" s="165"/>
      <c r="BL161" s="165"/>
      <c r="BM161" s="165"/>
      <c r="BN161" s="165"/>
      <c r="BO161" s="165"/>
      <c r="BP161" s="165"/>
      <c r="BQ161" s="165"/>
      <c r="BR161" s="165"/>
      <c r="BS161" s="165"/>
      <c r="BT161" s="165"/>
      <c r="BU161" s="165"/>
      <c r="BV161" s="165"/>
      <c r="BW161" s="165"/>
      <c r="BX161" s="165"/>
      <c r="BY161" s="165"/>
      <c r="BZ161" s="165"/>
      <c r="CA161" s="165"/>
      <c r="CB161" s="165"/>
      <c r="CC161" s="165"/>
      <c r="CD161" s="165"/>
      <c r="CE161" s="165"/>
      <c r="CF161" s="165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5"/>
      <c r="DF161" s="165"/>
      <c r="DG161" s="165"/>
      <c r="DH161" s="165"/>
      <c r="DI161" s="165"/>
      <c r="DJ161" s="165"/>
      <c r="DK161" s="165"/>
      <c r="DL161" s="165"/>
      <c r="DM161" s="165"/>
      <c r="DN161" s="165"/>
      <c r="DO161" s="165"/>
      <c r="DP161" s="165"/>
      <c r="DQ161" s="165"/>
      <c r="DR161" s="165"/>
      <c r="DS161" s="165"/>
      <c r="DT161" s="165"/>
      <c r="DU161" s="165"/>
      <c r="DV161" s="165"/>
      <c r="DW161" s="165"/>
      <c r="DX161" s="165"/>
      <c r="DY161" s="165"/>
      <c r="DZ161" s="165"/>
      <c r="EA161" s="165"/>
      <c r="EB161" s="165"/>
      <c r="EC161" s="165"/>
      <c r="ED161" s="165"/>
      <c r="EE161" s="165"/>
      <c r="EF161" s="165"/>
      <c r="EG161" s="165"/>
      <c r="EH161" s="165"/>
      <c r="EI161" s="165"/>
      <c r="EJ161" s="165"/>
      <c r="EK161" s="165"/>
      <c r="EL161" s="165"/>
      <c r="EM161" s="165"/>
      <c r="EN161" s="165"/>
      <c r="EO161" s="165"/>
      <c r="EP161" s="165"/>
      <c r="EQ161" s="165"/>
      <c r="ER161" s="165"/>
      <c r="ES161" s="165"/>
      <c r="ET161" s="165"/>
      <c r="EU161" s="165"/>
      <c r="EV161" s="165"/>
      <c r="EW161" s="165"/>
      <c r="EX161" s="165"/>
      <c r="EY161" s="165"/>
      <c r="EZ161" s="165"/>
      <c r="FA161" s="165"/>
      <c r="FB161" s="165"/>
      <c r="FC161" s="165"/>
      <c r="FD161" s="165"/>
      <c r="FE161" s="165"/>
      <c r="FF161" s="165"/>
      <c r="FG161" s="165"/>
      <c r="FH161" s="165"/>
      <c r="FI161" s="165"/>
      <c r="FJ161" s="165"/>
      <c r="FK161" s="165"/>
      <c r="FL161" s="165"/>
      <c r="FM161" s="165"/>
      <c r="FN161" s="165"/>
      <c r="FO161" s="165"/>
      <c r="FP161" s="165"/>
      <c r="FQ161" s="165"/>
      <c r="FR161" s="165"/>
      <c r="FS161" s="165"/>
      <c r="FT161" s="165"/>
      <c r="FU161" s="165"/>
      <c r="FV161" s="165"/>
      <c r="FW161" s="165"/>
      <c r="FX161" s="165"/>
      <c r="FY161" s="165"/>
      <c r="FZ161" s="165"/>
      <c r="GA161" s="165"/>
      <c r="GB161" s="165"/>
      <c r="GC161" s="165"/>
      <c r="GD161" s="165"/>
      <c r="GE161" s="165"/>
      <c r="GF161" s="165"/>
      <c r="GG161" s="165"/>
      <c r="GH161" s="165"/>
      <c r="GI161" s="165"/>
      <c r="GJ161" s="165"/>
      <c r="GK161" s="165"/>
      <c r="GL161" s="165"/>
      <c r="GM161" s="165"/>
      <c r="GN161" s="165"/>
      <c r="GO161" s="165"/>
      <c r="GP161" s="165"/>
      <c r="GQ161" s="165"/>
      <c r="GR161" s="165"/>
      <c r="GS161" s="165"/>
      <c r="GT161" s="165"/>
      <c r="GU161" s="165"/>
      <c r="GV161" s="165"/>
      <c r="GW161" s="165"/>
      <c r="GX161" s="165"/>
      <c r="GY161" s="165"/>
      <c r="GZ161" s="165"/>
      <c r="HA161" s="165"/>
      <c r="HB161" s="165"/>
      <c r="HC161" s="165"/>
      <c r="HD161" s="165"/>
      <c r="HE161" s="165"/>
      <c r="HF161" s="165"/>
      <c r="HG161" s="165"/>
      <c r="HH161" s="165"/>
      <c r="HI161" s="165"/>
      <c r="HJ161" s="165"/>
      <c r="HK161" s="165"/>
      <c r="HL161" s="165"/>
      <c r="HM161" s="165"/>
      <c r="HN161" s="165"/>
      <c r="HO161" s="165"/>
      <c r="HP161" s="165"/>
      <c r="HQ161" s="165"/>
      <c r="HR161" s="165"/>
      <c r="HS161" s="165"/>
      <c r="HT161" s="165"/>
      <c r="HU161" s="165"/>
      <c r="HV161" s="165"/>
      <c r="HW161" s="165"/>
      <c r="HX161" s="165"/>
      <c r="HY161" s="165"/>
      <c r="HZ161" s="165"/>
      <c r="IA161" s="165"/>
      <c r="IB161" s="165"/>
      <c r="IC161" s="165"/>
      <c r="ID161" s="165"/>
      <c r="IE161" s="165"/>
      <c r="IF161" s="165"/>
      <c r="IG161" s="165"/>
      <c r="IH161" s="165"/>
      <c r="II161" s="165"/>
      <c r="IJ161" s="165"/>
      <c r="IK161" s="165"/>
      <c r="IL161" s="165"/>
      <c r="IM161" s="165"/>
      <c r="IN161" s="165"/>
      <c r="IO161" s="165"/>
      <c r="IP161" s="165"/>
      <c r="IQ161" s="165"/>
      <c r="IR161" s="165"/>
      <c r="IS161" s="165"/>
      <c r="IT161" s="165"/>
      <c r="IU161" s="165"/>
      <c r="IV161" s="165"/>
      <c r="IW161" s="165"/>
      <c r="IX161" s="165"/>
      <c r="IY161" s="165"/>
      <c r="IZ161" s="165"/>
      <c r="JA161" s="165"/>
      <c r="JB161" s="165"/>
      <c r="JC161" s="165"/>
      <c r="JD161" s="165"/>
      <c r="JE161" s="165"/>
      <c r="JF161" s="165"/>
      <c r="JG161" s="165"/>
      <c r="JH161" s="165"/>
      <c r="JI161" s="165"/>
      <c r="JJ161" s="165"/>
      <c r="JK161" s="165"/>
      <c r="JL161" s="165"/>
      <c r="JM161" s="165"/>
      <c r="JN161" s="165"/>
      <c r="JO161" s="165"/>
      <c r="JP161" s="165"/>
      <c r="JQ161" s="165"/>
      <c r="JR161" s="165"/>
      <c r="JS161" s="165"/>
      <c r="JT161" s="165"/>
      <c r="JU161" s="165"/>
      <c r="JV161" s="165"/>
      <c r="JW161" s="165"/>
      <c r="JX161" s="165"/>
      <c r="JY161" s="165"/>
      <c r="JZ161" s="165"/>
      <c r="KA161" s="165"/>
      <c r="KB161" s="165"/>
      <c r="KC161" s="165"/>
      <c r="KD161" s="165"/>
      <c r="KE161" s="165"/>
      <c r="KF161" s="165"/>
      <c r="KG161" s="165"/>
      <c r="KH161" s="165"/>
      <c r="KI161" s="165"/>
      <c r="KJ161" s="165"/>
      <c r="KK161" s="165"/>
      <c r="KL161" s="165"/>
      <c r="KM161" s="165"/>
      <c r="KN161" s="165"/>
      <c r="KO161" s="165"/>
      <c r="KP161" s="165"/>
      <c r="KQ161" s="165"/>
      <c r="KR161" s="165"/>
      <c r="KS161" s="165"/>
      <c r="KT161" s="165"/>
      <c r="KU161" s="165"/>
      <c r="KV161" s="165"/>
      <c r="KW161" s="165"/>
      <c r="KX161" s="165"/>
      <c r="KY161" s="165"/>
      <c r="KZ161" s="165"/>
      <c r="LA161" s="165"/>
      <c r="LB161" s="165"/>
      <c r="LC161" s="165"/>
      <c r="LD161" s="165"/>
      <c r="LE161" s="165"/>
      <c r="LF161" s="165"/>
      <c r="LG161" s="165"/>
      <c r="LH161" s="165"/>
      <c r="LI161" s="165"/>
      <c r="LJ161" s="165"/>
      <c r="LK161" s="165"/>
      <c r="LL161" s="165"/>
      <c r="LM161" s="165"/>
      <c r="LN161" s="165"/>
      <c r="LO161" s="165"/>
      <c r="LP161" s="165"/>
      <c r="LQ161" s="165"/>
      <c r="LR161" s="165"/>
      <c r="LS161" s="165"/>
      <c r="LT161" s="165"/>
      <c r="LU161" s="165"/>
      <c r="LV161" s="165"/>
      <c r="LW161" s="165"/>
      <c r="LX161" s="165"/>
      <c r="LY161" s="165"/>
      <c r="LZ161" s="165"/>
      <c r="MA161" s="165"/>
      <c r="MB161" s="165"/>
      <c r="MC161" s="165"/>
      <c r="MD161" s="165"/>
      <c r="ME161" s="165"/>
      <c r="MF161" s="165"/>
      <c r="MG161" s="165"/>
      <c r="MH161" s="165"/>
      <c r="MI161" s="165"/>
      <c r="MJ161" s="165"/>
      <c r="MK161" s="165"/>
      <c r="ML161" s="165"/>
      <c r="MM161" s="165"/>
      <c r="MN161" s="165"/>
      <c r="MO161" s="165"/>
      <c r="MP161" s="165"/>
      <c r="MQ161" s="165"/>
      <c r="MR161" s="165"/>
      <c r="MS161" s="165"/>
      <c r="MT161" s="165"/>
      <c r="MU161" s="165"/>
      <c r="MV161" s="165"/>
      <c r="MW161" s="165"/>
      <c r="MX161" s="165"/>
      <c r="MY161" s="165"/>
      <c r="MZ161" s="165"/>
      <c r="NA161" s="165"/>
      <c r="NB161" s="165"/>
      <c r="NC161" s="165"/>
      <c r="ND161" s="165"/>
      <c r="NE161" s="165"/>
      <c r="NF161" s="165"/>
      <c r="NG161" s="165"/>
      <c r="NH161" s="165"/>
      <c r="NI161" s="165"/>
      <c r="NJ161" s="165"/>
      <c r="NK161" s="165"/>
      <c r="NL161" s="165"/>
      <c r="NM161" s="165"/>
      <c r="NN161" s="165"/>
      <c r="NO161" s="165"/>
      <c r="NP161" s="165"/>
      <c r="NQ161" s="165"/>
      <c r="NR161" s="165"/>
      <c r="NS161" s="165"/>
      <c r="NT161" s="165"/>
      <c r="NU161" s="165"/>
      <c r="NV161" s="165"/>
      <c r="NW161" s="165"/>
      <c r="NX161" s="165"/>
      <c r="NY161" s="165"/>
      <c r="NZ161" s="165"/>
      <c r="OA161" s="165"/>
      <c r="OB161" s="165"/>
      <c r="OC161" s="165"/>
      <c r="OD161" s="165"/>
      <c r="OE161" s="165"/>
      <c r="OF161" s="165"/>
      <c r="OG161" s="165"/>
      <c r="OH161" s="165"/>
      <c r="OI161" s="165"/>
      <c r="OJ161" s="165"/>
      <c r="OK161" s="165"/>
      <c r="OL161" s="165"/>
      <c r="OM161" s="165"/>
      <c r="ON161" s="165"/>
      <c r="OO161" s="165"/>
      <c r="OP161" s="165"/>
      <c r="OQ161" s="165"/>
      <c r="OR161" s="165"/>
      <c r="OS161" s="165"/>
      <c r="OT161" s="165"/>
      <c r="OU161" s="165"/>
      <c r="OV161" s="165"/>
      <c r="OW161" s="165"/>
      <c r="OX161" s="165"/>
      <c r="OY161" s="165"/>
      <c r="OZ161" s="165"/>
      <c r="PA161" s="165"/>
      <c r="PB161" s="165"/>
      <c r="PC161" s="165"/>
      <c r="PD161" s="165"/>
      <c r="PE161" s="165"/>
      <c r="PF161" s="165"/>
      <c r="PG161" s="165"/>
      <c r="PH161" s="165"/>
      <c r="PI161" s="165"/>
      <c r="PJ161" s="165"/>
      <c r="PK161" s="165"/>
      <c r="PL161" s="165"/>
      <c r="PM161" s="165"/>
      <c r="PN161" s="165"/>
      <c r="PO161" s="165"/>
      <c r="PP161" s="165"/>
      <c r="PQ161" s="165"/>
      <c r="PR161" s="165"/>
      <c r="PS161" s="165"/>
      <c r="PT161" s="165"/>
      <c r="PU161" s="165"/>
      <c r="PV161" s="165"/>
      <c r="PW161" s="165"/>
      <c r="PX161" s="165"/>
      <c r="PY161" s="165"/>
      <c r="PZ161" s="165"/>
      <c r="QA161" s="165"/>
      <c r="QB161" s="165"/>
      <c r="QC161" s="165"/>
      <c r="QD161" s="165"/>
      <c r="QE161" s="165"/>
      <c r="QF161" s="165"/>
      <c r="QG161" s="165"/>
      <c r="QH161" s="165"/>
      <c r="QI161" s="165"/>
      <c r="QJ161" s="165"/>
      <c r="QK161" s="165"/>
      <c r="QL161" s="165"/>
      <c r="QM161" s="165"/>
      <c r="QN161" s="165"/>
      <c r="QO161" s="165"/>
      <c r="QP161" s="165"/>
      <c r="QQ161" s="165"/>
      <c r="QR161" s="165"/>
      <c r="QS161" s="165"/>
      <c r="QT161" s="165"/>
      <c r="QU161" s="165"/>
      <c r="QV161" s="165"/>
      <c r="QW161" s="165"/>
      <c r="QX161" s="165"/>
      <c r="QY161" s="165"/>
      <c r="QZ161" s="165"/>
      <c r="RA161" s="165"/>
      <c r="RB161" s="165"/>
      <c r="RC161" s="165"/>
      <c r="RD161" s="165"/>
      <c r="RE161" s="165"/>
      <c r="RF161" s="165"/>
      <c r="RG161" s="165"/>
      <c r="RH161" s="165"/>
      <c r="RI161" s="165"/>
      <c r="RJ161" s="165"/>
      <c r="RK161" s="165"/>
      <c r="RL161" s="165"/>
    </row>
    <row r="162" spans="1:480" ht="15.75" x14ac:dyDescent="0.25">
      <c r="A162" s="305" t="e">
        <f>'Тех. карты'!#REF!</f>
        <v>#REF!</v>
      </c>
      <c r="B162" s="389" t="s">
        <v>106</v>
      </c>
      <c r="C162" s="389"/>
      <c r="D162" s="63">
        <v>150</v>
      </c>
      <c r="E162" s="64"/>
      <c r="F162" s="65"/>
      <c r="G162" s="66">
        <v>4.66</v>
      </c>
      <c r="H162" s="67">
        <v>5.6</v>
      </c>
      <c r="I162" s="68">
        <v>18.82</v>
      </c>
      <c r="J162" s="69">
        <v>144</v>
      </c>
      <c r="K162" s="70">
        <v>1.46</v>
      </c>
      <c r="L162" s="71">
        <v>88</v>
      </c>
      <c r="M162" s="71">
        <v>4.0999999999999996</v>
      </c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33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  <c r="BI162" s="165"/>
      <c r="BJ162" s="165"/>
      <c r="BK162" s="165"/>
      <c r="BL162" s="165"/>
      <c r="BM162" s="165"/>
      <c r="BN162" s="165"/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  <c r="CE162" s="165"/>
      <c r="CF162" s="165"/>
      <c r="CG162" s="165"/>
      <c r="CH162" s="165"/>
      <c r="CI162" s="165"/>
      <c r="CJ162" s="165"/>
      <c r="CK162" s="165"/>
      <c r="CL162" s="165"/>
      <c r="CM162" s="165"/>
      <c r="CN162" s="165"/>
      <c r="CO162" s="165"/>
      <c r="CP162" s="165"/>
      <c r="CQ162" s="165"/>
      <c r="CR162" s="165"/>
      <c r="CS162" s="165"/>
      <c r="CT162" s="165"/>
      <c r="CU162" s="165"/>
      <c r="CV162" s="165"/>
      <c r="CW162" s="165"/>
      <c r="CX162" s="165"/>
      <c r="CY162" s="165"/>
      <c r="CZ162" s="165"/>
      <c r="DA162" s="165"/>
      <c r="DB162" s="165"/>
      <c r="DC162" s="165"/>
      <c r="DD162" s="165"/>
      <c r="DE162" s="165"/>
      <c r="DF162" s="165"/>
      <c r="DG162" s="165"/>
      <c r="DH162" s="165"/>
      <c r="DI162" s="165"/>
      <c r="DJ162" s="165"/>
      <c r="DK162" s="165"/>
      <c r="DL162" s="165"/>
      <c r="DM162" s="165"/>
      <c r="DN162" s="165"/>
      <c r="DO162" s="165"/>
      <c r="DP162" s="165"/>
      <c r="DQ162" s="165"/>
      <c r="DR162" s="165"/>
      <c r="DS162" s="165"/>
      <c r="DT162" s="165"/>
      <c r="DU162" s="165"/>
      <c r="DV162" s="165"/>
      <c r="DW162" s="165"/>
      <c r="DX162" s="165"/>
      <c r="DY162" s="165"/>
      <c r="DZ162" s="165"/>
      <c r="EA162" s="165"/>
      <c r="EB162" s="165"/>
      <c r="EC162" s="165"/>
      <c r="ED162" s="165"/>
      <c r="EE162" s="165"/>
      <c r="EF162" s="165"/>
      <c r="EG162" s="165"/>
      <c r="EH162" s="165"/>
      <c r="EI162" s="165"/>
      <c r="EJ162" s="165"/>
      <c r="EK162" s="165"/>
      <c r="EL162" s="165"/>
      <c r="EM162" s="165"/>
      <c r="EN162" s="165"/>
      <c r="EO162" s="165"/>
      <c r="EP162" s="165"/>
      <c r="EQ162" s="165"/>
      <c r="ER162" s="165"/>
      <c r="ES162" s="165"/>
      <c r="ET162" s="165"/>
      <c r="EU162" s="165"/>
      <c r="EV162" s="165"/>
      <c r="EW162" s="165"/>
      <c r="EX162" s="165"/>
      <c r="EY162" s="165"/>
      <c r="EZ162" s="165"/>
      <c r="FA162" s="165"/>
      <c r="FB162" s="165"/>
      <c r="FC162" s="165"/>
      <c r="FD162" s="165"/>
      <c r="FE162" s="165"/>
      <c r="FF162" s="165"/>
      <c r="FG162" s="165"/>
      <c r="FH162" s="165"/>
      <c r="FI162" s="165"/>
      <c r="FJ162" s="165"/>
      <c r="FK162" s="165"/>
      <c r="FL162" s="165"/>
      <c r="FM162" s="165"/>
      <c r="FN162" s="165"/>
      <c r="FO162" s="165"/>
      <c r="FP162" s="165"/>
      <c r="FQ162" s="165"/>
      <c r="FR162" s="165"/>
      <c r="FS162" s="165"/>
      <c r="FT162" s="165"/>
      <c r="FU162" s="165"/>
      <c r="FV162" s="165"/>
      <c r="FW162" s="165"/>
      <c r="FX162" s="165"/>
      <c r="FY162" s="165"/>
      <c r="FZ162" s="165"/>
      <c r="GA162" s="165"/>
      <c r="GB162" s="165"/>
      <c r="GC162" s="165"/>
      <c r="GD162" s="165"/>
      <c r="GE162" s="165"/>
      <c r="GF162" s="165"/>
      <c r="GG162" s="165"/>
      <c r="GH162" s="165"/>
      <c r="GI162" s="165"/>
      <c r="GJ162" s="165"/>
      <c r="GK162" s="165"/>
      <c r="GL162" s="165"/>
      <c r="GM162" s="165"/>
      <c r="GN162" s="165"/>
      <c r="GO162" s="165"/>
      <c r="GP162" s="165"/>
      <c r="GQ162" s="165"/>
      <c r="GR162" s="165"/>
      <c r="GS162" s="165"/>
      <c r="GT162" s="165"/>
      <c r="GU162" s="165"/>
      <c r="GV162" s="165"/>
      <c r="GW162" s="165"/>
      <c r="GX162" s="165"/>
      <c r="GY162" s="165"/>
      <c r="GZ162" s="165"/>
      <c r="HA162" s="165"/>
      <c r="HB162" s="165"/>
      <c r="HC162" s="165"/>
      <c r="HD162" s="165"/>
      <c r="HE162" s="165"/>
      <c r="HF162" s="165"/>
      <c r="HG162" s="165"/>
      <c r="HH162" s="165"/>
      <c r="HI162" s="165"/>
      <c r="HJ162" s="165"/>
      <c r="HK162" s="165"/>
      <c r="HL162" s="165"/>
      <c r="HM162" s="165"/>
      <c r="HN162" s="165"/>
      <c r="HO162" s="165"/>
      <c r="HP162" s="165"/>
      <c r="HQ162" s="165"/>
      <c r="HR162" s="165"/>
      <c r="HS162" s="165"/>
      <c r="HT162" s="165"/>
      <c r="HU162" s="165"/>
      <c r="HV162" s="165"/>
      <c r="HW162" s="165"/>
      <c r="HX162" s="165"/>
      <c r="HY162" s="165"/>
      <c r="HZ162" s="165"/>
      <c r="IA162" s="165"/>
      <c r="IB162" s="165"/>
      <c r="IC162" s="165"/>
      <c r="ID162" s="165"/>
      <c r="IE162" s="165"/>
      <c r="IF162" s="165"/>
      <c r="IG162" s="165"/>
      <c r="IH162" s="165"/>
      <c r="II162" s="165"/>
      <c r="IJ162" s="165"/>
      <c r="IK162" s="165"/>
      <c r="IL162" s="165"/>
      <c r="IM162" s="165"/>
      <c r="IN162" s="165"/>
      <c r="IO162" s="165"/>
      <c r="IP162" s="165"/>
      <c r="IQ162" s="165"/>
      <c r="IR162" s="165"/>
      <c r="IS162" s="165"/>
      <c r="IT162" s="165"/>
      <c r="IU162" s="165"/>
      <c r="IV162" s="165"/>
      <c r="IW162" s="165"/>
      <c r="IX162" s="165"/>
      <c r="IY162" s="165"/>
      <c r="IZ162" s="165"/>
      <c r="JA162" s="165"/>
      <c r="JB162" s="165"/>
      <c r="JC162" s="165"/>
      <c r="JD162" s="165"/>
      <c r="JE162" s="165"/>
      <c r="JF162" s="165"/>
      <c r="JG162" s="165"/>
      <c r="JH162" s="165"/>
      <c r="JI162" s="165"/>
      <c r="JJ162" s="165"/>
      <c r="JK162" s="165"/>
      <c r="JL162" s="165"/>
      <c r="JM162" s="165"/>
      <c r="JN162" s="165"/>
      <c r="JO162" s="165"/>
      <c r="JP162" s="165"/>
      <c r="JQ162" s="165"/>
      <c r="JR162" s="165"/>
      <c r="JS162" s="165"/>
      <c r="JT162" s="165"/>
      <c r="JU162" s="165"/>
      <c r="JV162" s="165"/>
      <c r="JW162" s="165"/>
      <c r="JX162" s="165"/>
      <c r="JY162" s="165"/>
      <c r="JZ162" s="165"/>
      <c r="KA162" s="165"/>
      <c r="KB162" s="165"/>
      <c r="KC162" s="165"/>
      <c r="KD162" s="165"/>
      <c r="KE162" s="165"/>
      <c r="KF162" s="165"/>
      <c r="KG162" s="165"/>
      <c r="KH162" s="165"/>
      <c r="KI162" s="165"/>
      <c r="KJ162" s="165"/>
      <c r="KK162" s="165"/>
      <c r="KL162" s="165"/>
      <c r="KM162" s="165"/>
      <c r="KN162" s="165"/>
      <c r="KO162" s="165"/>
      <c r="KP162" s="165"/>
      <c r="KQ162" s="165"/>
      <c r="KR162" s="165"/>
      <c r="KS162" s="165"/>
      <c r="KT162" s="165"/>
      <c r="KU162" s="165"/>
      <c r="KV162" s="165"/>
      <c r="KW162" s="165"/>
      <c r="KX162" s="165"/>
      <c r="KY162" s="165"/>
      <c r="KZ162" s="165"/>
      <c r="LA162" s="165"/>
      <c r="LB162" s="165"/>
      <c r="LC162" s="165"/>
      <c r="LD162" s="165"/>
      <c r="LE162" s="165"/>
      <c r="LF162" s="165"/>
      <c r="LG162" s="165"/>
      <c r="LH162" s="165"/>
      <c r="LI162" s="165"/>
      <c r="LJ162" s="165"/>
      <c r="LK162" s="165"/>
      <c r="LL162" s="165"/>
      <c r="LM162" s="165"/>
      <c r="LN162" s="165"/>
      <c r="LO162" s="165"/>
      <c r="LP162" s="165"/>
      <c r="LQ162" s="165"/>
      <c r="LR162" s="165"/>
      <c r="LS162" s="165"/>
      <c r="LT162" s="165"/>
      <c r="LU162" s="165"/>
      <c r="LV162" s="165"/>
      <c r="LW162" s="165"/>
      <c r="LX162" s="165"/>
      <c r="LY162" s="165"/>
      <c r="LZ162" s="165"/>
      <c r="MA162" s="165"/>
      <c r="MB162" s="165"/>
      <c r="MC162" s="165"/>
      <c r="MD162" s="165"/>
      <c r="ME162" s="165"/>
      <c r="MF162" s="165"/>
      <c r="MG162" s="165"/>
      <c r="MH162" s="165"/>
      <c r="MI162" s="165"/>
      <c r="MJ162" s="165"/>
      <c r="MK162" s="165"/>
      <c r="ML162" s="165"/>
      <c r="MM162" s="165"/>
      <c r="MN162" s="165"/>
      <c r="MO162" s="165"/>
      <c r="MP162" s="165"/>
      <c r="MQ162" s="165"/>
      <c r="MR162" s="165"/>
      <c r="MS162" s="165"/>
      <c r="MT162" s="165"/>
      <c r="MU162" s="165"/>
      <c r="MV162" s="165"/>
      <c r="MW162" s="165"/>
      <c r="MX162" s="165"/>
      <c r="MY162" s="165"/>
      <c r="MZ162" s="165"/>
      <c r="NA162" s="165"/>
      <c r="NB162" s="165"/>
      <c r="NC162" s="165"/>
      <c r="ND162" s="165"/>
      <c r="NE162" s="165"/>
      <c r="NF162" s="165"/>
      <c r="NG162" s="165"/>
      <c r="NH162" s="165"/>
      <c r="NI162" s="165"/>
      <c r="NJ162" s="165"/>
      <c r="NK162" s="165"/>
      <c r="NL162" s="165"/>
      <c r="NM162" s="165"/>
      <c r="NN162" s="165"/>
      <c r="NO162" s="165"/>
      <c r="NP162" s="165"/>
      <c r="NQ162" s="165"/>
      <c r="NR162" s="165"/>
      <c r="NS162" s="165"/>
      <c r="NT162" s="165"/>
      <c r="NU162" s="165"/>
      <c r="NV162" s="165"/>
      <c r="NW162" s="165"/>
      <c r="NX162" s="165"/>
      <c r="NY162" s="165"/>
      <c r="NZ162" s="165"/>
      <c r="OA162" s="165"/>
      <c r="OB162" s="165"/>
      <c r="OC162" s="165"/>
      <c r="OD162" s="165"/>
      <c r="OE162" s="165"/>
      <c r="OF162" s="165"/>
      <c r="OG162" s="165"/>
      <c r="OH162" s="165"/>
      <c r="OI162" s="165"/>
      <c r="OJ162" s="165"/>
      <c r="OK162" s="165"/>
      <c r="OL162" s="165"/>
      <c r="OM162" s="165"/>
      <c r="ON162" s="165"/>
      <c r="OO162" s="165"/>
      <c r="OP162" s="165"/>
      <c r="OQ162" s="165"/>
      <c r="OR162" s="165"/>
      <c r="OS162" s="165"/>
      <c r="OT162" s="165"/>
      <c r="OU162" s="165"/>
      <c r="OV162" s="165"/>
      <c r="OW162" s="165"/>
      <c r="OX162" s="165"/>
      <c r="OY162" s="165"/>
      <c r="OZ162" s="165"/>
      <c r="PA162" s="165"/>
      <c r="PB162" s="165"/>
      <c r="PC162" s="165"/>
      <c r="PD162" s="165"/>
      <c r="PE162" s="165"/>
      <c r="PF162" s="165"/>
      <c r="PG162" s="165"/>
      <c r="PH162" s="165"/>
      <c r="PI162" s="165"/>
      <c r="PJ162" s="165"/>
      <c r="PK162" s="165"/>
      <c r="PL162" s="165"/>
      <c r="PM162" s="165"/>
      <c r="PN162" s="165"/>
      <c r="PO162" s="165"/>
      <c r="PP162" s="165"/>
      <c r="PQ162" s="165"/>
      <c r="PR162" s="165"/>
      <c r="PS162" s="165"/>
      <c r="PT162" s="165"/>
      <c r="PU162" s="165"/>
      <c r="PV162" s="165"/>
      <c r="PW162" s="165"/>
      <c r="PX162" s="165"/>
      <c r="PY162" s="165"/>
      <c r="PZ162" s="165"/>
      <c r="QA162" s="165"/>
      <c r="QB162" s="165"/>
      <c r="QC162" s="165"/>
      <c r="QD162" s="165"/>
      <c r="QE162" s="165"/>
      <c r="QF162" s="165"/>
      <c r="QG162" s="165"/>
      <c r="QH162" s="165"/>
      <c r="QI162" s="165"/>
      <c r="QJ162" s="165"/>
      <c r="QK162" s="165"/>
      <c r="QL162" s="165"/>
      <c r="QM162" s="165"/>
      <c r="QN162" s="165"/>
      <c r="QO162" s="165"/>
      <c r="QP162" s="165"/>
      <c r="QQ162" s="165"/>
      <c r="QR162" s="165"/>
      <c r="QS162" s="165"/>
      <c r="QT162" s="165"/>
      <c r="QU162" s="165"/>
      <c r="QV162" s="165"/>
      <c r="QW162" s="165"/>
      <c r="QX162" s="165"/>
      <c r="QY162" s="165"/>
      <c r="QZ162" s="165"/>
      <c r="RA162" s="165"/>
      <c r="RB162" s="165"/>
      <c r="RC162" s="165"/>
      <c r="RD162" s="165"/>
      <c r="RE162" s="165"/>
      <c r="RF162" s="165"/>
      <c r="RG162" s="165"/>
      <c r="RH162" s="165"/>
      <c r="RI162" s="165"/>
      <c r="RJ162" s="165"/>
      <c r="RK162" s="165"/>
      <c r="RL162" s="165"/>
    </row>
    <row r="163" spans="1:480" ht="15.75" x14ac:dyDescent="0.25">
      <c r="A163" s="32" t="e">
        <f>'Тех. карты'!#REF!</f>
        <v>#REF!</v>
      </c>
      <c r="B163" s="389" t="s">
        <v>82</v>
      </c>
      <c r="C163" s="389"/>
      <c r="D163" s="63">
        <v>34</v>
      </c>
      <c r="E163" s="64"/>
      <c r="F163" s="65"/>
      <c r="G163" s="66">
        <v>2.81</v>
      </c>
      <c r="H163" s="67">
        <v>4.49</v>
      </c>
      <c r="I163" s="68">
        <v>10.98</v>
      </c>
      <c r="J163" s="69">
        <v>100.3</v>
      </c>
      <c r="K163" s="70">
        <v>0.06</v>
      </c>
      <c r="L163" s="72">
        <v>3</v>
      </c>
      <c r="M163" s="72">
        <v>10.3</v>
      </c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3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5"/>
      <c r="BQ163" s="165"/>
      <c r="BR163" s="165"/>
      <c r="BS163" s="165"/>
      <c r="BT163" s="165"/>
      <c r="BU163" s="165"/>
      <c r="BV163" s="165"/>
      <c r="BW163" s="165"/>
      <c r="BX163" s="165"/>
      <c r="BY163" s="165"/>
      <c r="BZ163" s="165"/>
      <c r="CA163" s="165"/>
      <c r="CB163" s="165"/>
      <c r="CC163" s="165"/>
      <c r="CD163" s="165"/>
      <c r="CE163" s="165"/>
      <c r="CF163" s="165"/>
      <c r="CG163" s="165"/>
      <c r="CH163" s="165"/>
      <c r="CI163" s="165"/>
      <c r="CJ163" s="165"/>
      <c r="CK163" s="165"/>
      <c r="CL163" s="165"/>
      <c r="CM163" s="165"/>
      <c r="CN163" s="165"/>
      <c r="CO163" s="165"/>
      <c r="CP163" s="165"/>
      <c r="CQ163" s="165"/>
      <c r="CR163" s="165"/>
      <c r="CS163" s="165"/>
      <c r="CT163" s="165"/>
      <c r="CU163" s="165"/>
      <c r="CV163" s="165"/>
      <c r="CW163" s="165"/>
      <c r="CX163" s="165"/>
      <c r="CY163" s="165"/>
      <c r="CZ163" s="165"/>
      <c r="DA163" s="165"/>
      <c r="DB163" s="165"/>
      <c r="DC163" s="165"/>
      <c r="DD163" s="165"/>
      <c r="DE163" s="165"/>
      <c r="DF163" s="165"/>
      <c r="DG163" s="165"/>
      <c r="DH163" s="165"/>
      <c r="DI163" s="165"/>
      <c r="DJ163" s="165"/>
      <c r="DK163" s="165"/>
      <c r="DL163" s="165"/>
      <c r="DM163" s="165"/>
      <c r="DN163" s="165"/>
      <c r="DO163" s="165"/>
      <c r="DP163" s="165"/>
      <c r="DQ163" s="165"/>
      <c r="DR163" s="165"/>
      <c r="DS163" s="165"/>
      <c r="DT163" s="165"/>
      <c r="DU163" s="165"/>
      <c r="DV163" s="165"/>
      <c r="DW163" s="165"/>
      <c r="DX163" s="165"/>
      <c r="DY163" s="165"/>
      <c r="DZ163" s="165"/>
      <c r="EA163" s="165"/>
      <c r="EB163" s="165"/>
      <c r="EC163" s="165"/>
      <c r="ED163" s="165"/>
      <c r="EE163" s="165"/>
      <c r="EF163" s="165"/>
      <c r="EG163" s="165"/>
      <c r="EH163" s="165"/>
      <c r="EI163" s="165"/>
      <c r="EJ163" s="165"/>
      <c r="EK163" s="165"/>
      <c r="EL163" s="165"/>
      <c r="EM163" s="165"/>
      <c r="EN163" s="165"/>
      <c r="EO163" s="165"/>
      <c r="EP163" s="165"/>
      <c r="EQ163" s="165"/>
      <c r="ER163" s="165"/>
      <c r="ES163" s="165"/>
      <c r="ET163" s="165"/>
      <c r="EU163" s="165"/>
      <c r="EV163" s="165"/>
      <c r="EW163" s="165"/>
      <c r="EX163" s="165"/>
      <c r="EY163" s="165"/>
      <c r="EZ163" s="165"/>
      <c r="FA163" s="165"/>
      <c r="FB163" s="165"/>
      <c r="FC163" s="165"/>
      <c r="FD163" s="165"/>
      <c r="FE163" s="165"/>
      <c r="FF163" s="165"/>
      <c r="FG163" s="165"/>
      <c r="FH163" s="165"/>
      <c r="FI163" s="165"/>
      <c r="FJ163" s="165"/>
      <c r="FK163" s="165"/>
      <c r="FL163" s="165"/>
      <c r="FM163" s="165"/>
      <c r="FN163" s="165"/>
      <c r="FO163" s="165"/>
      <c r="FP163" s="165"/>
      <c r="FQ163" s="165"/>
      <c r="FR163" s="165"/>
      <c r="FS163" s="165"/>
      <c r="FT163" s="165"/>
      <c r="FU163" s="165"/>
      <c r="FV163" s="165"/>
      <c r="FW163" s="165"/>
      <c r="FX163" s="165"/>
      <c r="FY163" s="165"/>
      <c r="FZ163" s="165"/>
      <c r="GA163" s="165"/>
      <c r="GB163" s="165"/>
      <c r="GC163" s="165"/>
      <c r="GD163" s="165"/>
      <c r="GE163" s="165"/>
      <c r="GF163" s="165"/>
      <c r="GG163" s="165"/>
      <c r="GH163" s="165"/>
      <c r="GI163" s="165"/>
      <c r="GJ163" s="165"/>
      <c r="GK163" s="165"/>
      <c r="GL163" s="165"/>
      <c r="GM163" s="165"/>
      <c r="GN163" s="165"/>
      <c r="GO163" s="165"/>
      <c r="GP163" s="165"/>
      <c r="GQ163" s="165"/>
      <c r="GR163" s="165"/>
      <c r="GS163" s="165"/>
      <c r="GT163" s="165"/>
      <c r="GU163" s="165"/>
      <c r="GV163" s="165"/>
      <c r="GW163" s="165"/>
      <c r="GX163" s="165"/>
      <c r="GY163" s="165"/>
      <c r="GZ163" s="165"/>
      <c r="HA163" s="165"/>
      <c r="HB163" s="165"/>
      <c r="HC163" s="165"/>
      <c r="HD163" s="165"/>
      <c r="HE163" s="165"/>
      <c r="HF163" s="165"/>
      <c r="HG163" s="165"/>
      <c r="HH163" s="165"/>
      <c r="HI163" s="165"/>
      <c r="HJ163" s="165"/>
      <c r="HK163" s="165"/>
      <c r="HL163" s="165"/>
      <c r="HM163" s="165"/>
      <c r="HN163" s="165"/>
      <c r="HO163" s="165"/>
      <c r="HP163" s="165"/>
      <c r="HQ163" s="165"/>
      <c r="HR163" s="165"/>
      <c r="HS163" s="165"/>
      <c r="HT163" s="165"/>
      <c r="HU163" s="165"/>
      <c r="HV163" s="165"/>
      <c r="HW163" s="165"/>
      <c r="HX163" s="165"/>
      <c r="HY163" s="165"/>
      <c r="HZ163" s="165"/>
      <c r="IA163" s="165"/>
      <c r="IB163" s="165"/>
      <c r="IC163" s="165"/>
      <c r="ID163" s="165"/>
      <c r="IE163" s="165"/>
      <c r="IF163" s="165"/>
      <c r="IG163" s="165"/>
      <c r="IH163" s="165"/>
      <c r="II163" s="165"/>
      <c r="IJ163" s="165"/>
      <c r="IK163" s="165"/>
      <c r="IL163" s="165"/>
      <c r="IM163" s="165"/>
      <c r="IN163" s="165"/>
      <c r="IO163" s="165"/>
      <c r="IP163" s="165"/>
      <c r="IQ163" s="165"/>
      <c r="IR163" s="165"/>
      <c r="IS163" s="165"/>
      <c r="IT163" s="165"/>
      <c r="IU163" s="165"/>
      <c r="IV163" s="165"/>
      <c r="IW163" s="165"/>
      <c r="IX163" s="165"/>
      <c r="IY163" s="165"/>
      <c r="IZ163" s="165"/>
      <c r="JA163" s="165"/>
      <c r="JB163" s="165"/>
      <c r="JC163" s="165"/>
      <c r="JD163" s="165"/>
      <c r="JE163" s="165"/>
      <c r="JF163" s="165"/>
      <c r="JG163" s="165"/>
      <c r="JH163" s="165"/>
      <c r="JI163" s="165"/>
      <c r="JJ163" s="165"/>
      <c r="JK163" s="165"/>
      <c r="JL163" s="165"/>
      <c r="JM163" s="165"/>
      <c r="JN163" s="165"/>
      <c r="JO163" s="165"/>
      <c r="JP163" s="165"/>
      <c r="JQ163" s="165"/>
      <c r="JR163" s="165"/>
      <c r="JS163" s="165"/>
      <c r="JT163" s="165"/>
      <c r="JU163" s="165"/>
      <c r="JV163" s="165"/>
      <c r="JW163" s="165"/>
      <c r="JX163" s="165"/>
      <c r="JY163" s="165"/>
      <c r="JZ163" s="165"/>
      <c r="KA163" s="165"/>
      <c r="KB163" s="165"/>
      <c r="KC163" s="165"/>
      <c r="KD163" s="165"/>
      <c r="KE163" s="165"/>
      <c r="KF163" s="165"/>
      <c r="KG163" s="165"/>
      <c r="KH163" s="165"/>
      <c r="KI163" s="165"/>
      <c r="KJ163" s="165"/>
      <c r="KK163" s="165"/>
      <c r="KL163" s="165"/>
      <c r="KM163" s="165"/>
      <c r="KN163" s="165"/>
      <c r="KO163" s="165"/>
      <c r="KP163" s="165"/>
      <c r="KQ163" s="165"/>
      <c r="KR163" s="165"/>
      <c r="KS163" s="165"/>
      <c r="KT163" s="165"/>
      <c r="KU163" s="165"/>
      <c r="KV163" s="165"/>
      <c r="KW163" s="165"/>
      <c r="KX163" s="165"/>
      <c r="KY163" s="165"/>
      <c r="KZ163" s="165"/>
      <c r="LA163" s="165"/>
      <c r="LB163" s="165"/>
      <c r="LC163" s="165"/>
      <c r="LD163" s="165"/>
      <c r="LE163" s="165"/>
      <c r="LF163" s="165"/>
      <c r="LG163" s="165"/>
      <c r="LH163" s="165"/>
      <c r="LI163" s="165"/>
      <c r="LJ163" s="165"/>
      <c r="LK163" s="165"/>
      <c r="LL163" s="165"/>
      <c r="LM163" s="165"/>
      <c r="LN163" s="165"/>
      <c r="LO163" s="165"/>
      <c r="LP163" s="165"/>
      <c r="LQ163" s="165"/>
      <c r="LR163" s="165"/>
      <c r="LS163" s="165"/>
      <c r="LT163" s="165"/>
      <c r="LU163" s="165"/>
      <c r="LV163" s="165"/>
      <c r="LW163" s="165"/>
      <c r="LX163" s="165"/>
      <c r="LY163" s="165"/>
      <c r="LZ163" s="165"/>
      <c r="MA163" s="165"/>
      <c r="MB163" s="165"/>
      <c r="MC163" s="165"/>
      <c r="MD163" s="165"/>
      <c r="ME163" s="165"/>
      <c r="MF163" s="165"/>
      <c r="MG163" s="165"/>
      <c r="MH163" s="165"/>
      <c r="MI163" s="165"/>
      <c r="MJ163" s="165"/>
      <c r="MK163" s="165"/>
      <c r="ML163" s="165"/>
      <c r="MM163" s="165"/>
      <c r="MN163" s="165"/>
      <c r="MO163" s="165"/>
      <c r="MP163" s="165"/>
      <c r="MQ163" s="165"/>
      <c r="MR163" s="165"/>
      <c r="MS163" s="165"/>
      <c r="MT163" s="165"/>
      <c r="MU163" s="165"/>
      <c r="MV163" s="165"/>
      <c r="MW163" s="165"/>
      <c r="MX163" s="165"/>
      <c r="MY163" s="165"/>
      <c r="MZ163" s="165"/>
      <c r="NA163" s="165"/>
      <c r="NB163" s="165"/>
      <c r="NC163" s="165"/>
      <c r="ND163" s="165"/>
      <c r="NE163" s="165"/>
      <c r="NF163" s="165"/>
      <c r="NG163" s="165"/>
      <c r="NH163" s="165"/>
      <c r="NI163" s="165"/>
      <c r="NJ163" s="165"/>
      <c r="NK163" s="165"/>
      <c r="NL163" s="165"/>
      <c r="NM163" s="165"/>
      <c r="NN163" s="165"/>
      <c r="NO163" s="165"/>
      <c r="NP163" s="165"/>
      <c r="NQ163" s="165"/>
      <c r="NR163" s="165"/>
      <c r="NS163" s="165"/>
      <c r="NT163" s="165"/>
      <c r="NU163" s="165"/>
      <c r="NV163" s="165"/>
      <c r="NW163" s="165"/>
      <c r="NX163" s="165"/>
      <c r="NY163" s="165"/>
      <c r="NZ163" s="165"/>
      <c r="OA163" s="165"/>
      <c r="OB163" s="165"/>
      <c r="OC163" s="165"/>
      <c r="OD163" s="165"/>
      <c r="OE163" s="165"/>
      <c r="OF163" s="165"/>
      <c r="OG163" s="165"/>
      <c r="OH163" s="165"/>
      <c r="OI163" s="165"/>
      <c r="OJ163" s="165"/>
      <c r="OK163" s="165"/>
      <c r="OL163" s="165"/>
      <c r="OM163" s="165"/>
      <c r="ON163" s="165"/>
      <c r="OO163" s="165"/>
      <c r="OP163" s="165"/>
      <c r="OQ163" s="165"/>
      <c r="OR163" s="165"/>
      <c r="OS163" s="165"/>
      <c r="OT163" s="165"/>
      <c r="OU163" s="165"/>
      <c r="OV163" s="165"/>
      <c r="OW163" s="165"/>
      <c r="OX163" s="165"/>
      <c r="OY163" s="165"/>
      <c r="OZ163" s="165"/>
      <c r="PA163" s="165"/>
      <c r="PB163" s="165"/>
      <c r="PC163" s="165"/>
      <c r="PD163" s="165"/>
      <c r="PE163" s="165"/>
      <c r="PF163" s="165"/>
      <c r="PG163" s="165"/>
      <c r="PH163" s="165"/>
      <c r="PI163" s="165"/>
      <c r="PJ163" s="165"/>
      <c r="PK163" s="165"/>
      <c r="PL163" s="165"/>
      <c r="PM163" s="165"/>
      <c r="PN163" s="165"/>
      <c r="PO163" s="165"/>
      <c r="PP163" s="165"/>
      <c r="PQ163" s="165"/>
      <c r="PR163" s="165"/>
      <c r="PS163" s="165"/>
      <c r="PT163" s="165"/>
      <c r="PU163" s="165"/>
      <c r="PV163" s="165"/>
      <c r="PW163" s="165"/>
      <c r="PX163" s="165"/>
      <c r="PY163" s="165"/>
      <c r="PZ163" s="165"/>
      <c r="QA163" s="165"/>
      <c r="QB163" s="165"/>
      <c r="QC163" s="165"/>
      <c r="QD163" s="165"/>
      <c r="QE163" s="165"/>
      <c r="QF163" s="165"/>
      <c r="QG163" s="165"/>
      <c r="QH163" s="165"/>
      <c r="QI163" s="165"/>
      <c r="QJ163" s="165"/>
      <c r="QK163" s="165"/>
      <c r="QL163" s="165"/>
      <c r="QM163" s="165"/>
      <c r="QN163" s="165"/>
      <c r="QO163" s="165"/>
      <c r="QP163" s="165"/>
      <c r="QQ163" s="165"/>
      <c r="QR163" s="165"/>
      <c r="QS163" s="165"/>
      <c r="QT163" s="165"/>
      <c r="QU163" s="165"/>
      <c r="QV163" s="165"/>
      <c r="QW163" s="165"/>
      <c r="QX163" s="165"/>
      <c r="QY163" s="165"/>
      <c r="QZ163" s="165"/>
      <c r="RA163" s="165"/>
      <c r="RB163" s="165"/>
      <c r="RC163" s="165"/>
      <c r="RD163" s="165"/>
      <c r="RE163" s="165"/>
      <c r="RF163" s="165"/>
      <c r="RG163" s="165"/>
      <c r="RH163" s="165"/>
      <c r="RI163" s="165"/>
      <c r="RJ163" s="165"/>
      <c r="RK163" s="165"/>
      <c r="RL163" s="165"/>
    </row>
    <row r="164" spans="1:480" ht="16.5" x14ac:dyDescent="0.25">
      <c r="A164" s="20"/>
      <c r="B164" s="389" t="s">
        <v>14</v>
      </c>
      <c r="C164" s="389"/>
      <c r="D164" s="73">
        <v>150</v>
      </c>
      <c r="E164" s="73">
        <f t="shared" ref="E164:F164" si="5">SUM(E161:E163)</f>
        <v>0</v>
      </c>
      <c r="F164" s="73">
        <f t="shared" si="5"/>
        <v>0</v>
      </c>
      <c r="G164" s="73">
        <v>2.34</v>
      </c>
      <c r="H164" s="73">
        <v>2</v>
      </c>
      <c r="I164" s="73">
        <v>10.63</v>
      </c>
      <c r="J164" s="73">
        <v>70</v>
      </c>
      <c r="K164" s="73">
        <v>0.98</v>
      </c>
      <c r="L164" s="304">
        <v>395</v>
      </c>
      <c r="M164" s="304">
        <v>11.11</v>
      </c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3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  <c r="CG164" s="165"/>
      <c r="CH164" s="165"/>
      <c r="CI164" s="165"/>
      <c r="CJ164" s="165"/>
      <c r="CK164" s="165"/>
      <c r="CL164" s="165"/>
      <c r="CM164" s="165"/>
      <c r="CN164" s="165"/>
      <c r="CO164" s="165"/>
      <c r="CP164" s="165"/>
      <c r="CQ164" s="165"/>
      <c r="CR164" s="165"/>
      <c r="CS164" s="165"/>
      <c r="CT164" s="165"/>
      <c r="CU164" s="165"/>
      <c r="CV164" s="165"/>
      <c r="CW164" s="165"/>
      <c r="CX164" s="165"/>
      <c r="CY164" s="165"/>
      <c r="CZ164" s="165"/>
      <c r="DA164" s="165"/>
      <c r="DB164" s="165"/>
      <c r="DC164" s="165"/>
      <c r="DD164" s="165"/>
      <c r="DE164" s="165"/>
      <c r="DF164" s="165"/>
      <c r="DG164" s="165"/>
      <c r="DH164" s="165"/>
      <c r="DI164" s="165"/>
      <c r="DJ164" s="165"/>
      <c r="DK164" s="165"/>
      <c r="DL164" s="165"/>
      <c r="DM164" s="165"/>
      <c r="DN164" s="165"/>
      <c r="DO164" s="165"/>
      <c r="DP164" s="165"/>
      <c r="DQ164" s="165"/>
      <c r="DR164" s="165"/>
      <c r="DS164" s="165"/>
      <c r="DT164" s="165"/>
      <c r="DU164" s="165"/>
      <c r="DV164" s="165"/>
      <c r="DW164" s="165"/>
      <c r="DX164" s="165"/>
      <c r="DY164" s="165"/>
      <c r="DZ164" s="165"/>
      <c r="EA164" s="165"/>
      <c r="EB164" s="165"/>
      <c r="EC164" s="165"/>
      <c r="ED164" s="165"/>
      <c r="EE164" s="165"/>
      <c r="EF164" s="165"/>
      <c r="EG164" s="165"/>
      <c r="EH164" s="165"/>
      <c r="EI164" s="165"/>
      <c r="EJ164" s="165"/>
      <c r="EK164" s="165"/>
      <c r="EL164" s="165"/>
      <c r="EM164" s="165"/>
      <c r="EN164" s="165"/>
      <c r="EO164" s="165"/>
      <c r="EP164" s="165"/>
      <c r="EQ164" s="165"/>
      <c r="ER164" s="165"/>
      <c r="ES164" s="165"/>
      <c r="ET164" s="165"/>
      <c r="EU164" s="165"/>
      <c r="EV164" s="165"/>
      <c r="EW164" s="165"/>
      <c r="EX164" s="165"/>
      <c r="EY164" s="165"/>
      <c r="EZ164" s="165"/>
      <c r="FA164" s="165"/>
      <c r="FB164" s="165"/>
      <c r="FC164" s="165"/>
      <c r="FD164" s="165"/>
      <c r="FE164" s="165"/>
      <c r="FF164" s="165"/>
      <c r="FG164" s="165"/>
      <c r="FH164" s="165"/>
      <c r="FI164" s="165"/>
      <c r="FJ164" s="165"/>
      <c r="FK164" s="165"/>
      <c r="FL164" s="165"/>
      <c r="FM164" s="165"/>
      <c r="FN164" s="165"/>
      <c r="FO164" s="165"/>
      <c r="FP164" s="165"/>
      <c r="FQ164" s="165"/>
      <c r="FR164" s="165"/>
      <c r="FS164" s="165"/>
      <c r="FT164" s="165"/>
      <c r="FU164" s="165"/>
      <c r="FV164" s="165"/>
      <c r="FW164" s="165"/>
      <c r="FX164" s="165"/>
      <c r="FY164" s="165"/>
      <c r="FZ164" s="165"/>
      <c r="GA164" s="165"/>
      <c r="GB164" s="165"/>
      <c r="GC164" s="165"/>
      <c r="GD164" s="165"/>
      <c r="GE164" s="165"/>
      <c r="GF164" s="165"/>
      <c r="GG164" s="165"/>
      <c r="GH164" s="165"/>
      <c r="GI164" s="165"/>
      <c r="GJ164" s="165"/>
      <c r="GK164" s="165"/>
      <c r="GL164" s="165"/>
      <c r="GM164" s="165"/>
      <c r="GN164" s="165"/>
      <c r="GO164" s="165"/>
      <c r="GP164" s="165"/>
      <c r="GQ164" s="165"/>
      <c r="GR164" s="165"/>
      <c r="GS164" s="165"/>
      <c r="GT164" s="165"/>
      <c r="GU164" s="165"/>
      <c r="GV164" s="165"/>
      <c r="GW164" s="165"/>
      <c r="GX164" s="165"/>
      <c r="GY164" s="165"/>
      <c r="GZ164" s="165"/>
      <c r="HA164" s="165"/>
      <c r="HB164" s="165"/>
      <c r="HC164" s="165"/>
      <c r="HD164" s="165"/>
      <c r="HE164" s="165"/>
      <c r="HF164" s="165"/>
      <c r="HG164" s="165"/>
      <c r="HH164" s="165"/>
      <c r="HI164" s="165"/>
      <c r="HJ164" s="165"/>
      <c r="HK164" s="165"/>
      <c r="HL164" s="165"/>
      <c r="HM164" s="165"/>
      <c r="HN164" s="165"/>
      <c r="HO164" s="165"/>
      <c r="HP164" s="165"/>
      <c r="HQ164" s="165"/>
      <c r="HR164" s="165"/>
      <c r="HS164" s="165"/>
      <c r="HT164" s="165"/>
      <c r="HU164" s="165"/>
      <c r="HV164" s="165"/>
      <c r="HW164" s="165"/>
      <c r="HX164" s="165"/>
      <c r="HY164" s="165"/>
      <c r="HZ164" s="165"/>
      <c r="IA164" s="165"/>
      <c r="IB164" s="165"/>
      <c r="IC164" s="165"/>
      <c r="ID164" s="165"/>
      <c r="IE164" s="165"/>
      <c r="IF164" s="165"/>
      <c r="IG164" s="165"/>
      <c r="IH164" s="165"/>
      <c r="II164" s="165"/>
      <c r="IJ164" s="165"/>
      <c r="IK164" s="165"/>
      <c r="IL164" s="165"/>
      <c r="IM164" s="165"/>
      <c r="IN164" s="165"/>
      <c r="IO164" s="165"/>
      <c r="IP164" s="165"/>
      <c r="IQ164" s="165"/>
      <c r="IR164" s="165"/>
      <c r="IS164" s="165"/>
      <c r="IT164" s="165"/>
      <c r="IU164" s="165"/>
      <c r="IV164" s="165"/>
      <c r="IW164" s="165"/>
      <c r="IX164" s="165"/>
      <c r="IY164" s="165"/>
      <c r="IZ164" s="165"/>
      <c r="JA164" s="165"/>
      <c r="JB164" s="165"/>
      <c r="JC164" s="165"/>
      <c r="JD164" s="165"/>
      <c r="JE164" s="165"/>
      <c r="JF164" s="165"/>
      <c r="JG164" s="165"/>
      <c r="JH164" s="165"/>
      <c r="JI164" s="165"/>
      <c r="JJ164" s="165"/>
      <c r="JK164" s="165"/>
      <c r="JL164" s="165"/>
      <c r="JM164" s="165"/>
      <c r="JN164" s="165"/>
      <c r="JO164" s="165"/>
      <c r="JP164" s="165"/>
      <c r="JQ164" s="165"/>
      <c r="JR164" s="165"/>
      <c r="JS164" s="165"/>
      <c r="JT164" s="165"/>
      <c r="JU164" s="165"/>
      <c r="JV164" s="165"/>
      <c r="JW164" s="165"/>
      <c r="JX164" s="165"/>
      <c r="JY164" s="165"/>
      <c r="JZ164" s="165"/>
      <c r="KA164" s="165"/>
      <c r="KB164" s="165"/>
      <c r="KC164" s="165"/>
      <c r="KD164" s="165"/>
      <c r="KE164" s="165"/>
      <c r="KF164" s="165"/>
      <c r="KG164" s="165"/>
      <c r="KH164" s="165"/>
      <c r="KI164" s="165"/>
      <c r="KJ164" s="165"/>
      <c r="KK164" s="165"/>
      <c r="KL164" s="165"/>
      <c r="KM164" s="165"/>
      <c r="KN164" s="165"/>
      <c r="KO164" s="165"/>
      <c r="KP164" s="165"/>
      <c r="KQ164" s="165"/>
      <c r="KR164" s="165"/>
      <c r="KS164" s="165"/>
      <c r="KT164" s="165"/>
      <c r="KU164" s="165"/>
      <c r="KV164" s="165"/>
      <c r="KW164" s="165"/>
      <c r="KX164" s="165"/>
      <c r="KY164" s="165"/>
      <c r="KZ164" s="165"/>
      <c r="LA164" s="165"/>
      <c r="LB164" s="165"/>
      <c r="LC164" s="165"/>
      <c r="LD164" s="165"/>
      <c r="LE164" s="165"/>
      <c r="LF164" s="165"/>
      <c r="LG164" s="165"/>
      <c r="LH164" s="165"/>
      <c r="LI164" s="165"/>
      <c r="LJ164" s="165"/>
      <c r="LK164" s="165"/>
      <c r="LL164" s="165"/>
      <c r="LM164" s="165"/>
      <c r="LN164" s="165"/>
      <c r="LO164" s="165"/>
      <c r="LP164" s="165"/>
      <c r="LQ164" s="165"/>
      <c r="LR164" s="165"/>
      <c r="LS164" s="165"/>
      <c r="LT164" s="165"/>
      <c r="LU164" s="165"/>
      <c r="LV164" s="165"/>
      <c r="LW164" s="165"/>
      <c r="LX164" s="165"/>
      <c r="LY164" s="165"/>
      <c r="LZ164" s="165"/>
      <c r="MA164" s="165"/>
      <c r="MB164" s="165"/>
      <c r="MC164" s="165"/>
      <c r="MD164" s="165"/>
      <c r="ME164" s="165"/>
      <c r="MF164" s="165"/>
      <c r="MG164" s="165"/>
      <c r="MH164" s="165"/>
      <c r="MI164" s="165"/>
      <c r="MJ164" s="165"/>
      <c r="MK164" s="165"/>
      <c r="ML164" s="165"/>
      <c r="MM164" s="165"/>
      <c r="MN164" s="165"/>
      <c r="MO164" s="165"/>
      <c r="MP164" s="165"/>
      <c r="MQ164" s="165"/>
      <c r="MR164" s="165"/>
      <c r="MS164" s="165"/>
      <c r="MT164" s="165"/>
      <c r="MU164" s="165"/>
      <c r="MV164" s="165"/>
      <c r="MW164" s="165"/>
      <c r="MX164" s="165"/>
      <c r="MY164" s="165"/>
      <c r="MZ164" s="165"/>
      <c r="NA164" s="165"/>
      <c r="NB164" s="165"/>
      <c r="NC164" s="165"/>
      <c r="ND164" s="165"/>
      <c r="NE164" s="165"/>
      <c r="NF164" s="165"/>
      <c r="NG164" s="165"/>
      <c r="NH164" s="165"/>
      <c r="NI164" s="165"/>
      <c r="NJ164" s="165"/>
      <c r="NK164" s="165"/>
      <c r="NL164" s="165"/>
      <c r="NM164" s="165"/>
      <c r="NN164" s="165"/>
      <c r="NO164" s="165"/>
      <c r="NP164" s="165"/>
      <c r="NQ164" s="165"/>
      <c r="NR164" s="165"/>
      <c r="NS164" s="165"/>
      <c r="NT164" s="165"/>
      <c r="NU164" s="165"/>
      <c r="NV164" s="165"/>
      <c r="NW164" s="165"/>
      <c r="NX164" s="165"/>
      <c r="NY164" s="165"/>
      <c r="NZ164" s="165"/>
      <c r="OA164" s="165"/>
      <c r="OB164" s="165"/>
      <c r="OC164" s="165"/>
      <c r="OD164" s="165"/>
      <c r="OE164" s="165"/>
      <c r="OF164" s="165"/>
      <c r="OG164" s="165"/>
      <c r="OH164" s="165"/>
      <c r="OI164" s="165"/>
      <c r="OJ164" s="165"/>
      <c r="OK164" s="165"/>
      <c r="OL164" s="165"/>
      <c r="OM164" s="165"/>
      <c r="ON164" s="165"/>
      <c r="OO164" s="165"/>
      <c r="OP164" s="165"/>
      <c r="OQ164" s="165"/>
      <c r="OR164" s="165"/>
      <c r="OS164" s="165"/>
      <c r="OT164" s="165"/>
      <c r="OU164" s="165"/>
      <c r="OV164" s="165"/>
      <c r="OW164" s="165"/>
      <c r="OX164" s="165"/>
      <c r="OY164" s="165"/>
      <c r="OZ164" s="165"/>
      <c r="PA164" s="165"/>
      <c r="PB164" s="165"/>
      <c r="PC164" s="165"/>
      <c r="PD164" s="165"/>
      <c r="PE164" s="165"/>
      <c r="PF164" s="165"/>
      <c r="PG164" s="165"/>
      <c r="PH164" s="165"/>
      <c r="PI164" s="165"/>
      <c r="PJ164" s="165"/>
      <c r="PK164" s="165"/>
      <c r="PL164" s="165"/>
      <c r="PM164" s="165"/>
      <c r="PN164" s="165"/>
      <c r="PO164" s="165"/>
      <c r="PP164" s="165"/>
      <c r="PQ164" s="165"/>
      <c r="PR164" s="165"/>
      <c r="PS164" s="165"/>
      <c r="PT164" s="165"/>
      <c r="PU164" s="165"/>
      <c r="PV164" s="165"/>
      <c r="PW164" s="165"/>
      <c r="PX164" s="165"/>
      <c r="PY164" s="165"/>
      <c r="PZ164" s="165"/>
      <c r="QA164" s="165"/>
      <c r="QB164" s="165"/>
      <c r="QC164" s="165"/>
      <c r="QD164" s="165"/>
      <c r="QE164" s="165"/>
      <c r="QF164" s="165"/>
      <c r="QG164" s="165"/>
      <c r="QH164" s="165"/>
      <c r="QI164" s="165"/>
      <c r="QJ164" s="165"/>
      <c r="QK164" s="165"/>
      <c r="QL164" s="165"/>
      <c r="QM164" s="165"/>
      <c r="QN164" s="165"/>
      <c r="QO164" s="165"/>
      <c r="QP164" s="165"/>
      <c r="QQ164" s="165"/>
      <c r="QR164" s="165"/>
      <c r="QS164" s="165"/>
      <c r="QT164" s="165"/>
      <c r="QU164" s="165"/>
      <c r="QV164" s="165"/>
      <c r="QW164" s="165"/>
      <c r="QX164" s="165"/>
      <c r="QY164" s="165"/>
      <c r="QZ164" s="165"/>
      <c r="RA164" s="165"/>
      <c r="RB164" s="165"/>
      <c r="RC164" s="165"/>
      <c r="RD164" s="165"/>
      <c r="RE164" s="165"/>
      <c r="RF164" s="165"/>
      <c r="RG164" s="165"/>
      <c r="RH164" s="165"/>
      <c r="RI164" s="165"/>
      <c r="RJ164" s="165"/>
      <c r="RK164" s="165"/>
      <c r="RL164" s="165"/>
    </row>
    <row r="165" spans="1:480" s="133" customFormat="1" ht="15.75" x14ac:dyDescent="0.25">
      <c r="A165" s="120"/>
      <c r="B165" s="348" t="s">
        <v>15</v>
      </c>
      <c r="C165" s="348"/>
      <c r="D165" s="110">
        <f>SUM(D162,D163,D164,D166)</f>
        <v>484</v>
      </c>
      <c r="E165" s="198"/>
      <c r="F165" s="112"/>
      <c r="G165" s="113">
        <f>SUM(G162,G163,G164,G166)</f>
        <v>11.850000000000001</v>
      </c>
      <c r="H165" s="114">
        <f>SUM(H162,H163,H164,H166)</f>
        <v>12.29</v>
      </c>
      <c r="I165" s="115">
        <f>SUM(I162,I163,I164,I166)</f>
        <v>47.03</v>
      </c>
      <c r="J165" s="116">
        <f>SUM(J162,J163,J164,J166)</f>
        <v>352.23</v>
      </c>
      <c r="K165" s="117">
        <f>SUM(K162,K163,K164,K166)</f>
        <v>5.5</v>
      </c>
      <c r="L165" s="118"/>
      <c r="M165" s="118"/>
      <c r="N165" s="233"/>
      <c r="O165" s="236"/>
      <c r="P165" s="236"/>
      <c r="Q165" s="236"/>
      <c r="R165" s="236"/>
      <c r="S165" s="236"/>
      <c r="T165" s="236"/>
      <c r="U165" s="236"/>
      <c r="V165" s="236"/>
      <c r="W165" s="236"/>
      <c r="X165" s="236"/>
      <c r="Y165" s="236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  <c r="EO165" s="169"/>
      <c r="EP165" s="169"/>
      <c r="EQ165" s="169"/>
      <c r="ER165" s="169"/>
      <c r="ES165" s="169"/>
      <c r="ET165" s="169"/>
      <c r="EU165" s="169"/>
      <c r="EV165" s="169"/>
      <c r="EW165" s="169"/>
      <c r="EX165" s="169"/>
      <c r="EY165" s="169"/>
      <c r="EZ165" s="169"/>
      <c r="FA165" s="169"/>
      <c r="FB165" s="169"/>
      <c r="FC165" s="169"/>
      <c r="FD165" s="169"/>
      <c r="FE165" s="169"/>
      <c r="FF165" s="169"/>
      <c r="FG165" s="169"/>
      <c r="FH165" s="169"/>
      <c r="FI165" s="169"/>
      <c r="FJ165" s="169"/>
      <c r="FK165" s="169"/>
      <c r="FL165" s="169"/>
      <c r="FM165" s="169"/>
      <c r="FN165" s="169"/>
      <c r="FO165" s="169"/>
      <c r="FP165" s="169"/>
      <c r="FQ165" s="169"/>
      <c r="FR165" s="169"/>
      <c r="FS165" s="169"/>
      <c r="FT165" s="169"/>
      <c r="FU165" s="169"/>
      <c r="FV165" s="169"/>
      <c r="FW165" s="169"/>
      <c r="FX165" s="169"/>
      <c r="FY165" s="169"/>
      <c r="FZ165" s="169"/>
      <c r="GA165" s="169"/>
      <c r="GB165" s="169"/>
      <c r="GC165" s="169"/>
      <c r="GD165" s="169"/>
      <c r="GE165" s="169"/>
      <c r="GF165" s="169"/>
      <c r="GG165" s="169"/>
      <c r="GH165" s="169"/>
      <c r="GI165" s="169"/>
      <c r="GJ165" s="169"/>
      <c r="GK165" s="169"/>
      <c r="GL165" s="169"/>
      <c r="GM165" s="169"/>
      <c r="GN165" s="169"/>
      <c r="GO165" s="169"/>
      <c r="GP165" s="169"/>
      <c r="GQ165" s="169"/>
      <c r="GR165" s="169"/>
      <c r="GS165" s="169"/>
      <c r="GT165" s="169"/>
      <c r="GU165" s="169"/>
      <c r="GV165" s="169"/>
      <c r="GW165" s="169"/>
      <c r="GX165" s="169"/>
      <c r="GY165" s="169"/>
      <c r="GZ165" s="169"/>
      <c r="HA165" s="169"/>
      <c r="HB165" s="169"/>
      <c r="HC165" s="169"/>
      <c r="HD165" s="169"/>
      <c r="HE165" s="169"/>
      <c r="HF165" s="169"/>
      <c r="HG165" s="169"/>
      <c r="HH165" s="169"/>
      <c r="HI165" s="169"/>
      <c r="HJ165" s="169"/>
      <c r="HK165" s="169"/>
      <c r="HL165" s="169"/>
      <c r="HM165" s="169"/>
      <c r="HN165" s="169"/>
      <c r="HO165" s="169"/>
      <c r="HP165" s="169"/>
      <c r="HQ165" s="169"/>
      <c r="HR165" s="169"/>
      <c r="HS165" s="169"/>
      <c r="HT165" s="169"/>
      <c r="HU165" s="169"/>
      <c r="HV165" s="169"/>
      <c r="HW165" s="169"/>
      <c r="HX165" s="169"/>
      <c r="HY165" s="169"/>
      <c r="HZ165" s="169"/>
      <c r="IA165" s="169"/>
      <c r="IB165" s="169"/>
      <c r="IC165" s="169"/>
      <c r="ID165" s="169"/>
      <c r="IE165" s="169"/>
      <c r="IF165" s="169"/>
      <c r="IG165" s="169"/>
      <c r="IH165" s="169"/>
      <c r="II165" s="169"/>
      <c r="IJ165" s="169"/>
      <c r="IK165" s="169"/>
      <c r="IL165" s="169"/>
      <c r="IM165" s="169"/>
      <c r="IN165" s="169"/>
      <c r="IO165" s="169"/>
      <c r="IP165" s="169"/>
      <c r="IQ165" s="169"/>
      <c r="IR165" s="169"/>
      <c r="IS165" s="169"/>
      <c r="IT165" s="169"/>
      <c r="IU165" s="169"/>
      <c r="IV165" s="169"/>
      <c r="IW165" s="169"/>
      <c r="IX165" s="169"/>
      <c r="IY165" s="169"/>
      <c r="IZ165" s="169"/>
      <c r="JA165" s="169"/>
      <c r="JB165" s="169"/>
      <c r="JC165" s="169"/>
      <c r="JD165" s="169"/>
      <c r="JE165" s="169"/>
      <c r="JF165" s="169"/>
      <c r="JG165" s="169"/>
      <c r="JH165" s="169"/>
      <c r="JI165" s="169"/>
      <c r="JJ165" s="169"/>
      <c r="JK165" s="169"/>
      <c r="JL165" s="169"/>
      <c r="JM165" s="169"/>
      <c r="JN165" s="169"/>
      <c r="JO165" s="169"/>
      <c r="JP165" s="169"/>
      <c r="JQ165" s="169"/>
      <c r="JR165" s="169"/>
      <c r="JS165" s="169"/>
      <c r="JT165" s="169"/>
      <c r="JU165" s="169"/>
      <c r="JV165" s="169"/>
      <c r="JW165" s="169"/>
      <c r="JX165" s="169"/>
      <c r="JY165" s="169"/>
      <c r="JZ165" s="169"/>
      <c r="KA165" s="169"/>
      <c r="KB165" s="169"/>
      <c r="KC165" s="169"/>
      <c r="KD165" s="169"/>
      <c r="KE165" s="169"/>
      <c r="KF165" s="169"/>
      <c r="KG165" s="169"/>
      <c r="KH165" s="169"/>
      <c r="KI165" s="169"/>
      <c r="KJ165" s="169"/>
      <c r="KK165" s="169"/>
      <c r="KL165" s="169"/>
      <c r="KM165" s="169"/>
      <c r="KN165" s="169"/>
      <c r="KO165" s="169"/>
      <c r="KP165" s="169"/>
      <c r="KQ165" s="169"/>
      <c r="KR165" s="169"/>
      <c r="KS165" s="169"/>
      <c r="KT165" s="169"/>
      <c r="KU165" s="169"/>
      <c r="KV165" s="169"/>
      <c r="KW165" s="169"/>
      <c r="KX165" s="169"/>
      <c r="KY165" s="169"/>
      <c r="KZ165" s="169"/>
      <c r="LA165" s="169"/>
      <c r="LB165" s="169"/>
      <c r="LC165" s="169"/>
      <c r="LD165" s="169"/>
      <c r="LE165" s="169"/>
      <c r="LF165" s="169"/>
      <c r="LG165" s="169"/>
      <c r="LH165" s="169"/>
      <c r="LI165" s="169"/>
      <c r="LJ165" s="169"/>
      <c r="LK165" s="169"/>
      <c r="LL165" s="169"/>
      <c r="LM165" s="169"/>
      <c r="LN165" s="169"/>
      <c r="LO165" s="169"/>
      <c r="LP165" s="169"/>
      <c r="LQ165" s="169"/>
      <c r="LR165" s="169"/>
      <c r="LS165" s="169"/>
      <c r="LT165" s="169"/>
      <c r="LU165" s="169"/>
      <c r="LV165" s="169"/>
      <c r="LW165" s="169"/>
      <c r="LX165" s="169"/>
      <c r="LY165" s="169"/>
      <c r="LZ165" s="169"/>
      <c r="MA165" s="169"/>
      <c r="MB165" s="169"/>
      <c r="MC165" s="169"/>
      <c r="MD165" s="169"/>
      <c r="ME165" s="169"/>
      <c r="MF165" s="169"/>
      <c r="MG165" s="169"/>
      <c r="MH165" s="169"/>
      <c r="MI165" s="169"/>
      <c r="MJ165" s="169"/>
      <c r="MK165" s="169"/>
      <c r="ML165" s="169"/>
      <c r="MM165" s="169"/>
      <c r="MN165" s="169"/>
      <c r="MO165" s="169"/>
      <c r="MP165" s="169"/>
      <c r="MQ165" s="169"/>
      <c r="MR165" s="169"/>
      <c r="MS165" s="169"/>
      <c r="MT165" s="169"/>
      <c r="MU165" s="169"/>
      <c r="MV165" s="169"/>
      <c r="MW165" s="169"/>
      <c r="MX165" s="169"/>
      <c r="MY165" s="169"/>
      <c r="MZ165" s="169"/>
      <c r="NA165" s="169"/>
      <c r="NB165" s="169"/>
      <c r="NC165" s="169"/>
      <c r="ND165" s="169"/>
      <c r="NE165" s="169"/>
      <c r="NF165" s="169"/>
      <c r="NG165" s="169"/>
      <c r="NH165" s="169"/>
      <c r="NI165" s="169"/>
      <c r="NJ165" s="169"/>
      <c r="NK165" s="169"/>
      <c r="NL165" s="169"/>
      <c r="NM165" s="169"/>
      <c r="NN165" s="169"/>
      <c r="NO165" s="169"/>
      <c r="NP165" s="169"/>
      <c r="NQ165" s="169"/>
      <c r="NR165" s="169"/>
      <c r="NS165" s="169"/>
      <c r="NT165" s="169"/>
      <c r="NU165" s="169"/>
      <c r="NV165" s="169"/>
      <c r="NW165" s="169"/>
      <c r="NX165" s="169"/>
      <c r="NY165" s="169"/>
      <c r="NZ165" s="169"/>
      <c r="OA165" s="169"/>
      <c r="OB165" s="169"/>
      <c r="OC165" s="169"/>
      <c r="OD165" s="169"/>
      <c r="OE165" s="169"/>
      <c r="OF165" s="169"/>
      <c r="OG165" s="169"/>
      <c r="OH165" s="169"/>
      <c r="OI165" s="169"/>
      <c r="OJ165" s="169"/>
      <c r="OK165" s="169"/>
      <c r="OL165" s="169"/>
      <c r="OM165" s="169"/>
      <c r="ON165" s="169"/>
      <c r="OO165" s="169"/>
      <c r="OP165" s="169"/>
      <c r="OQ165" s="169"/>
      <c r="OR165" s="169"/>
      <c r="OS165" s="169"/>
      <c r="OT165" s="169"/>
      <c r="OU165" s="169"/>
      <c r="OV165" s="169"/>
      <c r="OW165" s="169"/>
      <c r="OX165" s="169"/>
      <c r="OY165" s="169"/>
      <c r="OZ165" s="169"/>
      <c r="PA165" s="169"/>
      <c r="PB165" s="169"/>
      <c r="PC165" s="169"/>
      <c r="PD165" s="169"/>
      <c r="PE165" s="169"/>
      <c r="PF165" s="169"/>
      <c r="PG165" s="169"/>
      <c r="PH165" s="169"/>
      <c r="PI165" s="169"/>
      <c r="PJ165" s="169"/>
      <c r="PK165" s="169"/>
      <c r="PL165" s="169"/>
      <c r="PM165" s="169"/>
      <c r="PN165" s="169"/>
      <c r="PO165" s="169"/>
      <c r="PP165" s="169"/>
      <c r="PQ165" s="169"/>
      <c r="PR165" s="169"/>
      <c r="PS165" s="169"/>
      <c r="PT165" s="169"/>
      <c r="PU165" s="169"/>
      <c r="PV165" s="169"/>
      <c r="PW165" s="169"/>
      <c r="PX165" s="169"/>
      <c r="PY165" s="169"/>
      <c r="PZ165" s="169"/>
      <c r="QA165" s="169"/>
      <c r="QB165" s="169"/>
      <c r="QC165" s="169"/>
      <c r="QD165" s="169"/>
      <c r="QE165" s="169"/>
      <c r="QF165" s="169"/>
      <c r="QG165" s="169"/>
      <c r="QH165" s="169"/>
      <c r="QI165" s="169"/>
      <c r="QJ165" s="169"/>
      <c r="QK165" s="169"/>
      <c r="QL165" s="169"/>
      <c r="QM165" s="169"/>
      <c r="QN165" s="169"/>
      <c r="QO165" s="169"/>
      <c r="QP165" s="169"/>
      <c r="QQ165" s="169"/>
      <c r="QR165" s="169"/>
      <c r="QS165" s="169"/>
      <c r="QT165" s="169"/>
      <c r="QU165" s="169"/>
      <c r="QV165" s="169"/>
      <c r="QW165" s="169"/>
      <c r="QX165" s="169"/>
      <c r="QY165" s="169"/>
      <c r="QZ165" s="169"/>
      <c r="RA165" s="169"/>
      <c r="RB165" s="169"/>
      <c r="RC165" s="169"/>
      <c r="RD165" s="169"/>
      <c r="RE165" s="169"/>
      <c r="RF165" s="169"/>
      <c r="RG165" s="169"/>
      <c r="RH165" s="169"/>
      <c r="RI165" s="169"/>
      <c r="RJ165" s="169"/>
      <c r="RK165" s="169"/>
      <c r="RL165" s="169"/>
    </row>
    <row r="166" spans="1:480" s="121" customFormat="1" ht="15.75" x14ac:dyDescent="0.25">
      <c r="A166" s="29"/>
      <c r="B166" s="379" t="s">
        <v>78</v>
      </c>
      <c r="C166" s="379"/>
      <c r="D166" s="74">
        <v>150</v>
      </c>
      <c r="E166" s="75"/>
      <c r="F166" s="76"/>
      <c r="G166" s="77">
        <v>2.04</v>
      </c>
      <c r="H166" s="78">
        <v>0.2</v>
      </c>
      <c r="I166" s="79">
        <v>6.6</v>
      </c>
      <c r="J166" s="80">
        <v>37.93</v>
      </c>
      <c r="K166" s="81">
        <v>3</v>
      </c>
      <c r="L166" s="264" t="s">
        <v>76</v>
      </c>
      <c r="M166" s="264">
        <v>11.2</v>
      </c>
      <c r="N166" s="233"/>
      <c r="O166" s="2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168"/>
      <c r="BD166" s="168"/>
      <c r="BE166" s="168"/>
      <c r="BF166" s="168"/>
      <c r="BG166" s="168"/>
      <c r="BH166" s="168"/>
      <c r="BI166" s="168"/>
      <c r="BJ166" s="168"/>
      <c r="BK166" s="168"/>
      <c r="BL166" s="168"/>
      <c r="BM166" s="168"/>
      <c r="BN166" s="168"/>
      <c r="BO166" s="168"/>
      <c r="BP166" s="168"/>
      <c r="BQ166" s="168"/>
      <c r="BR166" s="168"/>
      <c r="BS166" s="168"/>
      <c r="BT166" s="168"/>
      <c r="BU166" s="168"/>
      <c r="BV166" s="168"/>
      <c r="BW166" s="168"/>
      <c r="BX166" s="168"/>
      <c r="BY166" s="168"/>
      <c r="BZ166" s="168"/>
      <c r="CA166" s="168"/>
      <c r="CB166" s="168"/>
      <c r="CC166" s="168"/>
      <c r="CD166" s="168"/>
      <c r="CE166" s="168"/>
      <c r="CF166" s="168"/>
      <c r="CG166" s="168"/>
      <c r="CH166" s="168"/>
      <c r="CI166" s="168"/>
      <c r="CJ166" s="168"/>
      <c r="CK166" s="168"/>
      <c r="CL166" s="168"/>
      <c r="CM166" s="168"/>
      <c r="CN166" s="168"/>
      <c r="CO166" s="168"/>
      <c r="CP166" s="168"/>
      <c r="CQ166" s="168"/>
      <c r="CR166" s="168"/>
      <c r="CS166" s="168"/>
      <c r="CT166" s="168"/>
      <c r="CU166" s="168"/>
      <c r="CV166" s="168"/>
      <c r="CW166" s="168"/>
      <c r="CX166" s="168"/>
      <c r="CY166" s="168"/>
      <c r="CZ166" s="168"/>
      <c r="DA166" s="168"/>
      <c r="DB166" s="168"/>
      <c r="DC166" s="168"/>
      <c r="DD166" s="168"/>
      <c r="DE166" s="168"/>
      <c r="DF166" s="168"/>
      <c r="DG166" s="168"/>
      <c r="DH166" s="168"/>
      <c r="DI166" s="168"/>
      <c r="DJ166" s="168"/>
      <c r="DK166" s="168"/>
      <c r="DL166" s="168"/>
      <c r="DM166" s="168"/>
      <c r="DN166" s="168"/>
      <c r="DO166" s="168"/>
      <c r="DP166" s="168"/>
      <c r="DQ166" s="168"/>
      <c r="DR166" s="168"/>
      <c r="DS166" s="168"/>
      <c r="DT166" s="168"/>
      <c r="DU166" s="168"/>
      <c r="DV166" s="168"/>
      <c r="DW166" s="168"/>
      <c r="DX166" s="168"/>
      <c r="DY166" s="168"/>
      <c r="DZ166" s="168"/>
      <c r="EA166" s="168"/>
      <c r="EB166" s="168"/>
      <c r="EC166" s="168"/>
      <c r="ED166" s="168"/>
      <c r="EE166" s="168"/>
      <c r="EF166" s="168"/>
      <c r="EG166" s="168"/>
      <c r="EH166" s="168"/>
      <c r="EI166" s="168"/>
      <c r="EJ166" s="168"/>
      <c r="EK166" s="168"/>
      <c r="EL166" s="168"/>
      <c r="EM166" s="168"/>
      <c r="EN166" s="168"/>
      <c r="EO166" s="168"/>
      <c r="EP166" s="168"/>
      <c r="EQ166" s="168"/>
      <c r="ER166" s="168"/>
      <c r="ES166" s="168"/>
      <c r="ET166" s="168"/>
      <c r="EU166" s="168"/>
      <c r="EV166" s="168"/>
      <c r="EW166" s="168"/>
      <c r="EX166" s="168"/>
      <c r="EY166" s="168"/>
      <c r="EZ166" s="168"/>
      <c r="FA166" s="168"/>
      <c r="FB166" s="168"/>
      <c r="FC166" s="168"/>
      <c r="FD166" s="168"/>
      <c r="FE166" s="168"/>
      <c r="FF166" s="168"/>
      <c r="FG166" s="168"/>
      <c r="FH166" s="168"/>
      <c r="FI166" s="168"/>
      <c r="FJ166" s="168"/>
      <c r="FK166" s="168"/>
      <c r="FL166" s="168"/>
      <c r="FM166" s="168"/>
      <c r="FN166" s="168"/>
      <c r="FO166" s="168"/>
      <c r="FP166" s="168"/>
      <c r="FQ166" s="168"/>
      <c r="FR166" s="168"/>
      <c r="FS166" s="168"/>
      <c r="FT166" s="168"/>
      <c r="FU166" s="168"/>
      <c r="FV166" s="168"/>
      <c r="FW166" s="168"/>
      <c r="FX166" s="168"/>
      <c r="FY166" s="168"/>
      <c r="FZ166" s="168"/>
      <c r="GA166" s="168"/>
      <c r="GB166" s="168"/>
      <c r="GC166" s="168"/>
      <c r="GD166" s="168"/>
      <c r="GE166" s="168"/>
      <c r="GF166" s="168"/>
      <c r="GG166" s="168"/>
      <c r="GH166" s="168"/>
      <c r="GI166" s="168"/>
      <c r="GJ166" s="168"/>
      <c r="GK166" s="168"/>
      <c r="GL166" s="168"/>
      <c r="GM166" s="168"/>
      <c r="GN166" s="168"/>
      <c r="GO166" s="168"/>
      <c r="GP166" s="168"/>
      <c r="GQ166" s="168"/>
      <c r="GR166" s="168"/>
      <c r="GS166" s="168"/>
      <c r="GT166" s="168"/>
      <c r="GU166" s="168"/>
      <c r="GV166" s="168"/>
      <c r="GW166" s="168"/>
      <c r="GX166" s="168"/>
      <c r="GY166" s="168"/>
      <c r="GZ166" s="168"/>
      <c r="HA166" s="168"/>
      <c r="HB166" s="168"/>
      <c r="HC166" s="168"/>
      <c r="HD166" s="168"/>
      <c r="HE166" s="168"/>
      <c r="HF166" s="168"/>
      <c r="HG166" s="168"/>
      <c r="HH166" s="168"/>
      <c r="HI166" s="168"/>
      <c r="HJ166" s="168"/>
      <c r="HK166" s="168"/>
      <c r="HL166" s="168"/>
      <c r="HM166" s="168"/>
      <c r="HN166" s="168"/>
      <c r="HO166" s="168"/>
      <c r="HP166" s="168"/>
      <c r="HQ166" s="168"/>
      <c r="HR166" s="168"/>
      <c r="HS166" s="168"/>
      <c r="HT166" s="168"/>
      <c r="HU166" s="168"/>
      <c r="HV166" s="168"/>
      <c r="HW166" s="168"/>
      <c r="HX166" s="168"/>
      <c r="HY166" s="168"/>
      <c r="HZ166" s="168"/>
      <c r="IA166" s="168"/>
      <c r="IB166" s="168"/>
      <c r="IC166" s="168"/>
      <c r="ID166" s="168"/>
      <c r="IE166" s="168"/>
      <c r="IF166" s="168"/>
      <c r="IG166" s="168"/>
      <c r="IH166" s="168"/>
      <c r="II166" s="168"/>
      <c r="IJ166" s="168"/>
      <c r="IK166" s="168"/>
      <c r="IL166" s="168"/>
      <c r="IM166" s="168"/>
      <c r="IN166" s="168"/>
      <c r="IO166" s="168"/>
      <c r="IP166" s="168"/>
      <c r="IQ166" s="168"/>
      <c r="IR166" s="168"/>
      <c r="IS166" s="168"/>
      <c r="IT166" s="168"/>
      <c r="IU166" s="168"/>
      <c r="IV166" s="168"/>
      <c r="IW166" s="168"/>
      <c r="IX166" s="168"/>
      <c r="IY166" s="168"/>
      <c r="IZ166" s="168"/>
      <c r="JA166" s="168"/>
      <c r="JB166" s="168"/>
      <c r="JC166" s="168"/>
      <c r="JD166" s="168"/>
      <c r="JE166" s="168"/>
      <c r="JF166" s="168"/>
      <c r="JG166" s="168"/>
      <c r="JH166" s="168"/>
      <c r="JI166" s="168"/>
      <c r="JJ166" s="168"/>
      <c r="JK166" s="168"/>
      <c r="JL166" s="168"/>
      <c r="JM166" s="168"/>
      <c r="JN166" s="168"/>
      <c r="JO166" s="168"/>
      <c r="JP166" s="168"/>
      <c r="JQ166" s="168"/>
      <c r="JR166" s="168"/>
      <c r="JS166" s="168"/>
      <c r="JT166" s="168"/>
      <c r="JU166" s="168"/>
      <c r="JV166" s="168"/>
      <c r="JW166" s="168"/>
      <c r="JX166" s="168"/>
      <c r="JY166" s="168"/>
      <c r="JZ166" s="168"/>
      <c r="KA166" s="168"/>
      <c r="KB166" s="168"/>
      <c r="KC166" s="168"/>
      <c r="KD166" s="168"/>
      <c r="KE166" s="168"/>
      <c r="KF166" s="168"/>
      <c r="KG166" s="168"/>
      <c r="KH166" s="168"/>
      <c r="KI166" s="168"/>
      <c r="KJ166" s="168"/>
      <c r="KK166" s="168"/>
      <c r="KL166" s="168"/>
      <c r="KM166" s="168"/>
      <c r="KN166" s="168"/>
      <c r="KO166" s="168"/>
      <c r="KP166" s="168"/>
      <c r="KQ166" s="168"/>
      <c r="KR166" s="168"/>
      <c r="KS166" s="168"/>
      <c r="KT166" s="168"/>
      <c r="KU166" s="168"/>
      <c r="KV166" s="168"/>
      <c r="KW166" s="168"/>
      <c r="KX166" s="168"/>
      <c r="KY166" s="168"/>
      <c r="KZ166" s="168"/>
      <c r="LA166" s="168"/>
      <c r="LB166" s="168"/>
      <c r="LC166" s="168"/>
      <c r="LD166" s="168"/>
      <c r="LE166" s="168"/>
      <c r="LF166" s="168"/>
      <c r="LG166" s="168"/>
      <c r="LH166" s="168"/>
      <c r="LI166" s="168"/>
      <c r="LJ166" s="168"/>
      <c r="LK166" s="168"/>
      <c r="LL166" s="168"/>
      <c r="LM166" s="168"/>
      <c r="LN166" s="168"/>
      <c r="LO166" s="168"/>
      <c r="LP166" s="168"/>
      <c r="LQ166" s="168"/>
      <c r="LR166" s="168"/>
      <c r="LS166" s="168"/>
      <c r="LT166" s="168"/>
      <c r="LU166" s="168"/>
      <c r="LV166" s="168"/>
      <c r="LW166" s="168"/>
      <c r="LX166" s="168"/>
      <c r="LY166" s="168"/>
      <c r="LZ166" s="168"/>
      <c r="MA166" s="168"/>
      <c r="MB166" s="168"/>
      <c r="MC166" s="168"/>
      <c r="MD166" s="168"/>
      <c r="ME166" s="168"/>
      <c r="MF166" s="168"/>
      <c r="MG166" s="168"/>
      <c r="MH166" s="168"/>
      <c r="MI166" s="168"/>
      <c r="MJ166" s="168"/>
      <c r="MK166" s="168"/>
      <c r="ML166" s="168"/>
      <c r="MM166" s="168"/>
      <c r="MN166" s="168"/>
      <c r="MO166" s="168"/>
      <c r="MP166" s="168"/>
      <c r="MQ166" s="168"/>
      <c r="MR166" s="168"/>
      <c r="MS166" s="168"/>
      <c r="MT166" s="168"/>
      <c r="MU166" s="168"/>
      <c r="MV166" s="168"/>
      <c r="MW166" s="168"/>
      <c r="MX166" s="168"/>
      <c r="MY166" s="168"/>
      <c r="MZ166" s="168"/>
      <c r="NA166" s="168"/>
      <c r="NB166" s="168"/>
      <c r="NC166" s="168"/>
      <c r="ND166" s="168"/>
      <c r="NE166" s="168"/>
      <c r="NF166" s="168"/>
      <c r="NG166" s="168"/>
      <c r="NH166" s="168"/>
      <c r="NI166" s="168"/>
      <c r="NJ166" s="168"/>
      <c r="NK166" s="168"/>
      <c r="NL166" s="168"/>
      <c r="NM166" s="168"/>
      <c r="NN166" s="168"/>
      <c r="NO166" s="168"/>
      <c r="NP166" s="168"/>
      <c r="NQ166" s="168"/>
      <c r="NR166" s="168"/>
      <c r="NS166" s="168"/>
      <c r="NT166" s="168"/>
      <c r="NU166" s="168"/>
      <c r="NV166" s="168"/>
      <c r="NW166" s="168"/>
      <c r="NX166" s="168"/>
      <c r="NY166" s="168"/>
      <c r="NZ166" s="168"/>
      <c r="OA166" s="168"/>
      <c r="OB166" s="168"/>
      <c r="OC166" s="168"/>
      <c r="OD166" s="168"/>
      <c r="OE166" s="168"/>
      <c r="OF166" s="168"/>
      <c r="OG166" s="168"/>
      <c r="OH166" s="168"/>
      <c r="OI166" s="168"/>
      <c r="OJ166" s="168"/>
      <c r="OK166" s="168"/>
      <c r="OL166" s="168"/>
      <c r="OM166" s="168"/>
      <c r="ON166" s="168"/>
      <c r="OO166" s="168"/>
      <c r="OP166" s="168"/>
      <c r="OQ166" s="168"/>
      <c r="OR166" s="168"/>
      <c r="OS166" s="168"/>
      <c r="OT166" s="168"/>
      <c r="OU166" s="168"/>
      <c r="OV166" s="168"/>
      <c r="OW166" s="168"/>
      <c r="OX166" s="168"/>
      <c r="OY166" s="168"/>
      <c r="OZ166" s="168"/>
      <c r="PA166" s="168"/>
      <c r="PB166" s="168"/>
      <c r="PC166" s="168"/>
      <c r="PD166" s="168"/>
      <c r="PE166" s="168"/>
      <c r="PF166" s="168"/>
      <c r="PG166" s="168"/>
      <c r="PH166" s="168"/>
      <c r="PI166" s="168"/>
      <c r="PJ166" s="168"/>
      <c r="PK166" s="168"/>
      <c r="PL166" s="168"/>
      <c r="PM166" s="168"/>
      <c r="PN166" s="168"/>
      <c r="PO166" s="168"/>
      <c r="PP166" s="168"/>
      <c r="PQ166" s="168"/>
      <c r="PR166" s="168"/>
      <c r="PS166" s="168"/>
      <c r="PT166" s="168"/>
      <c r="PU166" s="168"/>
      <c r="PV166" s="168"/>
      <c r="PW166" s="168"/>
      <c r="PX166" s="168"/>
      <c r="PY166" s="168"/>
      <c r="PZ166" s="168"/>
      <c r="QA166" s="168"/>
      <c r="QB166" s="168"/>
      <c r="QC166" s="168"/>
      <c r="QD166" s="168"/>
      <c r="QE166" s="168"/>
      <c r="QF166" s="168"/>
      <c r="QG166" s="168"/>
      <c r="QH166" s="168"/>
      <c r="QI166" s="168"/>
      <c r="QJ166" s="168"/>
      <c r="QK166" s="168"/>
      <c r="QL166" s="168"/>
      <c r="QM166" s="168"/>
      <c r="QN166" s="168"/>
      <c r="QO166" s="168"/>
      <c r="QP166" s="168"/>
      <c r="QQ166" s="168"/>
      <c r="QR166" s="168"/>
      <c r="QS166" s="168"/>
      <c r="QT166" s="168"/>
      <c r="QU166" s="168"/>
      <c r="QV166" s="168"/>
      <c r="QW166" s="168"/>
      <c r="QX166" s="168"/>
      <c r="QY166" s="168"/>
      <c r="QZ166" s="168"/>
      <c r="RA166" s="168"/>
      <c r="RB166" s="168"/>
      <c r="RC166" s="168"/>
      <c r="RD166" s="168"/>
      <c r="RE166" s="168"/>
      <c r="RF166" s="168"/>
      <c r="RG166" s="168"/>
      <c r="RH166" s="168"/>
      <c r="RI166" s="168"/>
      <c r="RJ166" s="168"/>
      <c r="RK166" s="168"/>
      <c r="RL166" s="168"/>
    </row>
    <row r="167" spans="1:480" ht="12.75" customHeight="1" thickBot="1" x14ac:dyDescent="0.25">
      <c r="A167" s="170" t="e">
        <f>'Тех. карты'!#REF!</f>
        <v>#REF!</v>
      </c>
      <c r="B167" s="380" t="s">
        <v>16</v>
      </c>
      <c r="C167" s="381"/>
      <c r="D167" s="381"/>
      <c r="E167" s="381"/>
      <c r="F167" s="381"/>
      <c r="G167" s="381"/>
      <c r="H167" s="381"/>
      <c r="I167" s="381"/>
      <c r="J167" s="381"/>
      <c r="K167" s="381"/>
      <c r="L167" s="382"/>
      <c r="M167" s="260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3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5"/>
      <c r="BQ167" s="165"/>
      <c r="BR167" s="165"/>
      <c r="BS167" s="165"/>
      <c r="BT167" s="165"/>
      <c r="BU167" s="165"/>
      <c r="BV167" s="165"/>
      <c r="BW167" s="165"/>
      <c r="BX167" s="165"/>
      <c r="BY167" s="165"/>
      <c r="BZ167" s="165"/>
      <c r="CA167" s="165"/>
      <c r="CB167" s="165"/>
      <c r="CC167" s="165"/>
      <c r="CD167" s="165"/>
      <c r="CE167" s="165"/>
      <c r="CF167" s="165"/>
      <c r="CG167" s="165"/>
      <c r="CH167" s="165"/>
      <c r="CI167" s="165"/>
      <c r="CJ167" s="165"/>
      <c r="CK167" s="165"/>
      <c r="CL167" s="165"/>
      <c r="CM167" s="165"/>
      <c r="CN167" s="165"/>
      <c r="CO167" s="165"/>
      <c r="CP167" s="165"/>
      <c r="CQ167" s="165"/>
      <c r="CR167" s="165"/>
      <c r="CS167" s="165"/>
      <c r="CT167" s="165"/>
      <c r="CU167" s="165"/>
      <c r="CV167" s="165"/>
      <c r="CW167" s="165"/>
      <c r="CX167" s="165"/>
      <c r="CY167" s="165"/>
      <c r="CZ167" s="165"/>
      <c r="DA167" s="165"/>
      <c r="DB167" s="165"/>
      <c r="DC167" s="165"/>
      <c r="DD167" s="165"/>
      <c r="DE167" s="165"/>
      <c r="DF167" s="165"/>
      <c r="DG167" s="165"/>
      <c r="DH167" s="165"/>
      <c r="DI167" s="165"/>
      <c r="DJ167" s="165"/>
      <c r="DK167" s="165"/>
      <c r="DL167" s="165"/>
      <c r="DM167" s="165"/>
      <c r="DN167" s="165"/>
      <c r="DO167" s="165"/>
      <c r="DP167" s="165"/>
      <c r="DQ167" s="165"/>
      <c r="DR167" s="165"/>
      <c r="DS167" s="165"/>
      <c r="DT167" s="165"/>
      <c r="DU167" s="165"/>
      <c r="DV167" s="165"/>
      <c r="DW167" s="165"/>
      <c r="DX167" s="165"/>
      <c r="DY167" s="165"/>
      <c r="DZ167" s="165"/>
      <c r="EA167" s="165"/>
      <c r="EB167" s="165"/>
      <c r="EC167" s="165"/>
      <c r="ED167" s="165"/>
      <c r="EE167" s="165"/>
      <c r="EF167" s="165"/>
      <c r="EG167" s="165"/>
      <c r="EH167" s="165"/>
      <c r="EI167" s="165"/>
      <c r="EJ167" s="165"/>
      <c r="EK167" s="165"/>
      <c r="EL167" s="165"/>
      <c r="EM167" s="165"/>
      <c r="EN167" s="165"/>
      <c r="EO167" s="165"/>
      <c r="EP167" s="165"/>
      <c r="EQ167" s="165"/>
      <c r="ER167" s="165"/>
      <c r="ES167" s="165"/>
      <c r="ET167" s="165"/>
      <c r="EU167" s="165"/>
      <c r="EV167" s="165"/>
      <c r="EW167" s="165"/>
      <c r="EX167" s="165"/>
      <c r="EY167" s="165"/>
      <c r="EZ167" s="165"/>
      <c r="FA167" s="165"/>
      <c r="FB167" s="165"/>
      <c r="FC167" s="165"/>
      <c r="FD167" s="165"/>
      <c r="FE167" s="165"/>
      <c r="FF167" s="165"/>
      <c r="FG167" s="165"/>
      <c r="FH167" s="165"/>
      <c r="FI167" s="165"/>
      <c r="FJ167" s="165"/>
      <c r="FK167" s="165"/>
      <c r="FL167" s="165"/>
      <c r="FM167" s="165"/>
      <c r="FN167" s="165"/>
      <c r="FO167" s="165"/>
      <c r="FP167" s="165"/>
      <c r="FQ167" s="165"/>
      <c r="FR167" s="165"/>
      <c r="FS167" s="165"/>
      <c r="FT167" s="165"/>
      <c r="FU167" s="165"/>
      <c r="FV167" s="165"/>
      <c r="FW167" s="165"/>
      <c r="FX167" s="165"/>
      <c r="FY167" s="165"/>
      <c r="FZ167" s="165"/>
      <c r="GA167" s="165"/>
      <c r="GB167" s="165"/>
      <c r="GC167" s="165"/>
      <c r="GD167" s="165"/>
      <c r="GE167" s="165"/>
      <c r="GF167" s="165"/>
      <c r="GG167" s="165"/>
      <c r="GH167" s="165"/>
      <c r="GI167" s="165"/>
      <c r="GJ167" s="165"/>
      <c r="GK167" s="165"/>
      <c r="GL167" s="165"/>
      <c r="GM167" s="165"/>
      <c r="GN167" s="165"/>
      <c r="GO167" s="165"/>
      <c r="GP167" s="165"/>
      <c r="GQ167" s="165"/>
      <c r="GR167" s="165"/>
      <c r="GS167" s="165"/>
      <c r="GT167" s="165"/>
      <c r="GU167" s="165"/>
      <c r="GV167" s="165"/>
      <c r="GW167" s="165"/>
      <c r="GX167" s="165"/>
      <c r="GY167" s="165"/>
      <c r="GZ167" s="165"/>
      <c r="HA167" s="165"/>
      <c r="HB167" s="165"/>
      <c r="HC167" s="165"/>
      <c r="HD167" s="165"/>
      <c r="HE167" s="165"/>
      <c r="HF167" s="165"/>
      <c r="HG167" s="165"/>
      <c r="HH167" s="165"/>
      <c r="HI167" s="165"/>
      <c r="HJ167" s="165"/>
      <c r="HK167" s="165"/>
      <c r="HL167" s="165"/>
      <c r="HM167" s="165"/>
      <c r="HN167" s="165"/>
      <c r="HO167" s="165"/>
      <c r="HP167" s="165"/>
      <c r="HQ167" s="165"/>
      <c r="HR167" s="165"/>
      <c r="HS167" s="165"/>
      <c r="HT167" s="165"/>
      <c r="HU167" s="165"/>
      <c r="HV167" s="165"/>
      <c r="HW167" s="165"/>
      <c r="HX167" s="165"/>
      <c r="HY167" s="165"/>
      <c r="HZ167" s="165"/>
      <c r="IA167" s="165"/>
      <c r="IB167" s="165"/>
      <c r="IC167" s="165"/>
      <c r="ID167" s="165"/>
      <c r="IE167" s="165"/>
      <c r="IF167" s="165"/>
      <c r="IG167" s="165"/>
      <c r="IH167" s="165"/>
      <c r="II167" s="165"/>
      <c r="IJ167" s="165"/>
      <c r="IK167" s="165"/>
      <c r="IL167" s="165"/>
      <c r="IM167" s="165"/>
      <c r="IN167" s="165"/>
      <c r="IO167" s="165"/>
      <c r="IP167" s="165"/>
      <c r="IQ167" s="165"/>
      <c r="IR167" s="165"/>
      <c r="IS167" s="165"/>
      <c r="IT167" s="165"/>
      <c r="IU167" s="165"/>
      <c r="IV167" s="165"/>
      <c r="IW167" s="165"/>
      <c r="IX167" s="165"/>
      <c r="IY167" s="165"/>
      <c r="IZ167" s="165"/>
      <c r="JA167" s="165"/>
      <c r="JB167" s="165"/>
      <c r="JC167" s="165"/>
      <c r="JD167" s="165"/>
      <c r="JE167" s="165"/>
      <c r="JF167" s="165"/>
      <c r="JG167" s="165"/>
      <c r="JH167" s="165"/>
      <c r="JI167" s="165"/>
      <c r="JJ167" s="165"/>
      <c r="JK167" s="165"/>
      <c r="JL167" s="165"/>
      <c r="JM167" s="165"/>
      <c r="JN167" s="165"/>
      <c r="JO167" s="165"/>
      <c r="JP167" s="165"/>
      <c r="JQ167" s="165"/>
      <c r="JR167" s="165"/>
      <c r="JS167" s="165"/>
      <c r="JT167" s="165"/>
      <c r="JU167" s="165"/>
      <c r="JV167" s="165"/>
      <c r="JW167" s="165"/>
      <c r="JX167" s="165"/>
      <c r="JY167" s="165"/>
      <c r="JZ167" s="165"/>
      <c r="KA167" s="165"/>
      <c r="KB167" s="165"/>
      <c r="KC167" s="165"/>
      <c r="KD167" s="165"/>
      <c r="KE167" s="165"/>
      <c r="KF167" s="165"/>
      <c r="KG167" s="165"/>
      <c r="KH167" s="165"/>
      <c r="KI167" s="165"/>
      <c r="KJ167" s="165"/>
      <c r="KK167" s="165"/>
      <c r="KL167" s="165"/>
      <c r="KM167" s="165"/>
      <c r="KN167" s="165"/>
      <c r="KO167" s="165"/>
      <c r="KP167" s="165"/>
      <c r="KQ167" s="165"/>
      <c r="KR167" s="165"/>
      <c r="KS167" s="165"/>
      <c r="KT167" s="165"/>
      <c r="KU167" s="165"/>
      <c r="KV167" s="165"/>
      <c r="KW167" s="165"/>
      <c r="KX167" s="165"/>
      <c r="KY167" s="165"/>
      <c r="KZ167" s="165"/>
      <c r="LA167" s="165"/>
      <c r="LB167" s="165"/>
      <c r="LC167" s="165"/>
      <c r="LD167" s="165"/>
      <c r="LE167" s="165"/>
      <c r="LF167" s="165"/>
      <c r="LG167" s="165"/>
      <c r="LH167" s="165"/>
      <c r="LI167" s="165"/>
      <c r="LJ167" s="165"/>
      <c r="LK167" s="165"/>
      <c r="LL167" s="165"/>
      <c r="LM167" s="165"/>
      <c r="LN167" s="165"/>
      <c r="LO167" s="165"/>
      <c r="LP167" s="165"/>
      <c r="LQ167" s="165"/>
      <c r="LR167" s="165"/>
      <c r="LS167" s="165"/>
      <c r="LT167" s="165"/>
      <c r="LU167" s="165"/>
      <c r="LV167" s="165"/>
      <c r="LW167" s="165"/>
      <c r="LX167" s="165"/>
      <c r="LY167" s="165"/>
      <c r="LZ167" s="165"/>
      <c r="MA167" s="165"/>
      <c r="MB167" s="165"/>
      <c r="MC167" s="165"/>
      <c r="MD167" s="165"/>
      <c r="ME167" s="165"/>
      <c r="MF167" s="165"/>
      <c r="MG167" s="165"/>
      <c r="MH167" s="165"/>
      <c r="MI167" s="165"/>
      <c r="MJ167" s="165"/>
      <c r="MK167" s="165"/>
      <c r="ML167" s="165"/>
      <c r="MM167" s="165"/>
      <c r="MN167" s="165"/>
      <c r="MO167" s="165"/>
      <c r="MP167" s="165"/>
      <c r="MQ167" s="165"/>
      <c r="MR167" s="165"/>
      <c r="MS167" s="165"/>
      <c r="MT167" s="165"/>
      <c r="MU167" s="165"/>
      <c r="MV167" s="165"/>
      <c r="MW167" s="165"/>
      <c r="MX167" s="165"/>
      <c r="MY167" s="165"/>
      <c r="MZ167" s="165"/>
      <c r="NA167" s="165"/>
      <c r="NB167" s="165"/>
      <c r="NC167" s="165"/>
      <c r="ND167" s="165"/>
      <c r="NE167" s="165"/>
      <c r="NF167" s="165"/>
      <c r="NG167" s="165"/>
      <c r="NH167" s="165"/>
      <c r="NI167" s="165"/>
      <c r="NJ167" s="165"/>
      <c r="NK167" s="165"/>
      <c r="NL167" s="165"/>
      <c r="NM167" s="165"/>
      <c r="NN167" s="165"/>
      <c r="NO167" s="165"/>
      <c r="NP167" s="165"/>
      <c r="NQ167" s="165"/>
      <c r="NR167" s="165"/>
      <c r="NS167" s="165"/>
      <c r="NT167" s="165"/>
      <c r="NU167" s="165"/>
      <c r="NV167" s="165"/>
      <c r="NW167" s="165"/>
      <c r="NX167" s="165"/>
      <c r="NY167" s="165"/>
      <c r="NZ167" s="165"/>
      <c r="OA167" s="165"/>
      <c r="OB167" s="165"/>
      <c r="OC167" s="165"/>
      <c r="OD167" s="165"/>
      <c r="OE167" s="165"/>
      <c r="OF167" s="165"/>
      <c r="OG167" s="165"/>
      <c r="OH167" s="165"/>
      <c r="OI167" s="165"/>
      <c r="OJ167" s="165"/>
      <c r="OK167" s="165"/>
      <c r="OL167" s="165"/>
      <c r="OM167" s="165"/>
      <c r="ON167" s="165"/>
      <c r="OO167" s="165"/>
      <c r="OP167" s="165"/>
      <c r="OQ167" s="165"/>
      <c r="OR167" s="165"/>
      <c r="OS167" s="165"/>
      <c r="OT167" s="165"/>
      <c r="OU167" s="165"/>
      <c r="OV167" s="165"/>
      <c r="OW167" s="165"/>
      <c r="OX167" s="165"/>
      <c r="OY167" s="165"/>
      <c r="OZ167" s="165"/>
      <c r="PA167" s="165"/>
      <c r="PB167" s="165"/>
      <c r="PC167" s="165"/>
      <c r="PD167" s="165"/>
      <c r="PE167" s="165"/>
      <c r="PF167" s="165"/>
      <c r="PG167" s="165"/>
      <c r="PH167" s="165"/>
      <c r="PI167" s="165"/>
      <c r="PJ167" s="165"/>
      <c r="PK167" s="165"/>
      <c r="PL167" s="165"/>
      <c r="PM167" s="165"/>
      <c r="PN167" s="165"/>
      <c r="PO167" s="165"/>
      <c r="PP167" s="165"/>
      <c r="PQ167" s="165"/>
      <c r="PR167" s="165"/>
      <c r="PS167" s="165"/>
      <c r="PT167" s="165"/>
      <c r="PU167" s="165"/>
      <c r="PV167" s="165"/>
      <c r="PW167" s="165"/>
      <c r="PX167" s="165"/>
      <c r="PY167" s="165"/>
      <c r="PZ167" s="165"/>
      <c r="QA167" s="165"/>
      <c r="QB167" s="165"/>
      <c r="QC167" s="165"/>
      <c r="QD167" s="165"/>
      <c r="QE167" s="165"/>
      <c r="QF167" s="165"/>
      <c r="QG167" s="165"/>
      <c r="QH167" s="165"/>
      <c r="QI167" s="165"/>
      <c r="QJ167" s="165"/>
      <c r="QK167" s="165"/>
      <c r="QL167" s="165"/>
      <c r="QM167" s="165"/>
      <c r="QN167" s="165"/>
      <c r="QO167" s="165"/>
      <c r="QP167" s="165"/>
      <c r="QQ167" s="165"/>
      <c r="QR167" s="165"/>
      <c r="QS167" s="165"/>
      <c r="QT167" s="165"/>
      <c r="QU167" s="165"/>
      <c r="QV167" s="165"/>
      <c r="QW167" s="165"/>
      <c r="QX167" s="165"/>
      <c r="QY167" s="165"/>
      <c r="QZ167" s="165"/>
      <c r="RA167" s="165"/>
      <c r="RB167" s="165"/>
      <c r="RC167" s="165"/>
      <c r="RD167" s="165"/>
      <c r="RE167" s="165"/>
      <c r="RF167" s="165"/>
      <c r="RG167" s="165"/>
      <c r="RH167" s="165"/>
      <c r="RI167" s="165"/>
      <c r="RJ167" s="165"/>
      <c r="RK167" s="165"/>
      <c r="RL167" s="165"/>
    </row>
    <row r="168" spans="1:480" ht="16.5" thickBot="1" x14ac:dyDescent="0.3">
      <c r="A168" s="305" t="e">
        <f>'Тех. карты'!#REF!</f>
        <v>#REF!</v>
      </c>
      <c r="B168" s="353" t="s">
        <v>182</v>
      </c>
      <c r="C168" s="353"/>
      <c r="D168" s="11">
        <v>45</v>
      </c>
      <c r="E168" s="12"/>
      <c r="F168" s="13"/>
      <c r="G168" s="297">
        <v>3.98</v>
      </c>
      <c r="H168" s="298">
        <v>4.88</v>
      </c>
      <c r="I168" s="298">
        <v>0.68</v>
      </c>
      <c r="J168" s="298">
        <v>87</v>
      </c>
      <c r="K168" s="298">
        <v>0.75</v>
      </c>
      <c r="L168" s="30">
        <v>24</v>
      </c>
      <c r="M168" s="30">
        <v>1.1499999999999999</v>
      </c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33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  <c r="BI168" s="165"/>
      <c r="BJ168" s="165"/>
      <c r="BK168" s="165"/>
      <c r="BL168" s="165"/>
      <c r="BM168" s="165"/>
      <c r="BN168" s="165"/>
      <c r="BO168" s="165"/>
      <c r="BP168" s="165"/>
      <c r="BQ168" s="165"/>
      <c r="BR168" s="165"/>
      <c r="BS168" s="165"/>
      <c r="BT168" s="165"/>
      <c r="BU168" s="165"/>
      <c r="BV168" s="165"/>
      <c r="BW168" s="165"/>
      <c r="BX168" s="165"/>
      <c r="BY168" s="165"/>
      <c r="BZ168" s="165"/>
      <c r="CA168" s="165"/>
      <c r="CB168" s="165"/>
      <c r="CC168" s="165"/>
      <c r="CD168" s="165"/>
      <c r="CE168" s="165"/>
      <c r="CF168" s="165"/>
      <c r="CG168" s="165"/>
      <c r="CH168" s="165"/>
      <c r="CI168" s="165"/>
      <c r="CJ168" s="165"/>
      <c r="CK168" s="165"/>
      <c r="CL168" s="165"/>
      <c r="CM168" s="165"/>
      <c r="CN168" s="165"/>
      <c r="CO168" s="165"/>
      <c r="CP168" s="165"/>
      <c r="CQ168" s="165"/>
      <c r="CR168" s="165"/>
      <c r="CS168" s="165"/>
      <c r="CT168" s="165"/>
      <c r="CU168" s="165"/>
      <c r="CV168" s="165"/>
      <c r="CW168" s="165"/>
      <c r="CX168" s="165"/>
      <c r="CY168" s="165"/>
      <c r="CZ168" s="165"/>
      <c r="DA168" s="165"/>
      <c r="DB168" s="165"/>
      <c r="DC168" s="165"/>
      <c r="DD168" s="165"/>
      <c r="DE168" s="165"/>
      <c r="DF168" s="165"/>
      <c r="DG168" s="165"/>
      <c r="DH168" s="165"/>
      <c r="DI168" s="165"/>
      <c r="DJ168" s="165"/>
      <c r="DK168" s="165"/>
      <c r="DL168" s="165"/>
      <c r="DM168" s="165"/>
      <c r="DN168" s="165"/>
      <c r="DO168" s="165"/>
      <c r="DP168" s="165"/>
      <c r="DQ168" s="165"/>
      <c r="DR168" s="165"/>
      <c r="DS168" s="165"/>
      <c r="DT168" s="165"/>
      <c r="DU168" s="165"/>
      <c r="DV168" s="165"/>
      <c r="DW168" s="165"/>
      <c r="DX168" s="165"/>
      <c r="DY168" s="165"/>
      <c r="DZ168" s="165"/>
      <c r="EA168" s="165"/>
      <c r="EB168" s="165"/>
      <c r="EC168" s="165"/>
      <c r="ED168" s="165"/>
      <c r="EE168" s="165"/>
      <c r="EF168" s="165"/>
      <c r="EG168" s="165"/>
      <c r="EH168" s="165"/>
      <c r="EI168" s="165"/>
      <c r="EJ168" s="165"/>
      <c r="EK168" s="165"/>
      <c r="EL168" s="165"/>
      <c r="EM168" s="165"/>
      <c r="EN168" s="165"/>
      <c r="EO168" s="165"/>
      <c r="EP168" s="165"/>
      <c r="EQ168" s="165"/>
      <c r="ER168" s="165"/>
      <c r="ES168" s="165"/>
      <c r="ET168" s="165"/>
      <c r="EU168" s="165"/>
      <c r="EV168" s="165"/>
      <c r="EW168" s="165"/>
      <c r="EX168" s="165"/>
      <c r="EY168" s="165"/>
      <c r="EZ168" s="165"/>
      <c r="FA168" s="165"/>
      <c r="FB168" s="165"/>
      <c r="FC168" s="165"/>
      <c r="FD168" s="165"/>
      <c r="FE168" s="165"/>
      <c r="FF168" s="165"/>
      <c r="FG168" s="165"/>
      <c r="FH168" s="165"/>
      <c r="FI168" s="165"/>
      <c r="FJ168" s="165"/>
      <c r="FK168" s="165"/>
      <c r="FL168" s="165"/>
      <c r="FM168" s="165"/>
      <c r="FN168" s="165"/>
      <c r="FO168" s="165"/>
      <c r="FP168" s="165"/>
      <c r="FQ168" s="165"/>
      <c r="FR168" s="165"/>
      <c r="FS168" s="165"/>
      <c r="FT168" s="165"/>
      <c r="FU168" s="165"/>
      <c r="FV168" s="165"/>
      <c r="FW168" s="165"/>
      <c r="FX168" s="165"/>
      <c r="FY168" s="165"/>
      <c r="FZ168" s="165"/>
      <c r="GA168" s="165"/>
      <c r="GB168" s="165"/>
      <c r="GC168" s="165"/>
      <c r="GD168" s="165"/>
      <c r="GE168" s="165"/>
      <c r="GF168" s="165"/>
      <c r="GG168" s="165"/>
      <c r="GH168" s="165"/>
      <c r="GI168" s="165"/>
      <c r="GJ168" s="165"/>
      <c r="GK168" s="165"/>
      <c r="GL168" s="165"/>
      <c r="GM168" s="165"/>
      <c r="GN168" s="165"/>
      <c r="GO168" s="165"/>
      <c r="GP168" s="165"/>
      <c r="GQ168" s="165"/>
      <c r="GR168" s="165"/>
      <c r="GS168" s="165"/>
      <c r="GT168" s="165"/>
      <c r="GU168" s="165"/>
      <c r="GV168" s="165"/>
      <c r="GW168" s="165"/>
      <c r="GX168" s="165"/>
      <c r="GY168" s="165"/>
      <c r="GZ168" s="165"/>
      <c r="HA168" s="165"/>
      <c r="HB168" s="165"/>
      <c r="HC168" s="165"/>
      <c r="HD168" s="165"/>
      <c r="HE168" s="165"/>
      <c r="HF168" s="165"/>
      <c r="HG168" s="165"/>
      <c r="HH168" s="165"/>
      <c r="HI168" s="165"/>
      <c r="HJ168" s="165"/>
      <c r="HK168" s="165"/>
      <c r="HL168" s="165"/>
      <c r="HM168" s="165"/>
      <c r="HN168" s="165"/>
      <c r="HO168" s="165"/>
      <c r="HP168" s="165"/>
      <c r="HQ168" s="165"/>
      <c r="HR168" s="165"/>
      <c r="HS168" s="165"/>
      <c r="HT168" s="165"/>
      <c r="HU168" s="165"/>
      <c r="HV168" s="165"/>
      <c r="HW168" s="165"/>
      <c r="HX168" s="165"/>
      <c r="HY168" s="165"/>
      <c r="HZ168" s="165"/>
      <c r="IA168" s="165"/>
      <c r="IB168" s="165"/>
      <c r="IC168" s="165"/>
      <c r="ID168" s="165"/>
      <c r="IE168" s="165"/>
      <c r="IF168" s="165"/>
      <c r="IG168" s="165"/>
      <c r="IH168" s="165"/>
      <c r="II168" s="165"/>
      <c r="IJ168" s="165"/>
      <c r="IK168" s="165"/>
      <c r="IL168" s="165"/>
      <c r="IM168" s="165"/>
      <c r="IN168" s="165"/>
      <c r="IO168" s="165"/>
      <c r="IP168" s="165"/>
      <c r="IQ168" s="165"/>
      <c r="IR168" s="165"/>
      <c r="IS168" s="165"/>
      <c r="IT168" s="165"/>
      <c r="IU168" s="165"/>
      <c r="IV168" s="165"/>
      <c r="IW168" s="165"/>
      <c r="IX168" s="165"/>
      <c r="IY168" s="165"/>
      <c r="IZ168" s="165"/>
      <c r="JA168" s="165"/>
      <c r="JB168" s="165"/>
      <c r="JC168" s="165"/>
      <c r="JD168" s="165"/>
      <c r="JE168" s="165"/>
      <c r="JF168" s="165"/>
      <c r="JG168" s="165"/>
      <c r="JH168" s="165"/>
      <c r="JI168" s="165"/>
      <c r="JJ168" s="165"/>
      <c r="JK168" s="165"/>
      <c r="JL168" s="165"/>
      <c r="JM168" s="165"/>
      <c r="JN168" s="165"/>
      <c r="JO168" s="165"/>
      <c r="JP168" s="165"/>
      <c r="JQ168" s="165"/>
      <c r="JR168" s="165"/>
      <c r="JS168" s="165"/>
      <c r="JT168" s="165"/>
      <c r="JU168" s="165"/>
      <c r="JV168" s="165"/>
      <c r="JW168" s="165"/>
      <c r="JX168" s="165"/>
      <c r="JY168" s="165"/>
      <c r="JZ168" s="165"/>
      <c r="KA168" s="165"/>
      <c r="KB168" s="165"/>
      <c r="KC168" s="165"/>
      <c r="KD168" s="165"/>
      <c r="KE168" s="165"/>
      <c r="KF168" s="165"/>
      <c r="KG168" s="165"/>
      <c r="KH168" s="165"/>
      <c r="KI168" s="165"/>
      <c r="KJ168" s="165"/>
      <c r="KK168" s="165"/>
      <c r="KL168" s="165"/>
      <c r="KM168" s="165"/>
      <c r="KN168" s="165"/>
      <c r="KO168" s="165"/>
      <c r="KP168" s="165"/>
      <c r="KQ168" s="165"/>
      <c r="KR168" s="165"/>
      <c r="KS168" s="165"/>
      <c r="KT168" s="165"/>
      <c r="KU168" s="165"/>
      <c r="KV168" s="165"/>
      <c r="KW168" s="165"/>
      <c r="KX168" s="165"/>
      <c r="KY168" s="165"/>
      <c r="KZ168" s="165"/>
      <c r="LA168" s="165"/>
      <c r="LB168" s="165"/>
      <c r="LC168" s="165"/>
      <c r="LD168" s="165"/>
      <c r="LE168" s="165"/>
      <c r="LF168" s="165"/>
      <c r="LG168" s="165"/>
      <c r="LH168" s="165"/>
      <c r="LI168" s="165"/>
      <c r="LJ168" s="165"/>
      <c r="LK168" s="165"/>
      <c r="LL168" s="165"/>
      <c r="LM168" s="165"/>
      <c r="LN168" s="165"/>
      <c r="LO168" s="165"/>
      <c r="LP168" s="165"/>
      <c r="LQ168" s="165"/>
      <c r="LR168" s="165"/>
      <c r="LS168" s="165"/>
      <c r="LT168" s="165"/>
      <c r="LU168" s="165"/>
      <c r="LV168" s="165"/>
      <c r="LW168" s="165"/>
      <c r="LX168" s="165"/>
      <c r="LY168" s="165"/>
      <c r="LZ168" s="165"/>
      <c r="MA168" s="165"/>
      <c r="MB168" s="165"/>
      <c r="MC168" s="165"/>
      <c r="MD168" s="165"/>
      <c r="ME168" s="165"/>
      <c r="MF168" s="165"/>
      <c r="MG168" s="165"/>
      <c r="MH168" s="165"/>
      <c r="MI168" s="165"/>
      <c r="MJ168" s="165"/>
      <c r="MK168" s="165"/>
      <c r="ML168" s="165"/>
      <c r="MM168" s="165"/>
      <c r="MN168" s="165"/>
      <c r="MO168" s="165"/>
      <c r="MP168" s="165"/>
      <c r="MQ168" s="165"/>
      <c r="MR168" s="165"/>
      <c r="MS168" s="165"/>
      <c r="MT168" s="165"/>
      <c r="MU168" s="165"/>
      <c r="MV168" s="165"/>
      <c r="MW168" s="165"/>
      <c r="MX168" s="165"/>
      <c r="MY168" s="165"/>
      <c r="MZ168" s="165"/>
      <c r="NA168" s="165"/>
      <c r="NB168" s="165"/>
      <c r="NC168" s="165"/>
      <c r="ND168" s="165"/>
      <c r="NE168" s="165"/>
      <c r="NF168" s="165"/>
      <c r="NG168" s="165"/>
      <c r="NH168" s="165"/>
      <c r="NI168" s="165"/>
      <c r="NJ168" s="165"/>
      <c r="NK168" s="165"/>
      <c r="NL168" s="165"/>
      <c r="NM168" s="165"/>
      <c r="NN168" s="165"/>
      <c r="NO168" s="165"/>
      <c r="NP168" s="165"/>
      <c r="NQ168" s="165"/>
      <c r="NR168" s="165"/>
      <c r="NS168" s="165"/>
      <c r="NT168" s="165"/>
      <c r="NU168" s="165"/>
      <c r="NV168" s="165"/>
      <c r="NW168" s="165"/>
      <c r="NX168" s="165"/>
      <c r="NY168" s="165"/>
      <c r="NZ168" s="165"/>
      <c r="OA168" s="165"/>
      <c r="OB168" s="165"/>
      <c r="OC168" s="165"/>
      <c r="OD168" s="165"/>
      <c r="OE168" s="165"/>
      <c r="OF168" s="165"/>
      <c r="OG168" s="165"/>
      <c r="OH168" s="165"/>
      <c r="OI168" s="165"/>
      <c r="OJ168" s="165"/>
      <c r="OK168" s="165"/>
      <c r="OL168" s="165"/>
      <c r="OM168" s="165"/>
      <c r="ON168" s="165"/>
      <c r="OO168" s="165"/>
      <c r="OP168" s="165"/>
      <c r="OQ168" s="165"/>
      <c r="OR168" s="165"/>
      <c r="OS168" s="165"/>
      <c r="OT168" s="165"/>
      <c r="OU168" s="165"/>
      <c r="OV168" s="165"/>
      <c r="OW168" s="165"/>
      <c r="OX168" s="165"/>
      <c r="OY168" s="165"/>
      <c r="OZ168" s="165"/>
      <c r="PA168" s="165"/>
      <c r="PB168" s="165"/>
      <c r="PC168" s="165"/>
      <c r="PD168" s="165"/>
      <c r="PE168" s="165"/>
      <c r="PF168" s="165"/>
      <c r="PG168" s="165"/>
      <c r="PH168" s="165"/>
      <c r="PI168" s="165"/>
      <c r="PJ168" s="165"/>
      <c r="PK168" s="165"/>
      <c r="PL168" s="165"/>
      <c r="PM168" s="165"/>
      <c r="PN168" s="165"/>
      <c r="PO168" s="165"/>
      <c r="PP168" s="165"/>
      <c r="PQ168" s="165"/>
      <c r="PR168" s="165"/>
      <c r="PS168" s="165"/>
      <c r="PT168" s="165"/>
      <c r="PU168" s="165"/>
      <c r="PV168" s="165"/>
      <c r="PW168" s="165"/>
      <c r="PX168" s="165"/>
      <c r="PY168" s="165"/>
      <c r="PZ168" s="165"/>
      <c r="QA168" s="165"/>
      <c r="QB168" s="165"/>
      <c r="QC168" s="165"/>
      <c r="QD168" s="165"/>
      <c r="QE168" s="165"/>
      <c r="QF168" s="165"/>
      <c r="QG168" s="165"/>
      <c r="QH168" s="165"/>
      <c r="QI168" s="165"/>
      <c r="QJ168" s="165"/>
      <c r="QK168" s="165"/>
      <c r="QL168" s="165"/>
      <c r="QM168" s="165"/>
      <c r="QN168" s="165"/>
      <c r="QO168" s="165"/>
      <c r="QP168" s="165"/>
      <c r="QQ168" s="165"/>
      <c r="QR168" s="165"/>
      <c r="QS168" s="165"/>
      <c r="QT168" s="165"/>
      <c r="QU168" s="165"/>
      <c r="QV168" s="165"/>
      <c r="QW168" s="165"/>
      <c r="QX168" s="165"/>
      <c r="QY168" s="165"/>
      <c r="QZ168" s="165"/>
      <c r="RA168" s="165"/>
      <c r="RB168" s="165"/>
      <c r="RC168" s="165"/>
      <c r="RD168" s="165"/>
      <c r="RE168" s="165"/>
      <c r="RF168" s="165"/>
      <c r="RG168" s="165"/>
      <c r="RH168" s="165"/>
      <c r="RI168" s="165"/>
      <c r="RJ168" s="165"/>
      <c r="RK168" s="165"/>
      <c r="RL168" s="165"/>
    </row>
    <row r="169" spans="1:480" ht="15.75" x14ac:dyDescent="0.25">
      <c r="A169" s="138"/>
      <c r="B169" s="353" t="s">
        <v>107</v>
      </c>
      <c r="C169" s="353"/>
      <c r="D169" s="11">
        <v>156</v>
      </c>
      <c r="E169" s="12"/>
      <c r="F169" s="13"/>
      <c r="G169" s="14">
        <v>1.0900000000000001</v>
      </c>
      <c r="H169" s="15">
        <v>2.95</v>
      </c>
      <c r="I169" s="16">
        <v>7.64</v>
      </c>
      <c r="J169" s="17">
        <v>61.5</v>
      </c>
      <c r="K169" s="18">
        <v>6.17</v>
      </c>
      <c r="L169" s="30">
        <v>57</v>
      </c>
      <c r="M169" s="30">
        <v>2.12</v>
      </c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33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  <c r="BI169" s="165"/>
      <c r="BJ169" s="165"/>
      <c r="BK169" s="165"/>
      <c r="BL169" s="165"/>
      <c r="BM169" s="165"/>
      <c r="BN169" s="165"/>
      <c r="BO169" s="165"/>
      <c r="BP169" s="165"/>
      <c r="BQ169" s="165"/>
      <c r="BR169" s="165"/>
      <c r="BS169" s="165"/>
      <c r="BT169" s="165"/>
      <c r="BU169" s="165"/>
      <c r="BV169" s="165"/>
      <c r="BW169" s="165"/>
      <c r="BX169" s="165"/>
      <c r="BY169" s="165"/>
      <c r="BZ169" s="165"/>
      <c r="CA169" s="165"/>
      <c r="CB169" s="165"/>
      <c r="CC169" s="165"/>
      <c r="CD169" s="165"/>
      <c r="CE169" s="165"/>
      <c r="CF169" s="165"/>
      <c r="CG169" s="165"/>
      <c r="CH169" s="165"/>
      <c r="CI169" s="165"/>
      <c r="CJ169" s="165"/>
      <c r="CK169" s="165"/>
      <c r="CL169" s="165"/>
      <c r="CM169" s="165"/>
      <c r="CN169" s="165"/>
      <c r="CO169" s="165"/>
      <c r="CP169" s="165"/>
      <c r="CQ169" s="165"/>
      <c r="CR169" s="165"/>
      <c r="CS169" s="165"/>
      <c r="CT169" s="165"/>
      <c r="CU169" s="165"/>
      <c r="CV169" s="165"/>
      <c r="CW169" s="165"/>
      <c r="CX169" s="165"/>
      <c r="CY169" s="165"/>
      <c r="CZ169" s="165"/>
      <c r="DA169" s="165"/>
      <c r="DB169" s="165"/>
      <c r="DC169" s="165"/>
      <c r="DD169" s="165"/>
      <c r="DE169" s="165"/>
      <c r="DF169" s="165"/>
      <c r="DG169" s="165"/>
      <c r="DH169" s="165"/>
      <c r="DI169" s="165"/>
      <c r="DJ169" s="165"/>
      <c r="DK169" s="165"/>
      <c r="DL169" s="165"/>
      <c r="DM169" s="165"/>
      <c r="DN169" s="165"/>
      <c r="DO169" s="165"/>
      <c r="DP169" s="165"/>
      <c r="DQ169" s="165"/>
      <c r="DR169" s="165"/>
      <c r="DS169" s="165"/>
      <c r="DT169" s="165"/>
      <c r="DU169" s="165"/>
      <c r="DV169" s="165"/>
      <c r="DW169" s="165"/>
      <c r="DX169" s="165"/>
      <c r="DY169" s="165"/>
      <c r="DZ169" s="165"/>
      <c r="EA169" s="165"/>
      <c r="EB169" s="165"/>
      <c r="EC169" s="165"/>
      <c r="ED169" s="165"/>
      <c r="EE169" s="165"/>
      <c r="EF169" s="165"/>
      <c r="EG169" s="165"/>
      <c r="EH169" s="165"/>
      <c r="EI169" s="165"/>
      <c r="EJ169" s="165"/>
      <c r="EK169" s="165"/>
      <c r="EL169" s="165"/>
      <c r="EM169" s="165"/>
      <c r="EN169" s="165"/>
      <c r="EO169" s="165"/>
      <c r="EP169" s="165"/>
      <c r="EQ169" s="165"/>
      <c r="ER169" s="165"/>
      <c r="ES169" s="165"/>
      <c r="ET169" s="165"/>
      <c r="EU169" s="165"/>
      <c r="EV169" s="165"/>
      <c r="EW169" s="165"/>
      <c r="EX169" s="165"/>
      <c r="EY169" s="165"/>
      <c r="EZ169" s="165"/>
      <c r="FA169" s="165"/>
      <c r="FB169" s="165"/>
      <c r="FC169" s="165"/>
      <c r="FD169" s="165"/>
      <c r="FE169" s="165"/>
      <c r="FF169" s="165"/>
      <c r="FG169" s="165"/>
      <c r="FH169" s="165"/>
      <c r="FI169" s="165"/>
      <c r="FJ169" s="165"/>
      <c r="FK169" s="165"/>
      <c r="FL169" s="165"/>
      <c r="FM169" s="165"/>
      <c r="FN169" s="165"/>
      <c r="FO169" s="165"/>
      <c r="FP169" s="165"/>
      <c r="FQ169" s="165"/>
      <c r="FR169" s="165"/>
      <c r="FS169" s="165"/>
      <c r="FT169" s="165"/>
      <c r="FU169" s="165"/>
      <c r="FV169" s="165"/>
      <c r="FW169" s="165"/>
      <c r="FX169" s="165"/>
      <c r="FY169" s="165"/>
      <c r="FZ169" s="165"/>
      <c r="GA169" s="165"/>
      <c r="GB169" s="165"/>
      <c r="GC169" s="165"/>
      <c r="GD169" s="165"/>
      <c r="GE169" s="165"/>
      <c r="GF169" s="165"/>
      <c r="GG169" s="165"/>
      <c r="GH169" s="165"/>
      <c r="GI169" s="165"/>
      <c r="GJ169" s="165"/>
      <c r="GK169" s="165"/>
      <c r="GL169" s="165"/>
      <c r="GM169" s="165"/>
      <c r="GN169" s="165"/>
      <c r="GO169" s="165"/>
      <c r="GP169" s="165"/>
      <c r="GQ169" s="165"/>
      <c r="GR169" s="165"/>
      <c r="GS169" s="165"/>
      <c r="GT169" s="165"/>
      <c r="GU169" s="165"/>
      <c r="GV169" s="165"/>
      <c r="GW169" s="165"/>
      <c r="GX169" s="165"/>
      <c r="GY169" s="165"/>
      <c r="GZ169" s="165"/>
      <c r="HA169" s="165"/>
      <c r="HB169" s="165"/>
      <c r="HC169" s="165"/>
      <c r="HD169" s="165"/>
      <c r="HE169" s="165"/>
      <c r="HF169" s="165"/>
      <c r="HG169" s="165"/>
      <c r="HH169" s="165"/>
      <c r="HI169" s="165"/>
      <c r="HJ169" s="165"/>
      <c r="HK169" s="165"/>
      <c r="HL169" s="165"/>
      <c r="HM169" s="165"/>
      <c r="HN169" s="165"/>
      <c r="HO169" s="165"/>
      <c r="HP169" s="165"/>
      <c r="HQ169" s="165"/>
      <c r="HR169" s="165"/>
      <c r="HS169" s="165"/>
      <c r="HT169" s="165"/>
      <c r="HU169" s="165"/>
      <c r="HV169" s="165"/>
      <c r="HW169" s="165"/>
      <c r="HX169" s="165"/>
      <c r="HY169" s="165"/>
      <c r="HZ169" s="165"/>
      <c r="IA169" s="165"/>
      <c r="IB169" s="165"/>
      <c r="IC169" s="165"/>
      <c r="ID169" s="165"/>
      <c r="IE169" s="165"/>
      <c r="IF169" s="165"/>
      <c r="IG169" s="165"/>
      <c r="IH169" s="165"/>
      <c r="II169" s="165"/>
      <c r="IJ169" s="165"/>
      <c r="IK169" s="165"/>
      <c r="IL169" s="165"/>
      <c r="IM169" s="165"/>
      <c r="IN169" s="165"/>
      <c r="IO169" s="165"/>
      <c r="IP169" s="165"/>
      <c r="IQ169" s="165"/>
      <c r="IR169" s="165"/>
      <c r="IS169" s="165"/>
      <c r="IT169" s="165"/>
      <c r="IU169" s="165"/>
      <c r="IV169" s="165"/>
      <c r="IW169" s="165"/>
      <c r="IX169" s="165"/>
      <c r="IY169" s="165"/>
      <c r="IZ169" s="165"/>
      <c r="JA169" s="165"/>
      <c r="JB169" s="165"/>
      <c r="JC169" s="165"/>
      <c r="JD169" s="165"/>
      <c r="JE169" s="165"/>
      <c r="JF169" s="165"/>
      <c r="JG169" s="165"/>
      <c r="JH169" s="165"/>
      <c r="JI169" s="165"/>
      <c r="JJ169" s="165"/>
      <c r="JK169" s="165"/>
      <c r="JL169" s="165"/>
      <c r="JM169" s="165"/>
      <c r="JN169" s="165"/>
      <c r="JO169" s="165"/>
      <c r="JP169" s="165"/>
      <c r="JQ169" s="165"/>
      <c r="JR169" s="165"/>
      <c r="JS169" s="165"/>
      <c r="JT169" s="165"/>
      <c r="JU169" s="165"/>
      <c r="JV169" s="165"/>
      <c r="JW169" s="165"/>
      <c r="JX169" s="165"/>
      <c r="JY169" s="165"/>
      <c r="JZ169" s="165"/>
      <c r="KA169" s="165"/>
      <c r="KB169" s="165"/>
      <c r="KC169" s="165"/>
      <c r="KD169" s="165"/>
      <c r="KE169" s="165"/>
      <c r="KF169" s="165"/>
      <c r="KG169" s="165"/>
      <c r="KH169" s="165"/>
      <c r="KI169" s="165"/>
      <c r="KJ169" s="165"/>
      <c r="KK169" s="165"/>
      <c r="KL169" s="165"/>
      <c r="KM169" s="165"/>
      <c r="KN169" s="165"/>
      <c r="KO169" s="165"/>
      <c r="KP169" s="165"/>
      <c r="KQ169" s="165"/>
      <c r="KR169" s="165"/>
      <c r="KS169" s="165"/>
      <c r="KT169" s="165"/>
      <c r="KU169" s="165"/>
      <c r="KV169" s="165"/>
      <c r="KW169" s="165"/>
      <c r="KX169" s="165"/>
      <c r="KY169" s="165"/>
      <c r="KZ169" s="165"/>
      <c r="LA169" s="165"/>
      <c r="LB169" s="165"/>
      <c r="LC169" s="165"/>
      <c r="LD169" s="165"/>
      <c r="LE169" s="165"/>
      <c r="LF169" s="165"/>
      <c r="LG169" s="165"/>
      <c r="LH169" s="165"/>
      <c r="LI169" s="165"/>
      <c r="LJ169" s="165"/>
      <c r="LK169" s="165"/>
      <c r="LL169" s="165"/>
      <c r="LM169" s="165"/>
      <c r="LN169" s="165"/>
      <c r="LO169" s="165"/>
      <c r="LP169" s="165"/>
      <c r="LQ169" s="165"/>
      <c r="LR169" s="165"/>
      <c r="LS169" s="165"/>
      <c r="LT169" s="165"/>
      <c r="LU169" s="165"/>
      <c r="LV169" s="165"/>
      <c r="LW169" s="165"/>
      <c r="LX169" s="165"/>
      <c r="LY169" s="165"/>
      <c r="LZ169" s="165"/>
      <c r="MA169" s="165"/>
      <c r="MB169" s="165"/>
      <c r="MC169" s="165"/>
      <c r="MD169" s="165"/>
      <c r="ME169" s="165"/>
      <c r="MF169" s="165"/>
      <c r="MG169" s="165"/>
      <c r="MH169" s="165"/>
      <c r="MI169" s="165"/>
      <c r="MJ169" s="165"/>
      <c r="MK169" s="165"/>
      <c r="ML169" s="165"/>
      <c r="MM169" s="165"/>
      <c r="MN169" s="165"/>
      <c r="MO169" s="165"/>
      <c r="MP169" s="165"/>
      <c r="MQ169" s="165"/>
      <c r="MR169" s="165"/>
      <c r="MS169" s="165"/>
      <c r="MT169" s="165"/>
      <c r="MU169" s="165"/>
      <c r="MV169" s="165"/>
      <c r="MW169" s="165"/>
      <c r="MX169" s="165"/>
      <c r="MY169" s="165"/>
      <c r="MZ169" s="165"/>
      <c r="NA169" s="165"/>
      <c r="NB169" s="165"/>
      <c r="NC169" s="165"/>
      <c r="ND169" s="165"/>
      <c r="NE169" s="165"/>
      <c r="NF169" s="165"/>
      <c r="NG169" s="165"/>
      <c r="NH169" s="165"/>
      <c r="NI169" s="165"/>
      <c r="NJ169" s="165"/>
      <c r="NK169" s="165"/>
      <c r="NL169" s="165"/>
      <c r="NM169" s="165"/>
      <c r="NN169" s="165"/>
      <c r="NO169" s="165"/>
      <c r="NP169" s="165"/>
      <c r="NQ169" s="165"/>
      <c r="NR169" s="165"/>
      <c r="NS169" s="165"/>
      <c r="NT169" s="165"/>
      <c r="NU169" s="165"/>
      <c r="NV169" s="165"/>
      <c r="NW169" s="165"/>
      <c r="NX169" s="165"/>
      <c r="NY169" s="165"/>
      <c r="NZ169" s="165"/>
      <c r="OA169" s="165"/>
      <c r="OB169" s="165"/>
      <c r="OC169" s="165"/>
      <c r="OD169" s="165"/>
      <c r="OE169" s="165"/>
      <c r="OF169" s="165"/>
      <c r="OG169" s="165"/>
      <c r="OH169" s="165"/>
      <c r="OI169" s="165"/>
      <c r="OJ169" s="165"/>
      <c r="OK169" s="165"/>
      <c r="OL169" s="165"/>
      <c r="OM169" s="165"/>
      <c r="ON169" s="165"/>
      <c r="OO169" s="165"/>
      <c r="OP169" s="165"/>
      <c r="OQ169" s="165"/>
      <c r="OR169" s="165"/>
      <c r="OS169" s="165"/>
      <c r="OT169" s="165"/>
      <c r="OU169" s="165"/>
      <c r="OV169" s="165"/>
      <c r="OW169" s="165"/>
      <c r="OX169" s="165"/>
      <c r="OY169" s="165"/>
      <c r="OZ169" s="165"/>
      <c r="PA169" s="165"/>
      <c r="PB169" s="165"/>
      <c r="PC169" s="165"/>
      <c r="PD169" s="165"/>
      <c r="PE169" s="165"/>
      <c r="PF169" s="165"/>
      <c r="PG169" s="165"/>
      <c r="PH169" s="165"/>
      <c r="PI169" s="165"/>
      <c r="PJ169" s="165"/>
      <c r="PK169" s="165"/>
      <c r="PL169" s="165"/>
      <c r="PM169" s="165"/>
      <c r="PN169" s="165"/>
      <c r="PO169" s="165"/>
      <c r="PP169" s="165"/>
      <c r="PQ169" s="165"/>
      <c r="PR169" s="165"/>
      <c r="PS169" s="165"/>
      <c r="PT169" s="165"/>
      <c r="PU169" s="165"/>
      <c r="PV169" s="165"/>
      <c r="PW169" s="165"/>
      <c r="PX169" s="165"/>
      <c r="PY169" s="165"/>
      <c r="PZ169" s="165"/>
      <c r="QA169" s="165"/>
      <c r="QB169" s="165"/>
      <c r="QC169" s="165"/>
      <c r="QD169" s="165"/>
      <c r="QE169" s="165"/>
      <c r="QF169" s="165"/>
      <c r="QG169" s="165"/>
      <c r="QH169" s="165"/>
      <c r="QI169" s="165"/>
      <c r="QJ169" s="165"/>
      <c r="QK169" s="165"/>
      <c r="QL169" s="165"/>
      <c r="QM169" s="165"/>
      <c r="QN169" s="165"/>
      <c r="QO169" s="165"/>
      <c r="QP169" s="165"/>
      <c r="QQ169" s="165"/>
      <c r="QR169" s="165"/>
      <c r="QS169" s="165"/>
      <c r="QT169" s="165"/>
      <c r="QU169" s="165"/>
      <c r="QV169" s="165"/>
      <c r="QW169" s="165"/>
      <c r="QX169" s="165"/>
      <c r="QY169" s="165"/>
      <c r="QZ169" s="165"/>
      <c r="RA169" s="165"/>
      <c r="RB169" s="165"/>
      <c r="RC169" s="165"/>
      <c r="RD169" s="165"/>
      <c r="RE169" s="165"/>
      <c r="RF169" s="165"/>
      <c r="RG169" s="165"/>
      <c r="RH169" s="165"/>
      <c r="RI169" s="165"/>
      <c r="RJ169" s="165"/>
      <c r="RK169" s="165"/>
      <c r="RL169" s="165"/>
    </row>
    <row r="170" spans="1:480" s="119" customFormat="1" ht="15.75" x14ac:dyDescent="0.25">
      <c r="A170" s="305"/>
      <c r="B170" s="354" t="s">
        <v>108</v>
      </c>
      <c r="C170" s="355"/>
      <c r="D170" s="11">
        <v>125</v>
      </c>
      <c r="E170" s="12"/>
      <c r="F170" s="13"/>
      <c r="G170" s="14">
        <v>8.91</v>
      </c>
      <c r="H170" s="15">
        <v>6.59</v>
      </c>
      <c r="I170" s="16">
        <v>20.43</v>
      </c>
      <c r="J170" s="17">
        <v>177</v>
      </c>
      <c r="K170" s="18">
        <v>1.78</v>
      </c>
      <c r="L170" s="30">
        <v>291</v>
      </c>
      <c r="M170" s="30">
        <v>7.16</v>
      </c>
      <c r="N170" s="233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3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  <c r="BI170" s="165"/>
      <c r="BJ170" s="165"/>
      <c r="BK170" s="165"/>
      <c r="BL170" s="165"/>
      <c r="BM170" s="165"/>
      <c r="BN170" s="165"/>
      <c r="BO170" s="165"/>
      <c r="BP170" s="165"/>
      <c r="BQ170" s="165"/>
      <c r="BR170" s="165"/>
      <c r="BS170" s="165"/>
      <c r="BT170" s="165"/>
      <c r="BU170" s="165"/>
      <c r="BV170" s="165"/>
      <c r="BW170" s="165"/>
      <c r="BX170" s="165"/>
      <c r="BY170" s="165"/>
      <c r="BZ170" s="165"/>
      <c r="CA170" s="165"/>
      <c r="CB170" s="165"/>
      <c r="CC170" s="165"/>
      <c r="CD170" s="165"/>
      <c r="CE170" s="165"/>
      <c r="CF170" s="165"/>
      <c r="CG170" s="165"/>
      <c r="CH170" s="165"/>
      <c r="CI170" s="165"/>
      <c r="CJ170" s="165"/>
      <c r="CK170" s="165"/>
      <c r="CL170" s="165"/>
      <c r="CM170" s="165"/>
      <c r="CN170" s="165"/>
      <c r="CO170" s="165"/>
      <c r="CP170" s="165"/>
      <c r="CQ170" s="165"/>
      <c r="CR170" s="165"/>
      <c r="CS170" s="165"/>
      <c r="CT170" s="165"/>
      <c r="CU170" s="165"/>
      <c r="CV170" s="165"/>
      <c r="CW170" s="165"/>
      <c r="CX170" s="165"/>
      <c r="CY170" s="165"/>
      <c r="CZ170" s="165"/>
      <c r="DA170" s="165"/>
      <c r="DB170" s="165"/>
      <c r="DC170" s="165"/>
      <c r="DD170" s="165"/>
      <c r="DE170" s="165"/>
      <c r="DF170" s="165"/>
      <c r="DG170" s="165"/>
      <c r="DH170" s="165"/>
      <c r="DI170" s="165"/>
      <c r="DJ170" s="165"/>
      <c r="DK170" s="165"/>
      <c r="DL170" s="165"/>
      <c r="DM170" s="165"/>
      <c r="DN170" s="165"/>
      <c r="DO170" s="165"/>
      <c r="DP170" s="165"/>
      <c r="DQ170" s="165"/>
      <c r="DR170" s="165"/>
      <c r="DS170" s="165"/>
      <c r="DT170" s="165"/>
      <c r="DU170" s="165"/>
      <c r="DV170" s="165"/>
      <c r="DW170" s="165"/>
      <c r="DX170" s="165"/>
      <c r="DY170" s="165"/>
      <c r="DZ170" s="165"/>
      <c r="EA170" s="165"/>
      <c r="EB170" s="165"/>
      <c r="EC170" s="165"/>
      <c r="ED170" s="165"/>
      <c r="EE170" s="165"/>
      <c r="EF170" s="165"/>
      <c r="EG170" s="165"/>
      <c r="EH170" s="165"/>
      <c r="EI170" s="165"/>
      <c r="EJ170" s="165"/>
      <c r="EK170" s="165"/>
      <c r="EL170" s="165"/>
      <c r="EM170" s="165"/>
      <c r="EN170" s="165"/>
      <c r="EO170" s="165"/>
      <c r="EP170" s="165"/>
      <c r="EQ170" s="165"/>
      <c r="ER170" s="165"/>
      <c r="ES170" s="165"/>
      <c r="ET170" s="165"/>
      <c r="EU170" s="165"/>
      <c r="EV170" s="165"/>
      <c r="EW170" s="165"/>
      <c r="EX170" s="165"/>
      <c r="EY170" s="165"/>
      <c r="EZ170" s="165"/>
      <c r="FA170" s="165"/>
      <c r="FB170" s="165"/>
      <c r="FC170" s="165"/>
      <c r="FD170" s="165"/>
      <c r="FE170" s="165"/>
      <c r="FF170" s="165"/>
      <c r="FG170" s="165"/>
      <c r="FH170" s="165"/>
      <c r="FI170" s="165"/>
      <c r="FJ170" s="165"/>
      <c r="FK170" s="165"/>
      <c r="FL170" s="165"/>
      <c r="FM170" s="165"/>
      <c r="FN170" s="165"/>
      <c r="FO170" s="165"/>
      <c r="FP170" s="165"/>
      <c r="FQ170" s="165"/>
      <c r="FR170" s="165"/>
      <c r="FS170" s="165"/>
      <c r="FT170" s="165"/>
      <c r="FU170" s="165"/>
      <c r="FV170" s="165"/>
      <c r="FW170" s="165"/>
      <c r="FX170" s="165"/>
      <c r="FY170" s="165"/>
      <c r="FZ170" s="165"/>
      <c r="GA170" s="165"/>
      <c r="GB170" s="165"/>
      <c r="GC170" s="165"/>
      <c r="GD170" s="165"/>
      <c r="GE170" s="165"/>
      <c r="GF170" s="165"/>
      <c r="GG170" s="165"/>
      <c r="GH170" s="165"/>
      <c r="GI170" s="165"/>
      <c r="GJ170" s="165"/>
      <c r="GK170" s="165"/>
      <c r="GL170" s="165"/>
      <c r="GM170" s="165"/>
      <c r="GN170" s="165"/>
      <c r="GO170" s="165"/>
      <c r="GP170" s="165"/>
      <c r="GQ170" s="165"/>
      <c r="GR170" s="165"/>
      <c r="GS170" s="165"/>
      <c r="GT170" s="165"/>
      <c r="GU170" s="165"/>
      <c r="GV170" s="165"/>
      <c r="GW170" s="165"/>
      <c r="GX170" s="165"/>
      <c r="GY170" s="165"/>
      <c r="GZ170" s="165"/>
      <c r="HA170" s="165"/>
      <c r="HB170" s="165"/>
      <c r="HC170" s="165"/>
      <c r="HD170" s="165"/>
      <c r="HE170" s="165"/>
      <c r="HF170" s="165"/>
      <c r="HG170" s="165"/>
      <c r="HH170" s="165"/>
      <c r="HI170" s="165"/>
      <c r="HJ170" s="165"/>
      <c r="HK170" s="165"/>
      <c r="HL170" s="165"/>
      <c r="HM170" s="165"/>
      <c r="HN170" s="165"/>
      <c r="HO170" s="165"/>
      <c r="HP170" s="165"/>
      <c r="HQ170" s="165"/>
      <c r="HR170" s="165"/>
      <c r="HS170" s="165"/>
      <c r="HT170" s="165"/>
      <c r="HU170" s="165"/>
      <c r="HV170" s="165"/>
      <c r="HW170" s="165"/>
      <c r="HX170" s="165"/>
      <c r="HY170" s="165"/>
      <c r="HZ170" s="165"/>
      <c r="IA170" s="165"/>
      <c r="IB170" s="165"/>
      <c r="IC170" s="165"/>
      <c r="ID170" s="165"/>
      <c r="IE170" s="165"/>
      <c r="IF170" s="165"/>
      <c r="IG170" s="165"/>
      <c r="IH170" s="165"/>
      <c r="II170" s="165"/>
      <c r="IJ170" s="165"/>
      <c r="IK170" s="165"/>
      <c r="IL170" s="165"/>
      <c r="IM170" s="165"/>
      <c r="IN170" s="165"/>
      <c r="IO170" s="165"/>
      <c r="IP170" s="165"/>
      <c r="IQ170" s="165"/>
      <c r="IR170" s="165"/>
      <c r="IS170" s="165"/>
      <c r="IT170" s="165"/>
      <c r="IU170" s="165"/>
      <c r="IV170" s="165"/>
      <c r="IW170" s="165"/>
      <c r="IX170" s="165"/>
      <c r="IY170" s="165"/>
      <c r="IZ170" s="165"/>
      <c r="JA170" s="165"/>
      <c r="JB170" s="165"/>
      <c r="JC170" s="165"/>
      <c r="JD170" s="165"/>
      <c r="JE170" s="165"/>
      <c r="JF170" s="165"/>
      <c r="JG170" s="165"/>
      <c r="JH170" s="165"/>
      <c r="JI170" s="165"/>
      <c r="JJ170" s="165"/>
      <c r="JK170" s="165"/>
      <c r="JL170" s="165"/>
      <c r="JM170" s="165"/>
      <c r="JN170" s="165"/>
      <c r="JO170" s="165"/>
      <c r="JP170" s="165"/>
      <c r="JQ170" s="165"/>
      <c r="JR170" s="165"/>
      <c r="JS170" s="165"/>
      <c r="JT170" s="165"/>
      <c r="JU170" s="165"/>
      <c r="JV170" s="165"/>
      <c r="JW170" s="165"/>
      <c r="JX170" s="165"/>
      <c r="JY170" s="165"/>
      <c r="JZ170" s="165"/>
      <c r="KA170" s="165"/>
      <c r="KB170" s="165"/>
      <c r="KC170" s="165"/>
      <c r="KD170" s="165"/>
      <c r="KE170" s="165"/>
      <c r="KF170" s="165"/>
      <c r="KG170" s="165"/>
      <c r="KH170" s="165"/>
      <c r="KI170" s="165"/>
      <c r="KJ170" s="165"/>
      <c r="KK170" s="165"/>
      <c r="KL170" s="165"/>
      <c r="KM170" s="165"/>
      <c r="KN170" s="165"/>
      <c r="KO170" s="165"/>
      <c r="KP170" s="165"/>
      <c r="KQ170" s="165"/>
      <c r="KR170" s="165"/>
      <c r="KS170" s="165"/>
      <c r="KT170" s="165"/>
      <c r="KU170" s="165"/>
      <c r="KV170" s="165"/>
      <c r="KW170" s="165"/>
      <c r="KX170" s="165"/>
      <c r="KY170" s="165"/>
      <c r="KZ170" s="165"/>
      <c r="LA170" s="165"/>
      <c r="LB170" s="165"/>
      <c r="LC170" s="165"/>
      <c r="LD170" s="165"/>
      <c r="LE170" s="165"/>
      <c r="LF170" s="165"/>
      <c r="LG170" s="165"/>
      <c r="LH170" s="165"/>
      <c r="LI170" s="165"/>
      <c r="LJ170" s="165"/>
      <c r="LK170" s="165"/>
      <c r="LL170" s="165"/>
      <c r="LM170" s="165"/>
      <c r="LN170" s="165"/>
      <c r="LO170" s="165"/>
      <c r="LP170" s="165"/>
      <c r="LQ170" s="165"/>
      <c r="LR170" s="165"/>
      <c r="LS170" s="165"/>
      <c r="LT170" s="165"/>
      <c r="LU170" s="165"/>
      <c r="LV170" s="165"/>
      <c r="LW170" s="165"/>
      <c r="LX170" s="165"/>
      <c r="LY170" s="165"/>
      <c r="LZ170" s="165"/>
      <c r="MA170" s="165"/>
      <c r="MB170" s="165"/>
      <c r="MC170" s="165"/>
      <c r="MD170" s="165"/>
      <c r="ME170" s="165"/>
      <c r="MF170" s="165"/>
      <c r="MG170" s="165"/>
      <c r="MH170" s="165"/>
      <c r="MI170" s="165"/>
      <c r="MJ170" s="165"/>
      <c r="MK170" s="165"/>
      <c r="ML170" s="165"/>
      <c r="MM170" s="165"/>
      <c r="MN170" s="165"/>
      <c r="MO170" s="165"/>
      <c r="MP170" s="165"/>
      <c r="MQ170" s="165"/>
      <c r="MR170" s="165"/>
      <c r="MS170" s="165"/>
      <c r="MT170" s="165"/>
      <c r="MU170" s="165"/>
      <c r="MV170" s="165"/>
      <c r="MW170" s="165"/>
      <c r="MX170" s="165"/>
      <c r="MY170" s="165"/>
      <c r="MZ170" s="165"/>
      <c r="NA170" s="165"/>
      <c r="NB170" s="165"/>
      <c r="NC170" s="165"/>
      <c r="ND170" s="165"/>
      <c r="NE170" s="165"/>
      <c r="NF170" s="165"/>
      <c r="NG170" s="165"/>
      <c r="NH170" s="165"/>
      <c r="NI170" s="165"/>
      <c r="NJ170" s="165"/>
      <c r="NK170" s="165"/>
      <c r="NL170" s="165"/>
      <c r="NM170" s="165"/>
      <c r="NN170" s="165"/>
      <c r="NO170" s="165"/>
      <c r="NP170" s="165"/>
      <c r="NQ170" s="165"/>
      <c r="NR170" s="165"/>
      <c r="NS170" s="165"/>
      <c r="NT170" s="165"/>
      <c r="NU170" s="165"/>
      <c r="NV170" s="165"/>
      <c r="NW170" s="165"/>
      <c r="NX170" s="165"/>
      <c r="NY170" s="165"/>
      <c r="NZ170" s="165"/>
      <c r="OA170" s="165"/>
      <c r="OB170" s="165"/>
      <c r="OC170" s="165"/>
      <c r="OD170" s="165"/>
      <c r="OE170" s="165"/>
      <c r="OF170" s="165"/>
      <c r="OG170" s="165"/>
      <c r="OH170" s="165"/>
      <c r="OI170" s="165"/>
      <c r="OJ170" s="165"/>
      <c r="OK170" s="165"/>
      <c r="OL170" s="165"/>
      <c r="OM170" s="165"/>
      <c r="ON170" s="165"/>
      <c r="OO170" s="165"/>
      <c r="OP170" s="165"/>
      <c r="OQ170" s="165"/>
      <c r="OR170" s="165"/>
      <c r="OS170" s="165"/>
      <c r="OT170" s="165"/>
      <c r="OU170" s="165"/>
      <c r="OV170" s="165"/>
      <c r="OW170" s="165"/>
      <c r="OX170" s="165"/>
      <c r="OY170" s="165"/>
      <c r="OZ170" s="165"/>
      <c r="PA170" s="165"/>
      <c r="PB170" s="165"/>
      <c r="PC170" s="165"/>
      <c r="PD170" s="165"/>
      <c r="PE170" s="165"/>
      <c r="PF170" s="165"/>
      <c r="PG170" s="165"/>
      <c r="PH170" s="165"/>
      <c r="PI170" s="165"/>
      <c r="PJ170" s="165"/>
      <c r="PK170" s="165"/>
      <c r="PL170" s="165"/>
      <c r="PM170" s="165"/>
      <c r="PN170" s="165"/>
      <c r="PO170" s="165"/>
      <c r="PP170" s="165"/>
      <c r="PQ170" s="165"/>
      <c r="PR170" s="165"/>
      <c r="PS170" s="165"/>
      <c r="PT170" s="165"/>
      <c r="PU170" s="165"/>
      <c r="PV170" s="165"/>
      <c r="PW170" s="165"/>
      <c r="PX170" s="165"/>
      <c r="PY170" s="165"/>
      <c r="PZ170" s="165"/>
      <c r="QA170" s="165"/>
      <c r="QB170" s="165"/>
      <c r="QC170" s="165"/>
      <c r="QD170" s="165"/>
      <c r="QE170" s="165"/>
      <c r="QF170" s="165"/>
      <c r="QG170" s="165"/>
      <c r="QH170" s="165"/>
      <c r="QI170" s="165"/>
      <c r="QJ170" s="165"/>
      <c r="QK170" s="165"/>
      <c r="QL170" s="165"/>
      <c r="QM170" s="165"/>
      <c r="QN170" s="165"/>
      <c r="QO170" s="165"/>
      <c r="QP170" s="165"/>
      <c r="QQ170" s="165"/>
      <c r="QR170" s="165"/>
      <c r="QS170" s="165"/>
      <c r="QT170" s="165"/>
      <c r="QU170" s="165"/>
      <c r="QV170" s="165"/>
      <c r="QW170" s="165"/>
      <c r="QX170" s="165"/>
      <c r="QY170" s="165"/>
      <c r="QZ170" s="165"/>
      <c r="RA170" s="165"/>
      <c r="RB170" s="165"/>
      <c r="RC170" s="165"/>
      <c r="RD170" s="165"/>
      <c r="RE170" s="165"/>
      <c r="RF170" s="165"/>
      <c r="RG170" s="165"/>
      <c r="RH170" s="165"/>
      <c r="RI170" s="165"/>
      <c r="RJ170" s="165"/>
      <c r="RK170" s="165"/>
      <c r="RL170" s="165"/>
    </row>
    <row r="171" spans="1:480" s="119" customFormat="1" ht="15" x14ac:dyDescent="0.25">
      <c r="A171" s="305"/>
      <c r="B171" s="354" t="s">
        <v>109</v>
      </c>
      <c r="C171" s="355"/>
      <c r="D171" s="11">
        <v>30</v>
      </c>
      <c r="E171" s="12"/>
      <c r="F171" s="13"/>
      <c r="G171" s="14">
        <v>0.42</v>
      </c>
      <c r="H171" s="15">
        <v>1.22</v>
      </c>
      <c r="I171" s="16">
        <v>1.76</v>
      </c>
      <c r="J171" s="17">
        <v>22.2</v>
      </c>
      <c r="K171" s="18">
        <v>1.0999999999999999E-2</v>
      </c>
      <c r="L171" s="30">
        <v>354</v>
      </c>
      <c r="M171" s="30">
        <v>12.2</v>
      </c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33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  <c r="BI171" s="165"/>
      <c r="BJ171" s="165"/>
      <c r="BK171" s="165"/>
      <c r="BL171" s="165"/>
      <c r="BM171" s="165"/>
      <c r="BN171" s="165"/>
      <c r="BO171" s="165"/>
      <c r="BP171" s="165"/>
      <c r="BQ171" s="165"/>
      <c r="BR171" s="165"/>
      <c r="BS171" s="165"/>
      <c r="BT171" s="165"/>
      <c r="BU171" s="165"/>
      <c r="BV171" s="165"/>
      <c r="BW171" s="165"/>
      <c r="BX171" s="165"/>
      <c r="BY171" s="165"/>
      <c r="BZ171" s="165"/>
      <c r="CA171" s="165"/>
      <c r="CB171" s="165"/>
      <c r="CC171" s="165"/>
      <c r="CD171" s="165"/>
      <c r="CE171" s="165"/>
      <c r="CF171" s="165"/>
      <c r="CG171" s="165"/>
      <c r="CH171" s="165"/>
      <c r="CI171" s="165"/>
      <c r="CJ171" s="165"/>
      <c r="CK171" s="165"/>
      <c r="CL171" s="165"/>
      <c r="CM171" s="165"/>
      <c r="CN171" s="165"/>
      <c r="CO171" s="165"/>
      <c r="CP171" s="165"/>
      <c r="CQ171" s="165"/>
      <c r="CR171" s="165"/>
      <c r="CS171" s="165"/>
      <c r="CT171" s="165"/>
      <c r="CU171" s="165"/>
      <c r="CV171" s="165"/>
      <c r="CW171" s="165"/>
      <c r="CX171" s="165"/>
      <c r="CY171" s="165"/>
      <c r="CZ171" s="165"/>
      <c r="DA171" s="165"/>
      <c r="DB171" s="165"/>
      <c r="DC171" s="165"/>
      <c r="DD171" s="165"/>
      <c r="DE171" s="165"/>
      <c r="DF171" s="165"/>
      <c r="DG171" s="165"/>
      <c r="DH171" s="165"/>
      <c r="DI171" s="165"/>
      <c r="DJ171" s="165"/>
      <c r="DK171" s="165"/>
      <c r="DL171" s="165"/>
      <c r="DM171" s="165"/>
      <c r="DN171" s="165"/>
      <c r="DO171" s="165"/>
      <c r="DP171" s="165"/>
      <c r="DQ171" s="165"/>
      <c r="DR171" s="165"/>
      <c r="DS171" s="165"/>
      <c r="DT171" s="165"/>
      <c r="DU171" s="165"/>
      <c r="DV171" s="165"/>
      <c r="DW171" s="165"/>
      <c r="DX171" s="165"/>
      <c r="DY171" s="165"/>
      <c r="DZ171" s="165"/>
      <c r="EA171" s="165"/>
      <c r="EB171" s="165"/>
      <c r="EC171" s="165"/>
      <c r="ED171" s="165"/>
      <c r="EE171" s="165"/>
      <c r="EF171" s="165"/>
      <c r="EG171" s="165"/>
      <c r="EH171" s="165"/>
      <c r="EI171" s="165"/>
      <c r="EJ171" s="165"/>
      <c r="EK171" s="165"/>
      <c r="EL171" s="165"/>
      <c r="EM171" s="165"/>
      <c r="EN171" s="165"/>
      <c r="EO171" s="165"/>
      <c r="EP171" s="165"/>
      <c r="EQ171" s="165"/>
      <c r="ER171" s="165"/>
      <c r="ES171" s="165"/>
      <c r="ET171" s="165"/>
      <c r="EU171" s="165"/>
      <c r="EV171" s="165"/>
      <c r="EW171" s="165"/>
      <c r="EX171" s="165"/>
      <c r="EY171" s="165"/>
      <c r="EZ171" s="165"/>
      <c r="FA171" s="165"/>
      <c r="FB171" s="165"/>
      <c r="FC171" s="165"/>
      <c r="FD171" s="165"/>
      <c r="FE171" s="165"/>
      <c r="FF171" s="165"/>
      <c r="FG171" s="165"/>
      <c r="FH171" s="165"/>
      <c r="FI171" s="165"/>
      <c r="FJ171" s="165"/>
      <c r="FK171" s="165"/>
      <c r="FL171" s="165"/>
      <c r="FM171" s="165"/>
      <c r="FN171" s="165"/>
      <c r="FO171" s="165"/>
      <c r="FP171" s="165"/>
      <c r="FQ171" s="165"/>
      <c r="FR171" s="165"/>
      <c r="FS171" s="165"/>
      <c r="FT171" s="165"/>
      <c r="FU171" s="165"/>
      <c r="FV171" s="165"/>
      <c r="FW171" s="165"/>
      <c r="FX171" s="165"/>
      <c r="FY171" s="165"/>
      <c r="FZ171" s="165"/>
      <c r="GA171" s="165"/>
      <c r="GB171" s="165"/>
      <c r="GC171" s="165"/>
      <c r="GD171" s="165"/>
      <c r="GE171" s="165"/>
      <c r="GF171" s="165"/>
      <c r="GG171" s="165"/>
      <c r="GH171" s="165"/>
      <c r="GI171" s="165"/>
      <c r="GJ171" s="165"/>
      <c r="GK171" s="165"/>
      <c r="GL171" s="165"/>
      <c r="GM171" s="165"/>
      <c r="GN171" s="165"/>
      <c r="GO171" s="165"/>
      <c r="GP171" s="165"/>
      <c r="GQ171" s="165"/>
      <c r="GR171" s="165"/>
      <c r="GS171" s="165"/>
      <c r="GT171" s="165"/>
      <c r="GU171" s="165"/>
      <c r="GV171" s="165"/>
      <c r="GW171" s="165"/>
      <c r="GX171" s="165"/>
      <c r="GY171" s="165"/>
      <c r="GZ171" s="165"/>
      <c r="HA171" s="165"/>
      <c r="HB171" s="165"/>
      <c r="HC171" s="165"/>
      <c r="HD171" s="165"/>
      <c r="HE171" s="165"/>
      <c r="HF171" s="165"/>
      <c r="HG171" s="165"/>
      <c r="HH171" s="165"/>
      <c r="HI171" s="165"/>
      <c r="HJ171" s="165"/>
      <c r="HK171" s="165"/>
      <c r="HL171" s="165"/>
      <c r="HM171" s="165"/>
      <c r="HN171" s="165"/>
      <c r="HO171" s="165"/>
      <c r="HP171" s="165"/>
      <c r="HQ171" s="165"/>
      <c r="HR171" s="165"/>
      <c r="HS171" s="165"/>
      <c r="HT171" s="165"/>
      <c r="HU171" s="165"/>
      <c r="HV171" s="165"/>
      <c r="HW171" s="165"/>
      <c r="HX171" s="165"/>
      <c r="HY171" s="165"/>
      <c r="HZ171" s="165"/>
      <c r="IA171" s="165"/>
      <c r="IB171" s="165"/>
      <c r="IC171" s="165"/>
      <c r="ID171" s="165"/>
      <c r="IE171" s="165"/>
      <c r="IF171" s="165"/>
      <c r="IG171" s="165"/>
      <c r="IH171" s="165"/>
      <c r="II171" s="165"/>
      <c r="IJ171" s="165"/>
      <c r="IK171" s="165"/>
      <c r="IL171" s="165"/>
      <c r="IM171" s="165"/>
      <c r="IN171" s="165"/>
      <c r="IO171" s="165"/>
      <c r="IP171" s="165"/>
      <c r="IQ171" s="165"/>
      <c r="IR171" s="165"/>
      <c r="IS171" s="165"/>
      <c r="IT171" s="165"/>
      <c r="IU171" s="165"/>
      <c r="IV171" s="165"/>
      <c r="IW171" s="165"/>
      <c r="IX171" s="165"/>
      <c r="IY171" s="165"/>
      <c r="IZ171" s="165"/>
      <c r="JA171" s="165"/>
      <c r="JB171" s="165"/>
      <c r="JC171" s="165"/>
      <c r="JD171" s="165"/>
      <c r="JE171" s="165"/>
      <c r="JF171" s="165"/>
      <c r="JG171" s="165"/>
      <c r="JH171" s="165"/>
      <c r="JI171" s="165"/>
      <c r="JJ171" s="165"/>
      <c r="JK171" s="165"/>
      <c r="JL171" s="165"/>
      <c r="JM171" s="165"/>
      <c r="JN171" s="165"/>
      <c r="JO171" s="165"/>
      <c r="JP171" s="165"/>
      <c r="JQ171" s="165"/>
      <c r="JR171" s="165"/>
      <c r="JS171" s="165"/>
      <c r="JT171" s="165"/>
      <c r="JU171" s="165"/>
      <c r="JV171" s="165"/>
      <c r="JW171" s="165"/>
      <c r="JX171" s="165"/>
      <c r="JY171" s="165"/>
      <c r="JZ171" s="165"/>
      <c r="KA171" s="165"/>
      <c r="KB171" s="165"/>
      <c r="KC171" s="165"/>
      <c r="KD171" s="165"/>
      <c r="KE171" s="165"/>
      <c r="KF171" s="165"/>
      <c r="KG171" s="165"/>
      <c r="KH171" s="165"/>
      <c r="KI171" s="165"/>
      <c r="KJ171" s="165"/>
      <c r="KK171" s="165"/>
      <c r="KL171" s="165"/>
      <c r="KM171" s="165"/>
      <c r="KN171" s="165"/>
      <c r="KO171" s="165"/>
      <c r="KP171" s="165"/>
      <c r="KQ171" s="165"/>
      <c r="KR171" s="165"/>
      <c r="KS171" s="165"/>
      <c r="KT171" s="165"/>
      <c r="KU171" s="165"/>
      <c r="KV171" s="165"/>
      <c r="KW171" s="165"/>
      <c r="KX171" s="165"/>
      <c r="KY171" s="165"/>
      <c r="KZ171" s="165"/>
      <c r="LA171" s="165"/>
      <c r="LB171" s="165"/>
      <c r="LC171" s="165"/>
      <c r="LD171" s="165"/>
      <c r="LE171" s="165"/>
      <c r="LF171" s="165"/>
      <c r="LG171" s="165"/>
      <c r="LH171" s="165"/>
      <c r="LI171" s="165"/>
      <c r="LJ171" s="165"/>
      <c r="LK171" s="165"/>
      <c r="LL171" s="165"/>
      <c r="LM171" s="165"/>
      <c r="LN171" s="165"/>
      <c r="LO171" s="165"/>
      <c r="LP171" s="165"/>
      <c r="LQ171" s="165"/>
      <c r="LR171" s="165"/>
      <c r="LS171" s="165"/>
      <c r="LT171" s="165"/>
      <c r="LU171" s="165"/>
      <c r="LV171" s="165"/>
      <c r="LW171" s="165"/>
      <c r="LX171" s="165"/>
      <c r="LY171" s="165"/>
      <c r="LZ171" s="165"/>
      <c r="MA171" s="165"/>
      <c r="MB171" s="165"/>
      <c r="MC171" s="165"/>
      <c r="MD171" s="165"/>
      <c r="ME171" s="165"/>
      <c r="MF171" s="165"/>
      <c r="MG171" s="165"/>
      <c r="MH171" s="165"/>
      <c r="MI171" s="165"/>
      <c r="MJ171" s="165"/>
      <c r="MK171" s="165"/>
      <c r="ML171" s="165"/>
      <c r="MM171" s="165"/>
      <c r="MN171" s="165"/>
      <c r="MO171" s="165"/>
      <c r="MP171" s="165"/>
      <c r="MQ171" s="165"/>
      <c r="MR171" s="165"/>
      <c r="MS171" s="165"/>
      <c r="MT171" s="165"/>
      <c r="MU171" s="165"/>
      <c r="MV171" s="165"/>
      <c r="MW171" s="165"/>
      <c r="MX171" s="165"/>
      <c r="MY171" s="165"/>
      <c r="MZ171" s="165"/>
      <c r="NA171" s="165"/>
      <c r="NB171" s="165"/>
      <c r="NC171" s="165"/>
      <c r="ND171" s="165"/>
      <c r="NE171" s="165"/>
      <c r="NF171" s="165"/>
      <c r="NG171" s="165"/>
      <c r="NH171" s="165"/>
      <c r="NI171" s="165"/>
      <c r="NJ171" s="165"/>
      <c r="NK171" s="165"/>
      <c r="NL171" s="165"/>
      <c r="NM171" s="165"/>
      <c r="NN171" s="165"/>
      <c r="NO171" s="165"/>
      <c r="NP171" s="165"/>
      <c r="NQ171" s="165"/>
      <c r="NR171" s="165"/>
      <c r="NS171" s="165"/>
      <c r="NT171" s="165"/>
      <c r="NU171" s="165"/>
      <c r="NV171" s="165"/>
      <c r="NW171" s="165"/>
      <c r="NX171" s="165"/>
      <c r="NY171" s="165"/>
      <c r="NZ171" s="165"/>
      <c r="OA171" s="165"/>
      <c r="OB171" s="165"/>
      <c r="OC171" s="165"/>
      <c r="OD171" s="165"/>
      <c r="OE171" s="165"/>
      <c r="OF171" s="165"/>
      <c r="OG171" s="165"/>
      <c r="OH171" s="165"/>
      <c r="OI171" s="165"/>
      <c r="OJ171" s="165"/>
      <c r="OK171" s="165"/>
      <c r="OL171" s="165"/>
      <c r="OM171" s="165"/>
      <c r="ON171" s="165"/>
      <c r="OO171" s="165"/>
      <c r="OP171" s="165"/>
      <c r="OQ171" s="165"/>
      <c r="OR171" s="165"/>
      <c r="OS171" s="165"/>
      <c r="OT171" s="165"/>
      <c r="OU171" s="165"/>
      <c r="OV171" s="165"/>
      <c r="OW171" s="165"/>
      <c r="OX171" s="165"/>
      <c r="OY171" s="165"/>
      <c r="OZ171" s="165"/>
      <c r="PA171" s="165"/>
      <c r="PB171" s="165"/>
      <c r="PC171" s="165"/>
      <c r="PD171" s="165"/>
      <c r="PE171" s="165"/>
      <c r="PF171" s="165"/>
      <c r="PG171" s="165"/>
      <c r="PH171" s="165"/>
      <c r="PI171" s="165"/>
      <c r="PJ171" s="165"/>
      <c r="PK171" s="165"/>
      <c r="PL171" s="165"/>
      <c r="PM171" s="165"/>
      <c r="PN171" s="165"/>
      <c r="PO171" s="165"/>
      <c r="PP171" s="165"/>
      <c r="PQ171" s="165"/>
      <c r="PR171" s="165"/>
      <c r="PS171" s="165"/>
      <c r="PT171" s="165"/>
      <c r="PU171" s="165"/>
      <c r="PV171" s="165"/>
      <c r="PW171" s="165"/>
      <c r="PX171" s="165"/>
      <c r="PY171" s="165"/>
      <c r="PZ171" s="165"/>
      <c r="QA171" s="165"/>
      <c r="QB171" s="165"/>
      <c r="QC171" s="165"/>
      <c r="QD171" s="165"/>
      <c r="QE171" s="165"/>
      <c r="QF171" s="165"/>
      <c r="QG171" s="165"/>
      <c r="QH171" s="165"/>
      <c r="QI171" s="165"/>
      <c r="QJ171" s="165"/>
      <c r="QK171" s="165"/>
      <c r="QL171" s="165"/>
      <c r="QM171" s="165"/>
      <c r="QN171" s="165"/>
      <c r="QO171" s="165"/>
      <c r="QP171" s="165"/>
      <c r="QQ171" s="165"/>
      <c r="QR171" s="165"/>
      <c r="QS171" s="165"/>
      <c r="QT171" s="165"/>
      <c r="QU171" s="165"/>
      <c r="QV171" s="165"/>
      <c r="QW171" s="165"/>
      <c r="QX171" s="165"/>
      <c r="QY171" s="165"/>
      <c r="QZ171" s="165"/>
      <c r="RA171" s="165"/>
      <c r="RB171" s="165"/>
      <c r="RC171" s="165"/>
      <c r="RD171" s="165"/>
      <c r="RE171" s="165"/>
      <c r="RF171" s="165"/>
      <c r="RG171" s="165"/>
      <c r="RH171" s="165"/>
      <c r="RI171" s="165"/>
      <c r="RJ171" s="165"/>
      <c r="RK171" s="165"/>
      <c r="RL171" s="165"/>
    </row>
    <row r="172" spans="1:480" ht="15.75" x14ac:dyDescent="0.25">
      <c r="B172" s="392" t="s">
        <v>23</v>
      </c>
      <c r="C172" s="392"/>
      <c r="D172" s="82">
        <v>20</v>
      </c>
      <c r="G172" s="83">
        <v>1.34</v>
      </c>
      <c r="H172" s="84">
        <v>0.14000000000000001</v>
      </c>
      <c r="I172" s="85">
        <v>10.06</v>
      </c>
      <c r="J172" s="86">
        <v>48</v>
      </c>
      <c r="K172" s="87">
        <v>0</v>
      </c>
      <c r="L172" s="265">
        <v>1</v>
      </c>
      <c r="M172" s="265">
        <v>10.1</v>
      </c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33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  <c r="BI172" s="165"/>
      <c r="BJ172" s="165"/>
      <c r="BK172" s="165"/>
      <c r="BL172" s="165"/>
      <c r="BM172" s="165"/>
      <c r="BN172" s="165"/>
      <c r="BO172" s="165"/>
      <c r="BP172" s="165"/>
      <c r="BQ172" s="165"/>
      <c r="BR172" s="165"/>
      <c r="BS172" s="165"/>
      <c r="BT172" s="165"/>
      <c r="BU172" s="165"/>
      <c r="BV172" s="165"/>
      <c r="BW172" s="165"/>
      <c r="BX172" s="165"/>
      <c r="BY172" s="165"/>
      <c r="BZ172" s="165"/>
      <c r="CA172" s="165"/>
      <c r="CB172" s="165"/>
      <c r="CC172" s="165"/>
      <c r="CD172" s="165"/>
      <c r="CE172" s="165"/>
      <c r="CF172" s="165"/>
      <c r="CG172" s="165"/>
      <c r="CH172" s="165"/>
      <c r="CI172" s="165"/>
      <c r="CJ172" s="165"/>
      <c r="CK172" s="165"/>
      <c r="CL172" s="165"/>
      <c r="CM172" s="165"/>
      <c r="CN172" s="165"/>
      <c r="CO172" s="165"/>
      <c r="CP172" s="165"/>
      <c r="CQ172" s="165"/>
      <c r="CR172" s="165"/>
      <c r="CS172" s="165"/>
      <c r="CT172" s="165"/>
      <c r="CU172" s="165"/>
      <c r="CV172" s="165"/>
      <c r="CW172" s="165"/>
      <c r="CX172" s="165"/>
      <c r="CY172" s="165"/>
      <c r="CZ172" s="165"/>
      <c r="DA172" s="165"/>
      <c r="DB172" s="165"/>
      <c r="DC172" s="165"/>
      <c r="DD172" s="165"/>
      <c r="DE172" s="165"/>
      <c r="DF172" s="165"/>
      <c r="DG172" s="165"/>
      <c r="DH172" s="165"/>
      <c r="DI172" s="165"/>
      <c r="DJ172" s="165"/>
      <c r="DK172" s="165"/>
      <c r="DL172" s="165"/>
      <c r="DM172" s="165"/>
      <c r="DN172" s="165"/>
      <c r="DO172" s="165"/>
      <c r="DP172" s="165"/>
      <c r="DQ172" s="165"/>
      <c r="DR172" s="165"/>
      <c r="DS172" s="165"/>
      <c r="DT172" s="165"/>
      <c r="DU172" s="165"/>
      <c r="DV172" s="165"/>
      <c r="DW172" s="165"/>
      <c r="DX172" s="165"/>
      <c r="DY172" s="165"/>
      <c r="DZ172" s="165"/>
      <c r="EA172" s="165"/>
      <c r="EB172" s="165"/>
      <c r="EC172" s="165"/>
      <c r="ED172" s="165"/>
      <c r="EE172" s="165"/>
      <c r="EF172" s="165"/>
      <c r="EG172" s="165"/>
      <c r="EH172" s="165"/>
      <c r="EI172" s="165"/>
      <c r="EJ172" s="165"/>
      <c r="EK172" s="165"/>
      <c r="EL172" s="165"/>
      <c r="EM172" s="165"/>
      <c r="EN172" s="165"/>
      <c r="EO172" s="165"/>
      <c r="EP172" s="165"/>
      <c r="EQ172" s="165"/>
      <c r="ER172" s="165"/>
      <c r="ES172" s="165"/>
      <c r="ET172" s="165"/>
      <c r="EU172" s="165"/>
      <c r="EV172" s="165"/>
      <c r="EW172" s="165"/>
      <c r="EX172" s="165"/>
      <c r="EY172" s="165"/>
      <c r="EZ172" s="165"/>
      <c r="FA172" s="165"/>
      <c r="FB172" s="165"/>
      <c r="FC172" s="165"/>
      <c r="FD172" s="165"/>
      <c r="FE172" s="165"/>
      <c r="FF172" s="165"/>
      <c r="FG172" s="165"/>
      <c r="FH172" s="165"/>
      <c r="FI172" s="165"/>
      <c r="FJ172" s="165"/>
      <c r="FK172" s="165"/>
      <c r="FL172" s="165"/>
      <c r="FM172" s="165"/>
      <c r="FN172" s="165"/>
      <c r="FO172" s="165"/>
      <c r="FP172" s="165"/>
      <c r="FQ172" s="165"/>
      <c r="FR172" s="165"/>
      <c r="FS172" s="165"/>
      <c r="FT172" s="165"/>
      <c r="FU172" s="165"/>
      <c r="FV172" s="165"/>
      <c r="FW172" s="165"/>
      <c r="FX172" s="165"/>
      <c r="FY172" s="165"/>
      <c r="FZ172" s="165"/>
      <c r="GA172" s="165"/>
      <c r="GB172" s="165"/>
      <c r="GC172" s="165"/>
      <c r="GD172" s="165"/>
      <c r="GE172" s="165"/>
      <c r="GF172" s="165"/>
      <c r="GG172" s="165"/>
      <c r="GH172" s="165"/>
      <c r="GI172" s="165"/>
      <c r="GJ172" s="165"/>
      <c r="GK172" s="165"/>
      <c r="GL172" s="165"/>
      <c r="GM172" s="165"/>
      <c r="GN172" s="165"/>
      <c r="GO172" s="165"/>
      <c r="GP172" s="165"/>
      <c r="GQ172" s="165"/>
      <c r="GR172" s="165"/>
      <c r="GS172" s="165"/>
      <c r="GT172" s="165"/>
      <c r="GU172" s="165"/>
      <c r="GV172" s="165"/>
      <c r="GW172" s="165"/>
      <c r="GX172" s="165"/>
      <c r="GY172" s="165"/>
      <c r="GZ172" s="165"/>
      <c r="HA172" s="165"/>
      <c r="HB172" s="165"/>
      <c r="HC172" s="165"/>
      <c r="HD172" s="165"/>
      <c r="HE172" s="165"/>
      <c r="HF172" s="165"/>
      <c r="HG172" s="165"/>
      <c r="HH172" s="165"/>
      <c r="HI172" s="165"/>
      <c r="HJ172" s="165"/>
      <c r="HK172" s="165"/>
      <c r="HL172" s="165"/>
      <c r="HM172" s="165"/>
      <c r="HN172" s="165"/>
      <c r="HO172" s="165"/>
      <c r="HP172" s="165"/>
      <c r="HQ172" s="165"/>
      <c r="HR172" s="165"/>
      <c r="HS172" s="165"/>
      <c r="HT172" s="165"/>
      <c r="HU172" s="165"/>
      <c r="HV172" s="165"/>
      <c r="HW172" s="165"/>
      <c r="HX172" s="165"/>
      <c r="HY172" s="165"/>
      <c r="HZ172" s="165"/>
      <c r="IA172" s="165"/>
      <c r="IB172" s="165"/>
      <c r="IC172" s="165"/>
      <c r="ID172" s="165"/>
      <c r="IE172" s="165"/>
      <c r="IF172" s="165"/>
      <c r="IG172" s="165"/>
      <c r="IH172" s="165"/>
      <c r="II172" s="165"/>
      <c r="IJ172" s="165"/>
      <c r="IK172" s="165"/>
      <c r="IL172" s="165"/>
      <c r="IM172" s="165"/>
      <c r="IN172" s="165"/>
      <c r="IO172" s="165"/>
      <c r="IP172" s="165"/>
      <c r="IQ172" s="165"/>
      <c r="IR172" s="165"/>
      <c r="IS172" s="165"/>
      <c r="IT172" s="165"/>
      <c r="IU172" s="165"/>
      <c r="IV172" s="165"/>
      <c r="IW172" s="165"/>
      <c r="IX172" s="165"/>
      <c r="IY172" s="165"/>
      <c r="IZ172" s="165"/>
      <c r="JA172" s="165"/>
      <c r="JB172" s="165"/>
      <c r="JC172" s="165"/>
      <c r="JD172" s="165"/>
      <c r="JE172" s="165"/>
      <c r="JF172" s="165"/>
      <c r="JG172" s="165"/>
      <c r="JH172" s="165"/>
      <c r="JI172" s="165"/>
      <c r="JJ172" s="165"/>
      <c r="JK172" s="165"/>
      <c r="JL172" s="165"/>
      <c r="JM172" s="165"/>
      <c r="JN172" s="165"/>
      <c r="JO172" s="165"/>
      <c r="JP172" s="165"/>
      <c r="JQ172" s="165"/>
      <c r="JR172" s="165"/>
      <c r="JS172" s="165"/>
      <c r="JT172" s="165"/>
      <c r="JU172" s="165"/>
      <c r="JV172" s="165"/>
      <c r="JW172" s="165"/>
      <c r="JX172" s="165"/>
      <c r="JY172" s="165"/>
      <c r="JZ172" s="165"/>
      <c r="KA172" s="165"/>
      <c r="KB172" s="165"/>
      <c r="KC172" s="165"/>
      <c r="KD172" s="165"/>
      <c r="KE172" s="165"/>
      <c r="KF172" s="165"/>
      <c r="KG172" s="165"/>
      <c r="KH172" s="165"/>
      <c r="KI172" s="165"/>
      <c r="KJ172" s="165"/>
      <c r="KK172" s="165"/>
      <c r="KL172" s="165"/>
      <c r="KM172" s="165"/>
      <c r="KN172" s="165"/>
      <c r="KO172" s="165"/>
      <c r="KP172" s="165"/>
      <c r="KQ172" s="165"/>
      <c r="KR172" s="165"/>
      <c r="KS172" s="165"/>
      <c r="KT172" s="165"/>
      <c r="KU172" s="165"/>
      <c r="KV172" s="165"/>
      <c r="KW172" s="165"/>
      <c r="KX172" s="165"/>
      <c r="KY172" s="165"/>
      <c r="KZ172" s="165"/>
      <c r="LA172" s="165"/>
      <c r="LB172" s="165"/>
      <c r="LC172" s="165"/>
      <c r="LD172" s="165"/>
      <c r="LE172" s="165"/>
      <c r="LF172" s="165"/>
      <c r="LG172" s="165"/>
      <c r="LH172" s="165"/>
      <c r="LI172" s="165"/>
      <c r="LJ172" s="165"/>
      <c r="LK172" s="165"/>
      <c r="LL172" s="165"/>
      <c r="LM172" s="165"/>
      <c r="LN172" s="165"/>
      <c r="LO172" s="165"/>
      <c r="LP172" s="165"/>
      <c r="LQ172" s="165"/>
      <c r="LR172" s="165"/>
      <c r="LS172" s="165"/>
      <c r="LT172" s="165"/>
      <c r="LU172" s="165"/>
      <c r="LV172" s="165"/>
      <c r="LW172" s="165"/>
      <c r="LX172" s="165"/>
      <c r="LY172" s="165"/>
      <c r="LZ172" s="165"/>
      <c r="MA172" s="165"/>
      <c r="MB172" s="165"/>
      <c r="MC172" s="165"/>
      <c r="MD172" s="165"/>
      <c r="ME172" s="165"/>
      <c r="MF172" s="165"/>
      <c r="MG172" s="165"/>
      <c r="MH172" s="165"/>
      <c r="MI172" s="165"/>
      <c r="MJ172" s="165"/>
      <c r="MK172" s="165"/>
      <c r="ML172" s="165"/>
      <c r="MM172" s="165"/>
      <c r="MN172" s="165"/>
      <c r="MO172" s="165"/>
      <c r="MP172" s="165"/>
      <c r="MQ172" s="165"/>
      <c r="MR172" s="165"/>
      <c r="MS172" s="165"/>
      <c r="MT172" s="165"/>
      <c r="MU172" s="165"/>
      <c r="MV172" s="165"/>
      <c r="MW172" s="165"/>
      <c r="MX172" s="165"/>
      <c r="MY172" s="165"/>
      <c r="MZ172" s="165"/>
      <c r="NA172" s="165"/>
      <c r="NB172" s="165"/>
      <c r="NC172" s="165"/>
      <c r="ND172" s="165"/>
      <c r="NE172" s="165"/>
      <c r="NF172" s="165"/>
      <c r="NG172" s="165"/>
      <c r="NH172" s="165"/>
      <c r="NI172" s="165"/>
      <c r="NJ172" s="165"/>
      <c r="NK172" s="165"/>
      <c r="NL172" s="165"/>
      <c r="NM172" s="165"/>
      <c r="NN172" s="165"/>
      <c r="NO172" s="165"/>
      <c r="NP172" s="165"/>
      <c r="NQ172" s="165"/>
      <c r="NR172" s="165"/>
      <c r="NS172" s="165"/>
      <c r="NT172" s="165"/>
      <c r="NU172" s="165"/>
      <c r="NV172" s="165"/>
      <c r="NW172" s="165"/>
      <c r="NX172" s="165"/>
      <c r="NY172" s="165"/>
      <c r="NZ172" s="165"/>
      <c r="OA172" s="165"/>
      <c r="OB172" s="165"/>
      <c r="OC172" s="165"/>
      <c r="OD172" s="165"/>
      <c r="OE172" s="165"/>
      <c r="OF172" s="165"/>
      <c r="OG172" s="165"/>
      <c r="OH172" s="165"/>
      <c r="OI172" s="165"/>
      <c r="OJ172" s="165"/>
      <c r="OK172" s="165"/>
      <c r="OL172" s="165"/>
      <c r="OM172" s="165"/>
      <c r="ON172" s="165"/>
      <c r="OO172" s="165"/>
      <c r="OP172" s="165"/>
      <c r="OQ172" s="165"/>
      <c r="OR172" s="165"/>
      <c r="OS172" s="165"/>
      <c r="OT172" s="165"/>
      <c r="OU172" s="165"/>
      <c r="OV172" s="165"/>
      <c r="OW172" s="165"/>
      <c r="OX172" s="165"/>
      <c r="OY172" s="165"/>
      <c r="OZ172" s="165"/>
      <c r="PA172" s="165"/>
      <c r="PB172" s="165"/>
      <c r="PC172" s="165"/>
      <c r="PD172" s="165"/>
      <c r="PE172" s="165"/>
      <c r="PF172" s="165"/>
      <c r="PG172" s="165"/>
      <c r="PH172" s="165"/>
      <c r="PI172" s="165"/>
      <c r="PJ172" s="165"/>
      <c r="PK172" s="165"/>
      <c r="PL172" s="165"/>
      <c r="PM172" s="165"/>
      <c r="PN172" s="165"/>
      <c r="PO172" s="165"/>
      <c r="PP172" s="165"/>
      <c r="PQ172" s="165"/>
      <c r="PR172" s="165"/>
      <c r="PS172" s="165"/>
      <c r="PT172" s="165"/>
      <c r="PU172" s="165"/>
      <c r="PV172" s="165"/>
      <c r="PW172" s="165"/>
      <c r="PX172" s="165"/>
      <c r="PY172" s="165"/>
      <c r="PZ172" s="165"/>
      <c r="QA172" s="165"/>
      <c r="QB172" s="165"/>
      <c r="QC172" s="165"/>
      <c r="QD172" s="165"/>
      <c r="QE172" s="165"/>
      <c r="QF172" s="165"/>
      <c r="QG172" s="165"/>
      <c r="QH172" s="165"/>
      <c r="QI172" s="165"/>
      <c r="QJ172" s="165"/>
      <c r="QK172" s="165"/>
      <c r="QL172" s="165"/>
      <c r="QM172" s="165"/>
      <c r="QN172" s="165"/>
      <c r="QO172" s="165"/>
      <c r="QP172" s="165"/>
      <c r="QQ172" s="165"/>
      <c r="QR172" s="165"/>
      <c r="QS172" s="165"/>
      <c r="QT172" s="165"/>
      <c r="QU172" s="165"/>
      <c r="QV172" s="165"/>
      <c r="QW172" s="165"/>
      <c r="QX172" s="165"/>
      <c r="QY172" s="165"/>
      <c r="QZ172" s="165"/>
      <c r="RA172" s="165"/>
      <c r="RB172" s="165"/>
      <c r="RC172" s="165"/>
      <c r="RD172" s="165"/>
      <c r="RE172" s="165"/>
      <c r="RF172" s="165"/>
      <c r="RG172" s="165"/>
      <c r="RH172" s="165"/>
      <c r="RI172" s="165"/>
      <c r="RJ172" s="165"/>
      <c r="RK172" s="165"/>
      <c r="RL172" s="165"/>
    </row>
    <row r="173" spans="1:480" ht="15" x14ac:dyDescent="0.25">
      <c r="A173" s="305" t="e">
        <f>'Тех. карты'!#REF!</f>
        <v>#REF!</v>
      </c>
      <c r="B173" s="353" t="s">
        <v>17</v>
      </c>
      <c r="C173" s="353"/>
      <c r="D173" s="11">
        <v>40</v>
      </c>
      <c r="E173" s="12"/>
      <c r="F173" s="13"/>
      <c r="G173" s="14">
        <v>2</v>
      </c>
      <c r="H173" s="15">
        <v>0.4</v>
      </c>
      <c r="I173" s="16">
        <v>17</v>
      </c>
      <c r="J173" s="17">
        <v>81.599999999999994</v>
      </c>
      <c r="K173" s="18">
        <v>0</v>
      </c>
      <c r="L173" s="30">
        <v>1</v>
      </c>
      <c r="M173" s="30">
        <v>10.1</v>
      </c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33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  <c r="BI173" s="165"/>
      <c r="BJ173" s="165"/>
      <c r="BK173" s="165"/>
      <c r="BL173" s="165"/>
      <c r="BM173" s="165"/>
      <c r="BN173" s="165"/>
      <c r="BO173" s="165"/>
      <c r="BP173" s="165"/>
      <c r="BQ173" s="165"/>
      <c r="BR173" s="165"/>
      <c r="BS173" s="165"/>
      <c r="BT173" s="165"/>
      <c r="BU173" s="165"/>
      <c r="BV173" s="165"/>
      <c r="BW173" s="165"/>
      <c r="BX173" s="165"/>
      <c r="BY173" s="165"/>
      <c r="BZ173" s="165"/>
      <c r="CA173" s="165"/>
      <c r="CB173" s="165"/>
      <c r="CC173" s="165"/>
      <c r="CD173" s="165"/>
      <c r="CE173" s="165"/>
      <c r="CF173" s="165"/>
      <c r="CG173" s="165"/>
      <c r="CH173" s="165"/>
      <c r="CI173" s="165"/>
      <c r="CJ173" s="165"/>
      <c r="CK173" s="165"/>
      <c r="CL173" s="165"/>
      <c r="CM173" s="165"/>
      <c r="CN173" s="165"/>
      <c r="CO173" s="165"/>
      <c r="CP173" s="165"/>
      <c r="CQ173" s="165"/>
      <c r="CR173" s="165"/>
      <c r="CS173" s="165"/>
      <c r="CT173" s="165"/>
      <c r="CU173" s="165"/>
      <c r="CV173" s="165"/>
      <c r="CW173" s="165"/>
      <c r="CX173" s="165"/>
      <c r="CY173" s="165"/>
      <c r="CZ173" s="165"/>
      <c r="DA173" s="165"/>
      <c r="DB173" s="165"/>
      <c r="DC173" s="165"/>
      <c r="DD173" s="165"/>
      <c r="DE173" s="165"/>
      <c r="DF173" s="165"/>
      <c r="DG173" s="165"/>
      <c r="DH173" s="165"/>
      <c r="DI173" s="165"/>
      <c r="DJ173" s="165"/>
      <c r="DK173" s="165"/>
      <c r="DL173" s="165"/>
      <c r="DM173" s="165"/>
      <c r="DN173" s="165"/>
      <c r="DO173" s="165"/>
      <c r="DP173" s="165"/>
      <c r="DQ173" s="165"/>
      <c r="DR173" s="165"/>
      <c r="DS173" s="165"/>
      <c r="DT173" s="165"/>
      <c r="DU173" s="165"/>
      <c r="DV173" s="165"/>
      <c r="DW173" s="165"/>
      <c r="DX173" s="165"/>
      <c r="DY173" s="165"/>
      <c r="DZ173" s="165"/>
      <c r="EA173" s="165"/>
      <c r="EB173" s="165"/>
      <c r="EC173" s="165"/>
      <c r="ED173" s="165"/>
      <c r="EE173" s="165"/>
      <c r="EF173" s="165"/>
      <c r="EG173" s="165"/>
      <c r="EH173" s="165"/>
      <c r="EI173" s="165"/>
      <c r="EJ173" s="165"/>
      <c r="EK173" s="165"/>
      <c r="EL173" s="165"/>
      <c r="EM173" s="165"/>
      <c r="EN173" s="165"/>
      <c r="EO173" s="165"/>
      <c r="EP173" s="165"/>
      <c r="EQ173" s="165"/>
      <c r="ER173" s="165"/>
      <c r="ES173" s="165"/>
      <c r="ET173" s="165"/>
      <c r="EU173" s="165"/>
      <c r="EV173" s="165"/>
      <c r="EW173" s="165"/>
      <c r="EX173" s="165"/>
      <c r="EY173" s="165"/>
      <c r="EZ173" s="165"/>
      <c r="FA173" s="165"/>
      <c r="FB173" s="165"/>
      <c r="FC173" s="165"/>
      <c r="FD173" s="165"/>
      <c r="FE173" s="165"/>
      <c r="FF173" s="165"/>
      <c r="FG173" s="165"/>
      <c r="FH173" s="165"/>
      <c r="FI173" s="165"/>
      <c r="FJ173" s="165"/>
      <c r="FK173" s="165"/>
      <c r="FL173" s="165"/>
      <c r="FM173" s="165"/>
      <c r="FN173" s="165"/>
      <c r="FO173" s="165"/>
      <c r="FP173" s="165"/>
      <c r="FQ173" s="165"/>
      <c r="FR173" s="165"/>
      <c r="FS173" s="165"/>
      <c r="FT173" s="165"/>
      <c r="FU173" s="165"/>
      <c r="FV173" s="165"/>
      <c r="FW173" s="165"/>
      <c r="FX173" s="165"/>
      <c r="FY173" s="165"/>
      <c r="FZ173" s="165"/>
      <c r="GA173" s="165"/>
      <c r="GB173" s="165"/>
      <c r="GC173" s="165"/>
      <c r="GD173" s="165"/>
      <c r="GE173" s="165"/>
      <c r="GF173" s="165"/>
      <c r="GG173" s="165"/>
      <c r="GH173" s="165"/>
      <c r="GI173" s="165"/>
      <c r="GJ173" s="165"/>
      <c r="GK173" s="165"/>
      <c r="GL173" s="165"/>
      <c r="GM173" s="165"/>
      <c r="GN173" s="165"/>
      <c r="GO173" s="165"/>
      <c r="GP173" s="165"/>
      <c r="GQ173" s="165"/>
      <c r="GR173" s="165"/>
      <c r="GS173" s="165"/>
      <c r="GT173" s="165"/>
      <c r="GU173" s="165"/>
      <c r="GV173" s="165"/>
      <c r="GW173" s="165"/>
      <c r="GX173" s="165"/>
      <c r="GY173" s="165"/>
      <c r="GZ173" s="165"/>
      <c r="HA173" s="165"/>
      <c r="HB173" s="165"/>
      <c r="HC173" s="165"/>
      <c r="HD173" s="165"/>
      <c r="HE173" s="165"/>
      <c r="HF173" s="165"/>
      <c r="HG173" s="165"/>
      <c r="HH173" s="165"/>
      <c r="HI173" s="165"/>
      <c r="HJ173" s="165"/>
      <c r="HK173" s="165"/>
      <c r="HL173" s="165"/>
      <c r="HM173" s="165"/>
      <c r="HN173" s="165"/>
      <c r="HO173" s="165"/>
      <c r="HP173" s="165"/>
      <c r="HQ173" s="165"/>
      <c r="HR173" s="165"/>
      <c r="HS173" s="165"/>
      <c r="HT173" s="165"/>
      <c r="HU173" s="165"/>
      <c r="HV173" s="165"/>
      <c r="HW173" s="165"/>
      <c r="HX173" s="165"/>
      <c r="HY173" s="165"/>
      <c r="HZ173" s="165"/>
      <c r="IA173" s="165"/>
      <c r="IB173" s="165"/>
      <c r="IC173" s="165"/>
      <c r="ID173" s="165"/>
      <c r="IE173" s="165"/>
      <c r="IF173" s="165"/>
      <c r="IG173" s="165"/>
      <c r="IH173" s="165"/>
      <c r="II173" s="165"/>
      <c r="IJ173" s="165"/>
      <c r="IK173" s="165"/>
      <c r="IL173" s="165"/>
      <c r="IM173" s="165"/>
      <c r="IN173" s="165"/>
      <c r="IO173" s="165"/>
      <c r="IP173" s="165"/>
      <c r="IQ173" s="165"/>
      <c r="IR173" s="165"/>
      <c r="IS173" s="165"/>
      <c r="IT173" s="165"/>
      <c r="IU173" s="165"/>
      <c r="IV173" s="165"/>
      <c r="IW173" s="165"/>
      <c r="IX173" s="165"/>
      <c r="IY173" s="165"/>
      <c r="IZ173" s="165"/>
      <c r="JA173" s="165"/>
      <c r="JB173" s="165"/>
      <c r="JC173" s="165"/>
      <c r="JD173" s="165"/>
      <c r="JE173" s="165"/>
      <c r="JF173" s="165"/>
      <c r="JG173" s="165"/>
      <c r="JH173" s="165"/>
      <c r="JI173" s="165"/>
      <c r="JJ173" s="165"/>
      <c r="JK173" s="165"/>
      <c r="JL173" s="165"/>
      <c r="JM173" s="165"/>
      <c r="JN173" s="165"/>
      <c r="JO173" s="165"/>
      <c r="JP173" s="165"/>
      <c r="JQ173" s="165"/>
      <c r="JR173" s="165"/>
      <c r="JS173" s="165"/>
      <c r="JT173" s="165"/>
      <c r="JU173" s="165"/>
      <c r="JV173" s="165"/>
      <c r="JW173" s="165"/>
      <c r="JX173" s="165"/>
      <c r="JY173" s="165"/>
      <c r="JZ173" s="165"/>
      <c r="KA173" s="165"/>
      <c r="KB173" s="165"/>
      <c r="KC173" s="165"/>
      <c r="KD173" s="165"/>
      <c r="KE173" s="165"/>
      <c r="KF173" s="165"/>
      <c r="KG173" s="165"/>
      <c r="KH173" s="165"/>
      <c r="KI173" s="165"/>
      <c r="KJ173" s="165"/>
      <c r="KK173" s="165"/>
      <c r="KL173" s="165"/>
      <c r="KM173" s="165"/>
      <c r="KN173" s="165"/>
      <c r="KO173" s="165"/>
      <c r="KP173" s="165"/>
      <c r="KQ173" s="165"/>
      <c r="KR173" s="165"/>
      <c r="KS173" s="165"/>
      <c r="KT173" s="165"/>
      <c r="KU173" s="165"/>
      <c r="KV173" s="165"/>
      <c r="KW173" s="165"/>
      <c r="KX173" s="165"/>
      <c r="KY173" s="165"/>
      <c r="KZ173" s="165"/>
      <c r="LA173" s="165"/>
      <c r="LB173" s="165"/>
      <c r="LC173" s="165"/>
      <c r="LD173" s="165"/>
      <c r="LE173" s="165"/>
      <c r="LF173" s="165"/>
      <c r="LG173" s="165"/>
      <c r="LH173" s="165"/>
      <c r="LI173" s="165"/>
      <c r="LJ173" s="165"/>
      <c r="LK173" s="165"/>
      <c r="LL173" s="165"/>
      <c r="LM173" s="165"/>
      <c r="LN173" s="165"/>
      <c r="LO173" s="165"/>
      <c r="LP173" s="165"/>
      <c r="LQ173" s="165"/>
      <c r="LR173" s="165"/>
      <c r="LS173" s="165"/>
      <c r="LT173" s="165"/>
      <c r="LU173" s="165"/>
      <c r="LV173" s="165"/>
      <c r="LW173" s="165"/>
      <c r="LX173" s="165"/>
      <c r="LY173" s="165"/>
      <c r="LZ173" s="165"/>
      <c r="MA173" s="165"/>
      <c r="MB173" s="165"/>
      <c r="MC173" s="165"/>
      <c r="MD173" s="165"/>
      <c r="ME173" s="165"/>
      <c r="MF173" s="165"/>
      <c r="MG173" s="165"/>
      <c r="MH173" s="165"/>
      <c r="MI173" s="165"/>
      <c r="MJ173" s="165"/>
      <c r="MK173" s="165"/>
      <c r="ML173" s="165"/>
      <c r="MM173" s="165"/>
      <c r="MN173" s="165"/>
      <c r="MO173" s="165"/>
      <c r="MP173" s="165"/>
      <c r="MQ173" s="165"/>
      <c r="MR173" s="165"/>
      <c r="MS173" s="165"/>
      <c r="MT173" s="165"/>
      <c r="MU173" s="165"/>
      <c r="MV173" s="165"/>
      <c r="MW173" s="165"/>
      <c r="MX173" s="165"/>
      <c r="MY173" s="165"/>
      <c r="MZ173" s="165"/>
      <c r="NA173" s="165"/>
      <c r="NB173" s="165"/>
      <c r="NC173" s="165"/>
      <c r="ND173" s="165"/>
      <c r="NE173" s="165"/>
      <c r="NF173" s="165"/>
      <c r="NG173" s="165"/>
      <c r="NH173" s="165"/>
      <c r="NI173" s="165"/>
      <c r="NJ173" s="165"/>
      <c r="NK173" s="165"/>
      <c r="NL173" s="165"/>
      <c r="NM173" s="165"/>
      <c r="NN173" s="165"/>
      <c r="NO173" s="165"/>
      <c r="NP173" s="165"/>
      <c r="NQ173" s="165"/>
      <c r="NR173" s="165"/>
      <c r="NS173" s="165"/>
      <c r="NT173" s="165"/>
      <c r="NU173" s="165"/>
      <c r="NV173" s="165"/>
      <c r="NW173" s="165"/>
      <c r="NX173" s="165"/>
      <c r="NY173" s="165"/>
      <c r="NZ173" s="165"/>
      <c r="OA173" s="165"/>
      <c r="OB173" s="165"/>
      <c r="OC173" s="165"/>
      <c r="OD173" s="165"/>
      <c r="OE173" s="165"/>
      <c r="OF173" s="165"/>
      <c r="OG173" s="165"/>
      <c r="OH173" s="165"/>
      <c r="OI173" s="165"/>
      <c r="OJ173" s="165"/>
      <c r="OK173" s="165"/>
      <c r="OL173" s="165"/>
      <c r="OM173" s="165"/>
      <c r="ON173" s="165"/>
      <c r="OO173" s="165"/>
      <c r="OP173" s="165"/>
      <c r="OQ173" s="165"/>
      <c r="OR173" s="165"/>
      <c r="OS173" s="165"/>
      <c r="OT173" s="165"/>
      <c r="OU173" s="165"/>
      <c r="OV173" s="165"/>
      <c r="OW173" s="165"/>
      <c r="OX173" s="165"/>
      <c r="OY173" s="165"/>
      <c r="OZ173" s="165"/>
      <c r="PA173" s="165"/>
      <c r="PB173" s="165"/>
      <c r="PC173" s="165"/>
      <c r="PD173" s="165"/>
      <c r="PE173" s="165"/>
      <c r="PF173" s="165"/>
      <c r="PG173" s="165"/>
      <c r="PH173" s="165"/>
      <c r="PI173" s="165"/>
      <c r="PJ173" s="165"/>
      <c r="PK173" s="165"/>
      <c r="PL173" s="165"/>
      <c r="PM173" s="165"/>
      <c r="PN173" s="165"/>
      <c r="PO173" s="165"/>
      <c r="PP173" s="165"/>
      <c r="PQ173" s="165"/>
      <c r="PR173" s="165"/>
      <c r="PS173" s="165"/>
      <c r="PT173" s="165"/>
      <c r="PU173" s="165"/>
      <c r="PV173" s="165"/>
      <c r="PW173" s="165"/>
      <c r="PX173" s="165"/>
      <c r="PY173" s="165"/>
      <c r="PZ173" s="165"/>
      <c r="QA173" s="165"/>
      <c r="QB173" s="165"/>
      <c r="QC173" s="165"/>
      <c r="QD173" s="165"/>
      <c r="QE173" s="165"/>
      <c r="QF173" s="165"/>
      <c r="QG173" s="165"/>
      <c r="QH173" s="165"/>
      <c r="QI173" s="165"/>
      <c r="QJ173" s="165"/>
      <c r="QK173" s="165"/>
      <c r="QL173" s="165"/>
      <c r="QM173" s="165"/>
      <c r="QN173" s="165"/>
      <c r="QO173" s="165"/>
      <c r="QP173" s="165"/>
      <c r="QQ173" s="165"/>
      <c r="QR173" s="165"/>
      <c r="QS173" s="165"/>
      <c r="QT173" s="165"/>
      <c r="QU173" s="165"/>
      <c r="QV173" s="165"/>
      <c r="QW173" s="165"/>
      <c r="QX173" s="165"/>
      <c r="QY173" s="165"/>
      <c r="QZ173" s="165"/>
      <c r="RA173" s="165"/>
      <c r="RB173" s="165"/>
      <c r="RC173" s="165"/>
      <c r="RD173" s="165"/>
      <c r="RE173" s="165"/>
      <c r="RF173" s="165"/>
      <c r="RG173" s="165"/>
      <c r="RH173" s="165"/>
      <c r="RI173" s="165"/>
      <c r="RJ173" s="165"/>
      <c r="RK173" s="165"/>
      <c r="RL173" s="165"/>
    </row>
    <row r="174" spans="1:480" ht="15.75" x14ac:dyDescent="0.25">
      <c r="A174" s="138"/>
      <c r="B174" s="353" t="s">
        <v>63</v>
      </c>
      <c r="C174" s="353"/>
      <c r="D174" s="11">
        <v>150</v>
      </c>
      <c r="E174" s="11">
        <v>0</v>
      </c>
      <c r="F174" s="11">
        <v>0</v>
      </c>
      <c r="G174" s="11">
        <v>0.33</v>
      </c>
      <c r="H174" s="11">
        <v>1.4999999999999999E-2</v>
      </c>
      <c r="I174" s="11">
        <v>20.82</v>
      </c>
      <c r="J174" s="11">
        <v>84.75</v>
      </c>
      <c r="K174" s="11">
        <v>0.3</v>
      </c>
      <c r="L174" s="30">
        <v>376</v>
      </c>
      <c r="M174" s="30">
        <v>11.8</v>
      </c>
      <c r="N174" s="236"/>
      <c r="O174" s="233"/>
      <c r="P174" s="233"/>
      <c r="Q174" s="233"/>
      <c r="R174" s="233"/>
      <c r="S174" s="233"/>
      <c r="T174" s="233"/>
      <c r="U174" s="233"/>
      <c r="V174" s="233"/>
      <c r="W174" s="233"/>
      <c r="X174" s="233"/>
      <c r="Y174" s="233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  <c r="BI174" s="165"/>
      <c r="BJ174" s="165"/>
      <c r="BK174" s="165"/>
      <c r="BL174" s="165"/>
      <c r="BM174" s="165"/>
      <c r="BN174" s="165"/>
      <c r="BO174" s="165"/>
      <c r="BP174" s="165"/>
      <c r="BQ174" s="165"/>
      <c r="BR174" s="165"/>
      <c r="BS174" s="165"/>
      <c r="BT174" s="165"/>
      <c r="BU174" s="165"/>
      <c r="BV174" s="165"/>
      <c r="BW174" s="165"/>
      <c r="BX174" s="165"/>
      <c r="BY174" s="165"/>
      <c r="BZ174" s="165"/>
      <c r="CA174" s="165"/>
      <c r="CB174" s="165"/>
      <c r="CC174" s="165"/>
      <c r="CD174" s="165"/>
      <c r="CE174" s="165"/>
      <c r="CF174" s="165"/>
      <c r="CG174" s="165"/>
      <c r="CH174" s="165"/>
      <c r="CI174" s="165"/>
      <c r="CJ174" s="165"/>
      <c r="CK174" s="165"/>
      <c r="CL174" s="165"/>
      <c r="CM174" s="165"/>
      <c r="CN174" s="165"/>
      <c r="CO174" s="165"/>
      <c r="CP174" s="165"/>
      <c r="CQ174" s="165"/>
      <c r="CR174" s="165"/>
      <c r="CS174" s="165"/>
      <c r="CT174" s="165"/>
      <c r="CU174" s="165"/>
      <c r="CV174" s="165"/>
      <c r="CW174" s="165"/>
      <c r="CX174" s="165"/>
      <c r="CY174" s="165"/>
      <c r="CZ174" s="165"/>
      <c r="DA174" s="165"/>
      <c r="DB174" s="165"/>
      <c r="DC174" s="165"/>
      <c r="DD174" s="165"/>
      <c r="DE174" s="165"/>
      <c r="DF174" s="165"/>
      <c r="DG174" s="165"/>
      <c r="DH174" s="165"/>
      <c r="DI174" s="165"/>
      <c r="DJ174" s="165"/>
      <c r="DK174" s="165"/>
      <c r="DL174" s="165"/>
      <c r="DM174" s="165"/>
      <c r="DN174" s="165"/>
      <c r="DO174" s="165"/>
      <c r="DP174" s="165"/>
      <c r="DQ174" s="165"/>
      <c r="DR174" s="165"/>
      <c r="DS174" s="165"/>
      <c r="DT174" s="165"/>
      <c r="DU174" s="165"/>
      <c r="DV174" s="165"/>
      <c r="DW174" s="165"/>
      <c r="DX174" s="165"/>
      <c r="DY174" s="165"/>
      <c r="DZ174" s="165"/>
      <c r="EA174" s="165"/>
      <c r="EB174" s="165"/>
      <c r="EC174" s="165"/>
      <c r="ED174" s="165"/>
      <c r="EE174" s="165"/>
      <c r="EF174" s="165"/>
      <c r="EG174" s="165"/>
      <c r="EH174" s="165"/>
      <c r="EI174" s="165"/>
      <c r="EJ174" s="165"/>
      <c r="EK174" s="165"/>
      <c r="EL174" s="165"/>
      <c r="EM174" s="165"/>
      <c r="EN174" s="165"/>
      <c r="EO174" s="165"/>
      <c r="EP174" s="165"/>
      <c r="EQ174" s="165"/>
      <c r="ER174" s="165"/>
      <c r="ES174" s="165"/>
      <c r="ET174" s="165"/>
      <c r="EU174" s="165"/>
      <c r="EV174" s="165"/>
      <c r="EW174" s="165"/>
      <c r="EX174" s="165"/>
      <c r="EY174" s="165"/>
      <c r="EZ174" s="165"/>
      <c r="FA174" s="165"/>
      <c r="FB174" s="165"/>
      <c r="FC174" s="165"/>
      <c r="FD174" s="165"/>
      <c r="FE174" s="165"/>
      <c r="FF174" s="165"/>
      <c r="FG174" s="165"/>
      <c r="FH174" s="165"/>
      <c r="FI174" s="165"/>
      <c r="FJ174" s="165"/>
      <c r="FK174" s="165"/>
      <c r="FL174" s="165"/>
      <c r="FM174" s="165"/>
      <c r="FN174" s="165"/>
      <c r="FO174" s="165"/>
      <c r="FP174" s="165"/>
      <c r="FQ174" s="165"/>
      <c r="FR174" s="165"/>
      <c r="FS174" s="165"/>
      <c r="FT174" s="165"/>
      <c r="FU174" s="165"/>
      <c r="FV174" s="165"/>
      <c r="FW174" s="165"/>
      <c r="FX174" s="165"/>
      <c r="FY174" s="165"/>
      <c r="FZ174" s="165"/>
      <c r="GA174" s="165"/>
      <c r="GB174" s="165"/>
      <c r="GC174" s="165"/>
      <c r="GD174" s="165"/>
      <c r="GE174" s="165"/>
      <c r="GF174" s="165"/>
      <c r="GG174" s="165"/>
      <c r="GH174" s="165"/>
      <c r="GI174" s="165"/>
      <c r="GJ174" s="165"/>
      <c r="GK174" s="165"/>
      <c r="GL174" s="165"/>
      <c r="GM174" s="165"/>
      <c r="GN174" s="165"/>
      <c r="GO174" s="165"/>
      <c r="GP174" s="165"/>
      <c r="GQ174" s="165"/>
      <c r="GR174" s="165"/>
      <c r="GS174" s="165"/>
      <c r="GT174" s="165"/>
      <c r="GU174" s="165"/>
      <c r="GV174" s="165"/>
      <c r="GW174" s="165"/>
      <c r="GX174" s="165"/>
      <c r="GY174" s="165"/>
      <c r="GZ174" s="165"/>
      <c r="HA174" s="165"/>
      <c r="HB174" s="165"/>
      <c r="HC174" s="165"/>
      <c r="HD174" s="165"/>
      <c r="HE174" s="165"/>
      <c r="HF174" s="165"/>
      <c r="HG174" s="165"/>
      <c r="HH174" s="165"/>
      <c r="HI174" s="165"/>
      <c r="HJ174" s="165"/>
      <c r="HK174" s="165"/>
      <c r="HL174" s="165"/>
      <c r="HM174" s="165"/>
      <c r="HN174" s="165"/>
      <c r="HO174" s="165"/>
      <c r="HP174" s="165"/>
      <c r="HQ174" s="165"/>
      <c r="HR174" s="165"/>
      <c r="HS174" s="165"/>
      <c r="HT174" s="165"/>
      <c r="HU174" s="165"/>
      <c r="HV174" s="165"/>
      <c r="HW174" s="165"/>
      <c r="HX174" s="165"/>
      <c r="HY174" s="165"/>
      <c r="HZ174" s="165"/>
      <c r="IA174" s="165"/>
      <c r="IB174" s="165"/>
      <c r="IC174" s="165"/>
      <c r="ID174" s="165"/>
      <c r="IE174" s="165"/>
      <c r="IF174" s="165"/>
      <c r="IG174" s="165"/>
      <c r="IH174" s="165"/>
      <c r="II174" s="165"/>
      <c r="IJ174" s="165"/>
      <c r="IK174" s="165"/>
      <c r="IL174" s="165"/>
      <c r="IM174" s="165"/>
      <c r="IN174" s="165"/>
      <c r="IO174" s="165"/>
      <c r="IP174" s="165"/>
      <c r="IQ174" s="165"/>
      <c r="IR174" s="165"/>
      <c r="IS174" s="165"/>
      <c r="IT174" s="165"/>
      <c r="IU174" s="165"/>
      <c r="IV174" s="165"/>
      <c r="IW174" s="165"/>
      <c r="IX174" s="165"/>
      <c r="IY174" s="165"/>
      <c r="IZ174" s="165"/>
      <c r="JA174" s="165"/>
      <c r="JB174" s="165"/>
      <c r="JC174" s="165"/>
      <c r="JD174" s="165"/>
      <c r="JE174" s="165"/>
      <c r="JF174" s="165"/>
      <c r="JG174" s="165"/>
      <c r="JH174" s="165"/>
      <c r="JI174" s="165"/>
      <c r="JJ174" s="165"/>
      <c r="JK174" s="165"/>
      <c r="JL174" s="165"/>
      <c r="JM174" s="165"/>
      <c r="JN174" s="165"/>
      <c r="JO174" s="165"/>
      <c r="JP174" s="165"/>
      <c r="JQ174" s="165"/>
      <c r="JR174" s="165"/>
      <c r="JS174" s="165"/>
      <c r="JT174" s="165"/>
      <c r="JU174" s="165"/>
      <c r="JV174" s="165"/>
      <c r="JW174" s="165"/>
      <c r="JX174" s="165"/>
      <c r="JY174" s="165"/>
      <c r="JZ174" s="165"/>
      <c r="KA174" s="165"/>
      <c r="KB174" s="165"/>
      <c r="KC174" s="165"/>
      <c r="KD174" s="165"/>
      <c r="KE174" s="165"/>
      <c r="KF174" s="165"/>
      <c r="KG174" s="165"/>
      <c r="KH174" s="165"/>
      <c r="KI174" s="165"/>
      <c r="KJ174" s="165"/>
      <c r="KK174" s="165"/>
      <c r="KL174" s="165"/>
      <c r="KM174" s="165"/>
      <c r="KN174" s="165"/>
      <c r="KO174" s="165"/>
      <c r="KP174" s="165"/>
      <c r="KQ174" s="165"/>
      <c r="KR174" s="165"/>
      <c r="KS174" s="165"/>
      <c r="KT174" s="165"/>
      <c r="KU174" s="165"/>
      <c r="KV174" s="165"/>
      <c r="KW174" s="165"/>
      <c r="KX174" s="165"/>
      <c r="KY174" s="165"/>
      <c r="KZ174" s="165"/>
      <c r="LA174" s="165"/>
      <c r="LB174" s="165"/>
      <c r="LC174" s="165"/>
      <c r="LD174" s="165"/>
      <c r="LE174" s="165"/>
      <c r="LF174" s="165"/>
      <c r="LG174" s="165"/>
      <c r="LH174" s="165"/>
      <c r="LI174" s="165"/>
      <c r="LJ174" s="165"/>
      <c r="LK174" s="165"/>
      <c r="LL174" s="165"/>
      <c r="LM174" s="165"/>
      <c r="LN174" s="165"/>
      <c r="LO174" s="165"/>
      <c r="LP174" s="165"/>
      <c r="LQ174" s="165"/>
      <c r="LR174" s="165"/>
      <c r="LS174" s="165"/>
      <c r="LT174" s="165"/>
      <c r="LU174" s="165"/>
      <c r="LV174" s="165"/>
      <c r="LW174" s="165"/>
      <c r="LX174" s="165"/>
      <c r="LY174" s="165"/>
      <c r="LZ174" s="165"/>
      <c r="MA174" s="165"/>
      <c r="MB174" s="165"/>
      <c r="MC174" s="165"/>
      <c r="MD174" s="165"/>
      <c r="ME174" s="165"/>
      <c r="MF174" s="165"/>
      <c r="MG174" s="165"/>
      <c r="MH174" s="165"/>
      <c r="MI174" s="165"/>
      <c r="MJ174" s="165"/>
      <c r="MK174" s="165"/>
      <c r="ML174" s="165"/>
      <c r="MM174" s="165"/>
      <c r="MN174" s="165"/>
      <c r="MO174" s="165"/>
      <c r="MP174" s="165"/>
      <c r="MQ174" s="165"/>
      <c r="MR174" s="165"/>
      <c r="MS174" s="165"/>
      <c r="MT174" s="165"/>
      <c r="MU174" s="165"/>
      <c r="MV174" s="165"/>
      <c r="MW174" s="165"/>
      <c r="MX174" s="165"/>
      <c r="MY174" s="165"/>
      <c r="MZ174" s="165"/>
      <c r="NA174" s="165"/>
      <c r="NB174" s="165"/>
      <c r="NC174" s="165"/>
      <c r="ND174" s="165"/>
      <c r="NE174" s="165"/>
      <c r="NF174" s="165"/>
      <c r="NG174" s="165"/>
      <c r="NH174" s="165"/>
      <c r="NI174" s="165"/>
      <c r="NJ174" s="165"/>
      <c r="NK174" s="165"/>
      <c r="NL174" s="165"/>
      <c r="NM174" s="165"/>
      <c r="NN174" s="165"/>
      <c r="NO174" s="165"/>
      <c r="NP174" s="165"/>
      <c r="NQ174" s="165"/>
      <c r="NR174" s="165"/>
      <c r="NS174" s="165"/>
      <c r="NT174" s="165"/>
      <c r="NU174" s="165"/>
      <c r="NV174" s="165"/>
      <c r="NW174" s="165"/>
      <c r="NX174" s="165"/>
      <c r="NY174" s="165"/>
      <c r="NZ174" s="165"/>
      <c r="OA174" s="165"/>
      <c r="OB174" s="165"/>
      <c r="OC174" s="165"/>
      <c r="OD174" s="165"/>
      <c r="OE174" s="165"/>
      <c r="OF174" s="165"/>
      <c r="OG174" s="165"/>
      <c r="OH174" s="165"/>
      <c r="OI174" s="165"/>
      <c r="OJ174" s="165"/>
      <c r="OK174" s="165"/>
      <c r="OL174" s="165"/>
      <c r="OM174" s="165"/>
      <c r="ON174" s="165"/>
      <c r="OO174" s="165"/>
      <c r="OP174" s="165"/>
      <c r="OQ174" s="165"/>
      <c r="OR174" s="165"/>
      <c r="OS174" s="165"/>
      <c r="OT174" s="165"/>
      <c r="OU174" s="165"/>
      <c r="OV174" s="165"/>
      <c r="OW174" s="165"/>
      <c r="OX174" s="165"/>
      <c r="OY174" s="165"/>
      <c r="OZ174" s="165"/>
      <c r="PA174" s="165"/>
      <c r="PB174" s="165"/>
      <c r="PC174" s="165"/>
      <c r="PD174" s="165"/>
      <c r="PE174" s="165"/>
      <c r="PF174" s="165"/>
      <c r="PG174" s="165"/>
      <c r="PH174" s="165"/>
      <c r="PI174" s="165"/>
      <c r="PJ174" s="165"/>
      <c r="PK174" s="165"/>
      <c r="PL174" s="165"/>
      <c r="PM174" s="165"/>
      <c r="PN174" s="165"/>
      <c r="PO174" s="165"/>
      <c r="PP174" s="165"/>
      <c r="PQ174" s="165"/>
      <c r="PR174" s="165"/>
      <c r="PS174" s="165"/>
      <c r="PT174" s="165"/>
      <c r="PU174" s="165"/>
      <c r="PV174" s="165"/>
      <c r="PW174" s="165"/>
      <c r="PX174" s="165"/>
      <c r="PY174" s="165"/>
      <c r="PZ174" s="165"/>
      <c r="QA174" s="165"/>
      <c r="QB174" s="165"/>
      <c r="QC174" s="165"/>
      <c r="QD174" s="165"/>
      <c r="QE174" s="165"/>
      <c r="QF174" s="165"/>
      <c r="QG174" s="165"/>
      <c r="QH174" s="165"/>
      <c r="QI174" s="165"/>
      <c r="QJ174" s="165"/>
      <c r="QK174" s="165"/>
      <c r="QL174" s="165"/>
      <c r="QM174" s="165"/>
      <c r="QN174" s="165"/>
      <c r="QO174" s="165"/>
      <c r="QP174" s="165"/>
      <c r="QQ174" s="165"/>
      <c r="QR174" s="165"/>
      <c r="QS174" s="165"/>
      <c r="QT174" s="165"/>
      <c r="QU174" s="165"/>
      <c r="QV174" s="165"/>
      <c r="QW174" s="165"/>
      <c r="QX174" s="165"/>
      <c r="QY174" s="165"/>
      <c r="QZ174" s="165"/>
      <c r="RA174" s="165"/>
      <c r="RB174" s="165"/>
      <c r="RC174" s="165"/>
      <c r="RD174" s="165"/>
      <c r="RE174" s="165"/>
      <c r="RF174" s="165"/>
      <c r="RG174" s="165"/>
      <c r="RH174" s="165"/>
      <c r="RI174" s="165"/>
      <c r="RJ174" s="165"/>
      <c r="RK174" s="165"/>
      <c r="RL174" s="165"/>
    </row>
    <row r="175" spans="1:480" ht="15.75" x14ac:dyDescent="0.25">
      <c r="A175" s="120"/>
      <c r="B175" s="348" t="s">
        <v>19</v>
      </c>
      <c r="C175" s="348"/>
      <c r="D175" s="110">
        <f>SUM(D168,D169,D170,D171,D172,D173,D174)</f>
        <v>566</v>
      </c>
      <c r="E175" s="111"/>
      <c r="F175" s="112"/>
      <c r="G175" s="113">
        <f>SUM(G168,G169,G170,G171,G172,G173,G174)</f>
        <v>18.07</v>
      </c>
      <c r="H175" s="114">
        <f>SUM(H168,H169,H170,H171,H172,H173,H174)</f>
        <v>16.195</v>
      </c>
      <c r="I175" s="115">
        <f>SUM(I168,I169,I170,I171,I172,I173,I174)</f>
        <v>78.39</v>
      </c>
      <c r="J175" s="116">
        <f>SUM(J168,J169,J170,J171,J172,J173,J174)</f>
        <v>562.04999999999995</v>
      </c>
      <c r="K175" s="164">
        <f>SUM(K168,K169,K170,K171,K172,K173,K174)</f>
        <v>9.0109999999999992</v>
      </c>
      <c r="L175" s="118"/>
      <c r="M175" s="118"/>
      <c r="N175" s="234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33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5"/>
      <c r="BP175" s="165"/>
      <c r="BQ175" s="165"/>
      <c r="BR175" s="165"/>
      <c r="BS175" s="165"/>
      <c r="BT175" s="165"/>
      <c r="BU175" s="165"/>
      <c r="BV175" s="165"/>
      <c r="BW175" s="165"/>
      <c r="BX175" s="165"/>
      <c r="BY175" s="165"/>
      <c r="BZ175" s="165"/>
      <c r="CA175" s="165"/>
      <c r="CB175" s="165"/>
      <c r="CC175" s="165"/>
      <c r="CD175" s="165"/>
      <c r="CE175" s="165"/>
      <c r="CF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165"/>
      <c r="DA175" s="165"/>
      <c r="DB175" s="165"/>
      <c r="DC175" s="165"/>
      <c r="DD175" s="165"/>
      <c r="DE175" s="165"/>
      <c r="DF175" s="165"/>
      <c r="DG175" s="165"/>
      <c r="DH175" s="165"/>
      <c r="DI175" s="165"/>
      <c r="DJ175" s="165"/>
      <c r="DK175" s="165"/>
      <c r="DL175" s="165"/>
      <c r="DM175" s="165"/>
      <c r="DN175" s="165"/>
      <c r="DO175" s="165"/>
      <c r="DP175" s="165"/>
      <c r="DQ175" s="165"/>
      <c r="DR175" s="165"/>
      <c r="DS175" s="165"/>
      <c r="DT175" s="165"/>
      <c r="DU175" s="165"/>
      <c r="DV175" s="165"/>
      <c r="DW175" s="165"/>
      <c r="DX175" s="165"/>
      <c r="DY175" s="165"/>
      <c r="DZ175" s="165"/>
      <c r="EA175" s="165"/>
      <c r="EB175" s="165"/>
      <c r="EC175" s="165"/>
      <c r="ED175" s="165"/>
      <c r="EE175" s="165"/>
      <c r="EF175" s="165"/>
      <c r="EG175" s="165"/>
      <c r="EH175" s="165"/>
      <c r="EI175" s="165"/>
      <c r="EJ175" s="165"/>
      <c r="EK175" s="165"/>
      <c r="EL175" s="165"/>
      <c r="EM175" s="165"/>
      <c r="EN175" s="165"/>
      <c r="EO175" s="165"/>
      <c r="EP175" s="165"/>
      <c r="EQ175" s="165"/>
      <c r="ER175" s="165"/>
      <c r="ES175" s="165"/>
      <c r="ET175" s="165"/>
      <c r="EU175" s="165"/>
      <c r="EV175" s="165"/>
      <c r="EW175" s="165"/>
      <c r="EX175" s="165"/>
      <c r="EY175" s="165"/>
      <c r="EZ175" s="165"/>
      <c r="FA175" s="165"/>
      <c r="FB175" s="165"/>
      <c r="FC175" s="165"/>
      <c r="FD175" s="165"/>
      <c r="FE175" s="165"/>
      <c r="FF175" s="165"/>
      <c r="FG175" s="165"/>
      <c r="FH175" s="165"/>
      <c r="FI175" s="165"/>
      <c r="FJ175" s="165"/>
      <c r="FK175" s="165"/>
      <c r="FL175" s="165"/>
      <c r="FM175" s="165"/>
      <c r="FN175" s="165"/>
      <c r="FO175" s="165"/>
      <c r="FP175" s="165"/>
      <c r="FQ175" s="165"/>
      <c r="FR175" s="165"/>
      <c r="FS175" s="165"/>
      <c r="FT175" s="165"/>
      <c r="FU175" s="165"/>
      <c r="FV175" s="165"/>
      <c r="FW175" s="165"/>
      <c r="FX175" s="165"/>
      <c r="FY175" s="165"/>
      <c r="FZ175" s="165"/>
      <c r="GA175" s="165"/>
      <c r="GB175" s="165"/>
      <c r="GC175" s="165"/>
      <c r="GD175" s="165"/>
      <c r="GE175" s="165"/>
      <c r="GF175" s="165"/>
      <c r="GG175" s="165"/>
      <c r="GH175" s="165"/>
      <c r="GI175" s="165"/>
      <c r="GJ175" s="165"/>
      <c r="GK175" s="165"/>
      <c r="GL175" s="165"/>
      <c r="GM175" s="165"/>
      <c r="GN175" s="165"/>
      <c r="GO175" s="165"/>
      <c r="GP175" s="165"/>
      <c r="GQ175" s="165"/>
      <c r="GR175" s="165"/>
      <c r="GS175" s="165"/>
      <c r="GT175" s="165"/>
      <c r="GU175" s="165"/>
      <c r="GV175" s="165"/>
      <c r="GW175" s="165"/>
      <c r="GX175" s="165"/>
      <c r="GY175" s="165"/>
      <c r="GZ175" s="165"/>
      <c r="HA175" s="165"/>
      <c r="HB175" s="165"/>
      <c r="HC175" s="165"/>
      <c r="HD175" s="165"/>
      <c r="HE175" s="165"/>
      <c r="HF175" s="165"/>
      <c r="HG175" s="165"/>
      <c r="HH175" s="165"/>
      <c r="HI175" s="165"/>
      <c r="HJ175" s="165"/>
      <c r="HK175" s="165"/>
      <c r="HL175" s="165"/>
      <c r="HM175" s="165"/>
      <c r="HN175" s="165"/>
      <c r="HO175" s="165"/>
      <c r="HP175" s="165"/>
      <c r="HQ175" s="165"/>
      <c r="HR175" s="165"/>
      <c r="HS175" s="165"/>
      <c r="HT175" s="165"/>
      <c r="HU175" s="165"/>
      <c r="HV175" s="165"/>
      <c r="HW175" s="165"/>
      <c r="HX175" s="165"/>
      <c r="HY175" s="165"/>
      <c r="HZ175" s="165"/>
      <c r="IA175" s="165"/>
      <c r="IB175" s="165"/>
      <c r="IC175" s="165"/>
      <c r="ID175" s="165"/>
      <c r="IE175" s="165"/>
      <c r="IF175" s="165"/>
      <c r="IG175" s="165"/>
      <c r="IH175" s="165"/>
      <c r="II175" s="165"/>
      <c r="IJ175" s="165"/>
      <c r="IK175" s="165"/>
      <c r="IL175" s="165"/>
      <c r="IM175" s="165"/>
      <c r="IN175" s="165"/>
      <c r="IO175" s="165"/>
      <c r="IP175" s="165"/>
      <c r="IQ175" s="165"/>
      <c r="IR175" s="165"/>
      <c r="IS175" s="165"/>
      <c r="IT175" s="165"/>
      <c r="IU175" s="165"/>
      <c r="IV175" s="165"/>
      <c r="IW175" s="165"/>
      <c r="IX175" s="165"/>
      <c r="IY175" s="165"/>
      <c r="IZ175" s="165"/>
      <c r="JA175" s="165"/>
      <c r="JB175" s="165"/>
      <c r="JC175" s="165"/>
      <c r="JD175" s="165"/>
      <c r="JE175" s="165"/>
      <c r="JF175" s="165"/>
      <c r="JG175" s="165"/>
      <c r="JH175" s="165"/>
      <c r="JI175" s="165"/>
      <c r="JJ175" s="165"/>
      <c r="JK175" s="165"/>
      <c r="JL175" s="165"/>
      <c r="JM175" s="165"/>
      <c r="JN175" s="165"/>
      <c r="JO175" s="165"/>
      <c r="JP175" s="165"/>
      <c r="JQ175" s="165"/>
      <c r="JR175" s="165"/>
      <c r="JS175" s="165"/>
      <c r="JT175" s="165"/>
      <c r="JU175" s="165"/>
      <c r="JV175" s="165"/>
      <c r="JW175" s="165"/>
      <c r="JX175" s="165"/>
      <c r="JY175" s="165"/>
      <c r="JZ175" s="165"/>
      <c r="KA175" s="165"/>
      <c r="KB175" s="165"/>
      <c r="KC175" s="165"/>
      <c r="KD175" s="165"/>
      <c r="KE175" s="165"/>
      <c r="KF175" s="165"/>
      <c r="KG175" s="165"/>
      <c r="KH175" s="165"/>
      <c r="KI175" s="165"/>
      <c r="KJ175" s="165"/>
      <c r="KK175" s="165"/>
      <c r="KL175" s="165"/>
      <c r="KM175" s="165"/>
      <c r="KN175" s="165"/>
      <c r="KO175" s="165"/>
      <c r="KP175" s="165"/>
      <c r="KQ175" s="165"/>
      <c r="KR175" s="165"/>
      <c r="KS175" s="165"/>
      <c r="KT175" s="165"/>
      <c r="KU175" s="165"/>
      <c r="KV175" s="165"/>
      <c r="KW175" s="165"/>
      <c r="KX175" s="165"/>
      <c r="KY175" s="165"/>
      <c r="KZ175" s="165"/>
      <c r="LA175" s="165"/>
      <c r="LB175" s="165"/>
      <c r="LC175" s="165"/>
      <c r="LD175" s="165"/>
      <c r="LE175" s="165"/>
      <c r="LF175" s="165"/>
      <c r="LG175" s="165"/>
      <c r="LH175" s="165"/>
      <c r="LI175" s="165"/>
      <c r="LJ175" s="165"/>
      <c r="LK175" s="165"/>
      <c r="LL175" s="165"/>
      <c r="LM175" s="165"/>
      <c r="LN175" s="165"/>
      <c r="LO175" s="165"/>
      <c r="LP175" s="165"/>
      <c r="LQ175" s="165"/>
      <c r="LR175" s="165"/>
      <c r="LS175" s="165"/>
      <c r="LT175" s="165"/>
      <c r="LU175" s="165"/>
      <c r="LV175" s="165"/>
      <c r="LW175" s="165"/>
      <c r="LX175" s="165"/>
      <c r="LY175" s="165"/>
      <c r="LZ175" s="165"/>
      <c r="MA175" s="165"/>
      <c r="MB175" s="165"/>
      <c r="MC175" s="165"/>
      <c r="MD175" s="165"/>
      <c r="ME175" s="165"/>
      <c r="MF175" s="165"/>
      <c r="MG175" s="165"/>
      <c r="MH175" s="165"/>
      <c r="MI175" s="165"/>
      <c r="MJ175" s="165"/>
      <c r="MK175" s="165"/>
      <c r="ML175" s="165"/>
      <c r="MM175" s="165"/>
      <c r="MN175" s="165"/>
      <c r="MO175" s="165"/>
      <c r="MP175" s="165"/>
      <c r="MQ175" s="165"/>
      <c r="MR175" s="165"/>
      <c r="MS175" s="165"/>
      <c r="MT175" s="165"/>
      <c r="MU175" s="165"/>
      <c r="MV175" s="165"/>
      <c r="MW175" s="165"/>
      <c r="MX175" s="165"/>
      <c r="MY175" s="165"/>
      <c r="MZ175" s="165"/>
      <c r="NA175" s="165"/>
      <c r="NB175" s="165"/>
      <c r="NC175" s="165"/>
      <c r="ND175" s="165"/>
      <c r="NE175" s="165"/>
      <c r="NF175" s="165"/>
      <c r="NG175" s="165"/>
      <c r="NH175" s="165"/>
      <c r="NI175" s="165"/>
      <c r="NJ175" s="165"/>
      <c r="NK175" s="165"/>
      <c r="NL175" s="165"/>
      <c r="NM175" s="165"/>
      <c r="NN175" s="165"/>
      <c r="NO175" s="165"/>
      <c r="NP175" s="165"/>
      <c r="NQ175" s="165"/>
      <c r="NR175" s="165"/>
      <c r="NS175" s="165"/>
      <c r="NT175" s="165"/>
      <c r="NU175" s="165"/>
      <c r="NV175" s="165"/>
      <c r="NW175" s="165"/>
      <c r="NX175" s="165"/>
      <c r="NY175" s="165"/>
      <c r="NZ175" s="165"/>
      <c r="OA175" s="165"/>
      <c r="OB175" s="165"/>
      <c r="OC175" s="165"/>
      <c r="OD175" s="165"/>
      <c r="OE175" s="165"/>
      <c r="OF175" s="165"/>
      <c r="OG175" s="165"/>
      <c r="OH175" s="165"/>
      <c r="OI175" s="165"/>
      <c r="OJ175" s="165"/>
      <c r="OK175" s="165"/>
      <c r="OL175" s="165"/>
      <c r="OM175" s="165"/>
      <c r="ON175" s="165"/>
      <c r="OO175" s="165"/>
      <c r="OP175" s="165"/>
      <c r="OQ175" s="165"/>
      <c r="OR175" s="165"/>
      <c r="OS175" s="165"/>
      <c r="OT175" s="165"/>
      <c r="OU175" s="165"/>
      <c r="OV175" s="165"/>
      <c r="OW175" s="165"/>
      <c r="OX175" s="165"/>
      <c r="OY175" s="165"/>
      <c r="OZ175" s="165"/>
      <c r="PA175" s="165"/>
      <c r="PB175" s="165"/>
      <c r="PC175" s="165"/>
      <c r="PD175" s="165"/>
      <c r="PE175" s="165"/>
      <c r="PF175" s="165"/>
      <c r="PG175" s="165"/>
      <c r="PH175" s="165"/>
      <c r="PI175" s="165"/>
      <c r="PJ175" s="165"/>
      <c r="PK175" s="165"/>
      <c r="PL175" s="165"/>
      <c r="PM175" s="165"/>
      <c r="PN175" s="165"/>
      <c r="PO175" s="165"/>
      <c r="PP175" s="165"/>
      <c r="PQ175" s="165"/>
      <c r="PR175" s="165"/>
      <c r="PS175" s="165"/>
      <c r="PT175" s="165"/>
      <c r="PU175" s="165"/>
      <c r="PV175" s="165"/>
      <c r="PW175" s="165"/>
      <c r="PX175" s="165"/>
      <c r="PY175" s="165"/>
      <c r="PZ175" s="165"/>
      <c r="QA175" s="165"/>
      <c r="QB175" s="165"/>
      <c r="QC175" s="165"/>
      <c r="QD175" s="165"/>
      <c r="QE175" s="165"/>
      <c r="QF175" s="165"/>
      <c r="QG175" s="165"/>
      <c r="QH175" s="165"/>
      <c r="QI175" s="165"/>
      <c r="QJ175" s="165"/>
      <c r="QK175" s="165"/>
      <c r="QL175" s="165"/>
      <c r="QM175" s="165"/>
      <c r="QN175" s="165"/>
      <c r="QO175" s="165"/>
      <c r="QP175" s="165"/>
      <c r="QQ175" s="165"/>
      <c r="QR175" s="165"/>
      <c r="QS175" s="165"/>
      <c r="QT175" s="165"/>
      <c r="QU175" s="165"/>
      <c r="QV175" s="165"/>
      <c r="QW175" s="165"/>
      <c r="QX175" s="165"/>
      <c r="QY175" s="165"/>
      <c r="QZ175" s="165"/>
      <c r="RA175" s="165"/>
      <c r="RB175" s="165"/>
      <c r="RC175" s="165"/>
      <c r="RD175" s="165"/>
      <c r="RE175" s="165"/>
      <c r="RF175" s="165"/>
      <c r="RG175" s="165"/>
      <c r="RH175" s="165"/>
      <c r="RI175" s="165"/>
      <c r="RJ175" s="165"/>
      <c r="RK175" s="165"/>
      <c r="RL175" s="165"/>
    </row>
    <row r="176" spans="1:480" s="119" customFormat="1" ht="11.25" customHeight="1" x14ac:dyDescent="0.25">
      <c r="A176" s="138" t="e">
        <f>'Тех. карты'!#REF!</f>
        <v>#REF!</v>
      </c>
      <c r="B176" s="356" t="s">
        <v>20</v>
      </c>
      <c r="C176" s="357"/>
      <c r="D176" s="357"/>
      <c r="E176" s="357"/>
      <c r="F176" s="357"/>
      <c r="G176" s="357"/>
      <c r="H176" s="357"/>
      <c r="I176" s="357"/>
      <c r="J176" s="357"/>
      <c r="K176" s="357"/>
      <c r="L176" s="358"/>
      <c r="M176" s="253"/>
      <c r="N176" s="233"/>
      <c r="O176" s="233"/>
      <c r="P176" s="233"/>
      <c r="Q176" s="233"/>
      <c r="R176" s="233"/>
      <c r="S176" s="233"/>
      <c r="T176" s="233"/>
      <c r="U176" s="233"/>
      <c r="V176" s="233"/>
      <c r="W176" s="233"/>
      <c r="X176" s="233"/>
      <c r="Y176" s="233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  <c r="BI176" s="165"/>
      <c r="BJ176" s="165"/>
      <c r="BK176" s="165"/>
      <c r="BL176" s="165"/>
      <c r="BM176" s="165"/>
      <c r="BN176" s="165"/>
      <c r="BO176" s="165"/>
      <c r="BP176" s="165"/>
      <c r="BQ176" s="165"/>
      <c r="BR176" s="165"/>
      <c r="BS176" s="165"/>
      <c r="BT176" s="165"/>
      <c r="BU176" s="165"/>
      <c r="BV176" s="165"/>
      <c r="BW176" s="165"/>
      <c r="BX176" s="165"/>
      <c r="BY176" s="165"/>
      <c r="BZ176" s="165"/>
      <c r="CA176" s="165"/>
      <c r="CB176" s="165"/>
      <c r="CC176" s="165"/>
      <c r="CD176" s="165"/>
      <c r="CE176" s="165"/>
      <c r="CF176" s="165"/>
      <c r="CG176" s="165"/>
      <c r="CH176" s="165"/>
      <c r="CI176" s="165"/>
      <c r="CJ176" s="165"/>
      <c r="CK176" s="165"/>
      <c r="CL176" s="165"/>
      <c r="CM176" s="165"/>
      <c r="CN176" s="165"/>
      <c r="CO176" s="165"/>
      <c r="CP176" s="165"/>
      <c r="CQ176" s="165"/>
      <c r="CR176" s="165"/>
      <c r="CS176" s="165"/>
      <c r="CT176" s="165"/>
      <c r="CU176" s="165"/>
      <c r="CV176" s="165"/>
      <c r="CW176" s="165"/>
      <c r="CX176" s="165"/>
      <c r="CY176" s="165"/>
      <c r="CZ176" s="165"/>
      <c r="DA176" s="165"/>
      <c r="DB176" s="165"/>
      <c r="DC176" s="165"/>
      <c r="DD176" s="165"/>
      <c r="DE176" s="165"/>
      <c r="DF176" s="165"/>
      <c r="DG176" s="165"/>
      <c r="DH176" s="165"/>
      <c r="DI176" s="165"/>
      <c r="DJ176" s="165"/>
      <c r="DK176" s="165"/>
      <c r="DL176" s="165"/>
      <c r="DM176" s="165"/>
      <c r="DN176" s="165"/>
      <c r="DO176" s="165"/>
      <c r="DP176" s="165"/>
      <c r="DQ176" s="165"/>
      <c r="DR176" s="165"/>
      <c r="DS176" s="165"/>
      <c r="DT176" s="165"/>
      <c r="DU176" s="165"/>
      <c r="DV176" s="165"/>
      <c r="DW176" s="165"/>
      <c r="DX176" s="165"/>
      <c r="DY176" s="165"/>
      <c r="DZ176" s="165"/>
      <c r="EA176" s="165"/>
      <c r="EB176" s="165"/>
      <c r="EC176" s="165"/>
      <c r="ED176" s="165"/>
      <c r="EE176" s="165"/>
      <c r="EF176" s="165"/>
      <c r="EG176" s="165"/>
      <c r="EH176" s="165"/>
      <c r="EI176" s="165"/>
      <c r="EJ176" s="165"/>
      <c r="EK176" s="165"/>
      <c r="EL176" s="165"/>
      <c r="EM176" s="165"/>
      <c r="EN176" s="165"/>
      <c r="EO176" s="165"/>
      <c r="EP176" s="165"/>
      <c r="EQ176" s="165"/>
      <c r="ER176" s="165"/>
      <c r="ES176" s="165"/>
      <c r="ET176" s="165"/>
      <c r="EU176" s="165"/>
      <c r="EV176" s="165"/>
      <c r="EW176" s="165"/>
      <c r="EX176" s="165"/>
      <c r="EY176" s="165"/>
      <c r="EZ176" s="165"/>
      <c r="FA176" s="165"/>
      <c r="FB176" s="165"/>
      <c r="FC176" s="165"/>
      <c r="FD176" s="165"/>
      <c r="FE176" s="165"/>
      <c r="FF176" s="165"/>
      <c r="FG176" s="165"/>
      <c r="FH176" s="165"/>
      <c r="FI176" s="165"/>
      <c r="FJ176" s="165"/>
      <c r="FK176" s="165"/>
      <c r="FL176" s="165"/>
      <c r="FM176" s="165"/>
      <c r="FN176" s="165"/>
      <c r="FO176" s="165"/>
      <c r="FP176" s="165"/>
      <c r="FQ176" s="165"/>
      <c r="FR176" s="165"/>
      <c r="FS176" s="165"/>
      <c r="FT176" s="165"/>
      <c r="FU176" s="165"/>
      <c r="FV176" s="165"/>
      <c r="FW176" s="165"/>
      <c r="FX176" s="165"/>
      <c r="FY176" s="165"/>
      <c r="FZ176" s="165"/>
      <c r="GA176" s="165"/>
      <c r="GB176" s="165"/>
      <c r="GC176" s="165"/>
      <c r="GD176" s="165"/>
      <c r="GE176" s="165"/>
      <c r="GF176" s="165"/>
      <c r="GG176" s="165"/>
      <c r="GH176" s="165"/>
      <c r="GI176" s="165"/>
      <c r="GJ176" s="165"/>
      <c r="GK176" s="165"/>
      <c r="GL176" s="165"/>
      <c r="GM176" s="165"/>
      <c r="GN176" s="165"/>
      <c r="GO176" s="165"/>
      <c r="GP176" s="165"/>
      <c r="GQ176" s="165"/>
      <c r="GR176" s="165"/>
      <c r="GS176" s="165"/>
      <c r="GT176" s="165"/>
      <c r="GU176" s="165"/>
      <c r="GV176" s="165"/>
      <c r="GW176" s="165"/>
      <c r="GX176" s="165"/>
      <c r="GY176" s="165"/>
      <c r="GZ176" s="165"/>
      <c r="HA176" s="165"/>
      <c r="HB176" s="165"/>
      <c r="HC176" s="165"/>
      <c r="HD176" s="165"/>
      <c r="HE176" s="165"/>
      <c r="HF176" s="165"/>
      <c r="HG176" s="165"/>
      <c r="HH176" s="165"/>
      <c r="HI176" s="165"/>
      <c r="HJ176" s="165"/>
      <c r="HK176" s="165"/>
      <c r="HL176" s="165"/>
      <c r="HM176" s="165"/>
      <c r="HN176" s="165"/>
      <c r="HO176" s="165"/>
      <c r="HP176" s="165"/>
      <c r="HQ176" s="165"/>
      <c r="HR176" s="165"/>
      <c r="HS176" s="165"/>
      <c r="HT176" s="165"/>
      <c r="HU176" s="165"/>
      <c r="HV176" s="165"/>
      <c r="HW176" s="165"/>
      <c r="HX176" s="165"/>
      <c r="HY176" s="165"/>
      <c r="HZ176" s="165"/>
      <c r="IA176" s="165"/>
      <c r="IB176" s="165"/>
      <c r="IC176" s="165"/>
      <c r="ID176" s="165"/>
      <c r="IE176" s="165"/>
      <c r="IF176" s="165"/>
      <c r="IG176" s="165"/>
      <c r="IH176" s="165"/>
      <c r="II176" s="165"/>
      <c r="IJ176" s="165"/>
      <c r="IK176" s="165"/>
      <c r="IL176" s="165"/>
      <c r="IM176" s="165"/>
      <c r="IN176" s="165"/>
      <c r="IO176" s="165"/>
      <c r="IP176" s="165"/>
      <c r="IQ176" s="165"/>
      <c r="IR176" s="165"/>
      <c r="IS176" s="165"/>
      <c r="IT176" s="165"/>
      <c r="IU176" s="165"/>
      <c r="IV176" s="165"/>
      <c r="IW176" s="165"/>
      <c r="IX176" s="165"/>
      <c r="IY176" s="165"/>
      <c r="IZ176" s="165"/>
      <c r="JA176" s="165"/>
      <c r="JB176" s="165"/>
      <c r="JC176" s="165"/>
      <c r="JD176" s="165"/>
      <c r="JE176" s="165"/>
      <c r="JF176" s="165"/>
      <c r="JG176" s="165"/>
      <c r="JH176" s="165"/>
      <c r="JI176" s="165"/>
      <c r="JJ176" s="165"/>
      <c r="JK176" s="165"/>
      <c r="JL176" s="165"/>
      <c r="JM176" s="165"/>
      <c r="JN176" s="165"/>
      <c r="JO176" s="165"/>
      <c r="JP176" s="165"/>
      <c r="JQ176" s="165"/>
      <c r="JR176" s="165"/>
      <c r="JS176" s="165"/>
      <c r="JT176" s="165"/>
      <c r="JU176" s="165"/>
      <c r="JV176" s="165"/>
      <c r="JW176" s="165"/>
      <c r="JX176" s="165"/>
      <c r="JY176" s="165"/>
      <c r="JZ176" s="165"/>
      <c r="KA176" s="165"/>
      <c r="KB176" s="165"/>
      <c r="KC176" s="165"/>
      <c r="KD176" s="165"/>
      <c r="KE176" s="165"/>
      <c r="KF176" s="165"/>
      <c r="KG176" s="165"/>
      <c r="KH176" s="165"/>
      <c r="KI176" s="165"/>
      <c r="KJ176" s="165"/>
      <c r="KK176" s="165"/>
      <c r="KL176" s="165"/>
      <c r="KM176" s="165"/>
      <c r="KN176" s="165"/>
      <c r="KO176" s="165"/>
      <c r="KP176" s="165"/>
      <c r="KQ176" s="165"/>
      <c r="KR176" s="165"/>
      <c r="KS176" s="165"/>
      <c r="KT176" s="165"/>
      <c r="KU176" s="165"/>
      <c r="KV176" s="165"/>
      <c r="KW176" s="165"/>
      <c r="KX176" s="165"/>
      <c r="KY176" s="165"/>
      <c r="KZ176" s="165"/>
      <c r="LA176" s="165"/>
      <c r="LB176" s="165"/>
      <c r="LC176" s="165"/>
      <c r="LD176" s="165"/>
      <c r="LE176" s="165"/>
      <c r="LF176" s="165"/>
      <c r="LG176" s="165"/>
      <c r="LH176" s="165"/>
      <c r="LI176" s="165"/>
      <c r="LJ176" s="165"/>
      <c r="LK176" s="165"/>
      <c r="LL176" s="165"/>
      <c r="LM176" s="165"/>
      <c r="LN176" s="165"/>
      <c r="LO176" s="165"/>
      <c r="LP176" s="165"/>
      <c r="LQ176" s="165"/>
      <c r="LR176" s="165"/>
      <c r="LS176" s="165"/>
      <c r="LT176" s="165"/>
      <c r="LU176" s="165"/>
      <c r="LV176" s="165"/>
      <c r="LW176" s="165"/>
      <c r="LX176" s="165"/>
      <c r="LY176" s="165"/>
      <c r="LZ176" s="165"/>
      <c r="MA176" s="165"/>
      <c r="MB176" s="165"/>
      <c r="MC176" s="165"/>
      <c r="MD176" s="165"/>
      <c r="ME176" s="165"/>
      <c r="MF176" s="165"/>
      <c r="MG176" s="165"/>
      <c r="MH176" s="165"/>
      <c r="MI176" s="165"/>
      <c r="MJ176" s="165"/>
      <c r="MK176" s="165"/>
      <c r="ML176" s="165"/>
      <c r="MM176" s="165"/>
      <c r="MN176" s="165"/>
      <c r="MO176" s="165"/>
      <c r="MP176" s="165"/>
      <c r="MQ176" s="165"/>
      <c r="MR176" s="165"/>
      <c r="MS176" s="165"/>
      <c r="MT176" s="165"/>
      <c r="MU176" s="165"/>
      <c r="MV176" s="165"/>
      <c r="MW176" s="165"/>
      <c r="MX176" s="165"/>
      <c r="MY176" s="165"/>
      <c r="MZ176" s="165"/>
      <c r="NA176" s="165"/>
      <c r="NB176" s="165"/>
      <c r="NC176" s="165"/>
      <c r="ND176" s="165"/>
      <c r="NE176" s="165"/>
      <c r="NF176" s="165"/>
      <c r="NG176" s="165"/>
      <c r="NH176" s="165"/>
      <c r="NI176" s="165"/>
      <c r="NJ176" s="165"/>
      <c r="NK176" s="165"/>
      <c r="NL176" s="165"/>
      <c r="NM176" s="165"/>
      <c r="NN176" s="165"/>
      <c r="NO176" s="165"/>
      <c r="NP176" s="165"/>
      <c r="NQ176" s="165"/>
      <c r="NR176" s="165"/>
      <c r="NS176" s="165"/>
      <c r="NT176" s="165"/>
      <c r="NU176" s="165"/>
      <c r="NV176" s="165"/>
      <c r="NW176" s="165"/>
      <c r="NX176" s="165"/>
      <c r="NY176" s="165"/>
      <c r="NZ176" s="165"/>
      <c r="OA176" s="165"/>
      <c r="OB176" s="165"/>
      <c r="OC176" s="165"/>
      <c r="OD176" s="165"/>
      <c r="OE176" s="165"/>
      <c r="OF176" s="165"/>
      <c r="OG176" s="165"/>
      <c r="OH176" s="165"/>
      <c r="OI176" s="165"/>
      <c r="OJ176" s="165"/>
      <c r="OK176" s="165"/>
      <c r="OL176" s="165"/>
      <c r="OM176" s="165"/>
      <c r="ON176" s="165"/>
      <c r="OO176" s="165"/>
      <c r="OP176" s="165"/>
      <c r="OQ176" s="165"/>
      <c r="OR176" s="165"/>
      <c r="OS176" s="165"/>
      <c r="OT176" s="165"/>
      <c r="OU176" s="165"/>
      <c r="OV176" s="165"/>
      <c r="OW176" s="165"/>
      <c r="OX176" s="165"/>
      <c r="OY176" s="165"/>
      <c r="OZ176" s="165"/>
      <c r="PA176" s="165"/>
      <c r="PB176" s="165"/>
      <c r="PC176" s="165"/>
      <c r="PD176" s="165"/>
      <c r="PE176" s="165"/>
      <c r="PF176" s="165"/>
      <c r="PG176" s="165"/>
      <c r="PH176" s="165"/>
      <c r="PI176" s="165"/>
      <c r="PJ176" s="165"/>
      <c r="PK176" s="165"/>
      <c r="PL176" s="165"/>
      <c r="PM176" s="165"/>
      <c r="PN176" s="165"/>
      <c r="PO176" s="165"/>
      <c r="PP176" s="165"/>
      <c r="PQ176" s="165"/>
      <c r="PR176" s="165"/>
      <c r="PS176" s="165"/>
      <c r="PT176" s="165"/>
      <c r="PU176" s="165"/>
      <c r="PV176" s="165"/>
      <c r="PW176" s="165"/>
      <c r="PX176" s="165"/>
      <c r="PY176" s="165"/>
      <c r="PZ176" s="165"/>
      <c r="QA176" s="165"/>
      <c r="QB176" s="165"/>
      <c r="QC176" s="165"/>
      <c r="QD176" s="165"/>
      <c r="QE176" s="165"/>
      <c r="QF176" s="165"/>
      <c r="QG176" s="165"/>
      <c r="QH176" s="165"/>
      <c r="QI176" s="165"/>
      <c r="QJ176" s="165"/>
      <c r="QK176" s="165"/>
      <c r="QL176" s="165"/>
      <c r="QM176" s="165"/>
      <c r="QN176" s="165"/>
      <c r="QO176" s="165"/>
      <c r="QP176" s="165"/>
      <c r="QQ176" s="165"/>
      <c r="QR176" s="165"/>
      <c r="QS176" s="165"/>
      <c r="QT176" s="165"/>
      <c r="QU176" s="165"/>
      <c r="QV176" s="165"/>
      <c r="QW176" s="165"/>
      <c r="QX176" s="165"/>
      <c r="QY176" s="165"/>
      <c r="QZ176" s="165"/>
      <c r="RA176" s="165"/>
      <c r="RB176" s="165"/>
      <c r="RC176" s="165"/>
      <c r="RD176" s="165"/>
      <c r="RE176" s="165"/>
      <c r="RF176" s="165"/>
      <c r="RG176" s="165"/>
      <c r="RH176" s="165"/>
      <c r="RI176" s="165"/>
      <c r="RJ176" s="165"/>
      <c r="RK176" s="165"/>
      <c r="RL176" s="165"/>
    </row>
    <row r="177" spans="1:480" s="147" customFormat="1" ht="18" customHeight="1" x14ac:dyDescent="0.25">
      <c r="A177" s="138"/>
      <c r="B177" s="353" t="s">
        <v>87</v>
      </c>
      <c r="C177" s="353"/>
      <c r="D177" s="11">
        <v>130</v>
      </c>
      <c r="E177" s="12"/>
      <c r="F177" s="13"/>
      <c r="G177" s="14">
        <v>5.22</v>
      </c>
      <c r="H177" s="15">
        <v>5.76</v>
      </c>
      <c r="I177" s="16">
        <v>7.2</v>
      </c>
      <c r="J177" s="17">
        <v>106.2</v>
      </c>
      <c r="K177" s="18">
        <v>1.26</v>
      </c>
      <c r="L177" s="30">
        <v>251</v>
      </c>
      <c r="M177" s="30">
        <v>6.4</v>
      </c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33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165"/>
      <c r="BT177" s="165"/>
      <c r="BU177" s="165"/>
      <c r="BV177" s="165"/>
      <c r="BW177" s="165"/>
      <c r="BX177" s="165"/>
      <c r="BY177" s="165"/>
      <c r="BZ177" s="165"/>
      <c r="CA177" s="165"/>
      <c r="CB177" s="165"/>
      <c r="CC177" s="165"/>
      <c r="CD177" s="165"/>
      <c r="CE177" s="165"/>
      <c r="CF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  <c r="DF177" s="165"/>
      <c r="DG177" s="165"/>
      <c r="DH177" s="165"/>
      <c r="DI177" s="165"/>
      <c r="DJ177" s="165"/>
      <c r="DK177" s="165"/>
      <c r="DL177" s="165"/>
      <c r="DM177" s="165"/>
      <c r="DN177" s="165"/>
      <c r="DO177" s="165"/>
      <c r="DP177" s="165"/>
      <c r="DQ177" s="165"/>
      <c r="DR177" s="165"/>
      <c r="DS177" s="165"/>
      <c r="DT177" s="165"/>
      <c r="DU177" s="165"/>
      <c r="DV177" s="165"/>
      <c r="DW177" s="165"/>
      <c r="DX177" s="165"/>
      <c r="DY177" s="165"/>
      <c r="DZ177" s="165"/>
      <c r="EA177" s="165"/>
      <c r="EB177" s="165"/>
      <c r="EC177" s="165"/>
      <c r="ED177" s="165"/>
      <c r="EE177" s="165"/>
      <c r="EF177" s="165"/>
      <c r="EG177" s="165"/>
      <c r="EH177" s="165"/>
      <c r="EI177" s="165"/>
      <c r="EJ177" s="165"/>
      <c r="EK177" s="165"/>
      <c r="EL177" s="165"/>
      <c r="EM177" s="165"/>
      <c r="EN177" s="165"/>
      <c r="EO177" s="165"/>
      <c r="EP177" s="165"/>
      <c r="EQ177" s="165"/>
      <c r="ER177" s="165"/>
      <c r="ES177" s="165"/>
      <c r="ET177" s="165"/>
      <c r="EU177" s="165"/>
      <c r="EV177" s="165"/>
      <c r="EW177" s="165"/>
      <c r="EX177" s="165"/>
      <c r="EY177" s="165"/>
      <c r="EZ177" s="165"/>
      <c r="FA177" s="165"/>
      <c r="FB177" s="165"/>
      <c r="FC177" s="165"/>
      <c r="FD177" s="165"/>
      <c r="FE177" s="165"/>
      <c r="FF177" s="165"/>
      <c r="FG177" s="165"/>
      <c r="FH177" s="165"/>
      <c r="FI177" s="165"/>
      <c r="FJ177" s="165"/>
      <c r="FK177" s="165"/>
      <c r="FL177" s="165"/>
      <c r="FM177" s="165"/>
      <c r="FN177" s="165"/>
      <c r="FO177" s="165"/>
      <c r="FP177" s="165"/>
      <c r="FQ177" s="165"/>
      <c r="FR177" s="165"/>
      <c r="FS177" s="165"/>
      <c r="FT177" s="165"/>
      <c r="FU177" s="165"/>
      <c r="FV177" s="165"/>
      <c r="FW177" s="165"/>
      <c r="FX177" s="165"/>
      <c r="FY177" s="165"/>
      <c r="FZ177" s="165"/>
      <c r="GA177" s="165"/>
      <c r="GB177" s="165"/>
      <c r="GC177" s="165"/>
      <c r="GD177" s="165"/>
      <c r="GE177" s="165"/>
      <c r="GF177" s="165"/>
      <c r="GG177" s="165"/>
      <c r="GH177" s="165"/>
      <c r="GI177" s="165"/>
      <c r="GJ177" s="165"/>
      <c r="GK177" s="165"/>
      <c r="GL177" s="165"/>
      <c r="GM177" s="165"/>
      <c r="GN177" s="165"/>
      <c r="GO177" s="165"/>
      <c r="GP177" s="165"/>
      <c r="GQ177" s="165"/>
      <c r="GR177" s="165"/>
      <c r="GS177" s="165"/>
      <c r="GT177" s="165"/>
      <c r="GU177" s="165"/>
      <c r="GV177" s="165"/>
      <c r="GW177" s="165"/>
      <c r="GX177" s="165"/>
      <c r="GY177" s="165"/>
      <c r="GZ177" s="165"/>
      <c r="HA177" s="165"/>
      <c r="HB177" s="165"/>
      <c r="HC177" s="165"/>
      <c r="HD177" s="165"/>
      <c r="HE177" s="165"/>
      <c r="HF177" s="165"/>
      <c r="HG177" s="165"/>
      <c r="HH177" s="165"/>
      <c r="HI177" s="165"/>
      <c r="HJ177" s="165"/>
      <c r="HK177" s="165"/>
      <c r="HL177" s="165"/>
      <c r="HM177" s="165"/>
      <c r="HN177" s="165"/>
      <c r="HO177" s="165"/>
      <c r="HP177" s="165"/>
      <c r="HQ177" s="165"/>
      <c r="HR177" s="165"/>
      <c r="HS177" s="165"/>
      <c r="HT177" s="165"/>
      <c r="HU177" s="165"/>
      <c r="HV177" s="165"/>
      <c r="HW177" s="165"/>
      <c r="HX177" s="165"/>
      <c r="HY177" s="165"/>
      <c r="HZ177" s="165"/>
      <c r="IA177" s="165"/>
      <c r="IB177" s="165"/>
      <c r="IC177" s="165"/>
      <c r="ID177" s="165"/>
      <c r="IE177" s="165"/>
      <c r="IF177" s="165"/>
      <c r="IG177" s="165"/>
      <c r="IH177" s="165"/>
      <c r="II177" s="165"/>
      <c r="IJ177" s="165"/>
      <c r="IK177" s="165"/>
      <c r="IL177" s="165"/>
      <c r="IM177" s="165"/>
      <c r="IN177" s="165"/>
      <c r="IO177" s="165"/>
      <c r="IP177" s="165"/>
      <c r="IQ177" s="165"/>
      <c r="IR177" s="165"/>
      <c r="IS177" s="165"/>
      <c r="IT177" s="165"/>
      <c r="IU177" s="165"/>
      <c r="IV177" s="165"/>
      <c r="IW177" s="165"/>
      <c r="IX177" s="165"/>
      <c r="IY177" s="165"/>
      <c r="IZ177" s="165"/>
      <c r="JA177" s="165"/>
      <c r="JB177" s="165"/>
      <c r="JC177" s="165"/>
      <c r="JD177" s="165"/>
      <c r="JE177" s="165"/>
      <c r="JF177" s="165"/>
      <c r="JG177" s="165"/>
      <c r="JH177" s="165"/>
      <c r="JI177" s="165"/>
      <c r="JJ177" s="165"/>
      <c r="JK177" s="165"/>
      <c r="JL177" s="165"/>
      <c r="JM177" s="165"/>
      <c r="JN177" s="165"/>
      <c r="JO177" s="165"/>
      <c r="JP177" s="165"/>
      <c r="JQ177" s="165"/>
      <c r="JR177" s="165"/>
      <c r="JS177" s="165"/>
      <c r="JT177" s="165"/>
      <c r="JU177" s="165"/>
      <c r="JV177" s="165"/>
      <c r="JW177" s="165"/>
      <c r="JX177" s="165"/>
      <c r="JY177" s="165"/>
      <c r="JZ177" s="165"/>
      <c r="KA177" s="165"/>
      <c r="KB177" s="165"/>
      <c r="KC177" s="165"/>
      <c r="KD177" s="165"/>
      <c r="KE177" s="165"/>
      <c r="KF177" s="165"/>
      <c r="KG177" s="165"/>
      <c r="KH177" s="165"/>
      <c r="KI177" s="165"/>
      <c r="KJ177" s="165"/>
      <c r="KK177" s="165"/>
      <c r="KL177" s="165"/>
      <c r="KM177" s="165"/>
      <c r="KN177" s="165"/>
      <c r="KO177" s="165"/>
      <c r="KP177" s="165"/>
      <c r="KQ177" s="165"/>
      <c r="KR177" s="165"/>
      <c r="KS177" s="165"/>
      <c r="KT177" s="165"/>
      <c r="KU177" s="165"/>
      <c r="KV177" s="165"/>
      <c r="KW177" s="165"/>
      <c r="KX177" s="165"/>
      <c r="KY177" s="165"/>
      <c r="KZ177" s="165"/>
      <c r="LA177" s="165"/>
      <c r="LB177" s="165"/>
      <c r="LC177" s="165"/>
      <c r="LD177" s="165"/>
      <c r="LE177" s="165"/>
      <c r="LF177" s="165"/>
      <c r="LG177" s="165"/>
      <c r="LH177" s="165"/>
      <c r="LI177" s="165"/>
      <c r="LJ177" s="165"/>
      <c r="LK177" s="165"/>
      <c r="LL177" s="165"/>
      <c r="LM177" s="165"/>
      <c r="LN177" s="165"/>
      <c r="LO177" s="165"/>
      <c r="LP177" s="165"/>
      <c r="LQ177" s="165"/>
      <c r="LR177" s="165"/>
      <c r="LS177" s="165"/>
      <c r="LT177" s="165"/>
      <c r="LU177" s="165"/>
      <c r="LV177" s="165"/>
      <c r="LW177" s="165"/>
      <c r="LX177" s="165"/>
      <c r="LY177" s="165"/>
      <c r="LZ177" s="165"/>
      <c r="MA177" s="165"/>
      <c r="MB177" s="165"/>
      <c r="MC177" s="165"/>
      <c r="MD177" s="165"/>
      <c r="ME177" s="165"/>
      <c r="MF177" s="165"/>
      <c r="MG177" s="165"/>
      <c r="MH177" s="165"/>
      <c r="MI177" s="165"/>
      <c r="MJ177" s="165"/>
      <c r="MK177" s="165"/>
      <c r="ML177" s="165"/>
      <c r="MM177" s="165"/>
      <c r="MN177" s="165"/>
      <c r="MO177" s="165"/>
      <c r="MP177" s="165"/>
      <c r="MQ177" s="165"/>
      <c r="MR177" s="165"/>
      <c r="MS177" s="165"/>
      <c r="MT177" s="165"/>
      <c r="MU177" s="165"/>
      <c r="MV177" s="165"/>
      <c r="MW177" s="165"/>
      <c r="MX177" s="165"/>
      <c r="MY177" s="165"/>
      <c r="MZ177" s="165"/>
      <c r="NA177" s="165"/>
      <c r="NB177" s="165"/>
      <c r="NC177" s="165"/>
      <c r="ND177" s="165"/>
      <c r="NE177" s="165"/>
      <c r="NF177" s="165"/>
      <c r="NG177" s="165"/>
      <c r="NH177" s="165"/>
      <c r="NI177" s="165"/>
      <c r="NJ177" s="165"/>
      <c r="NK177" s="165"/>
      <c r="NL177" s="165"/>
      <c r="NM177" s="165"/>
      <c r="NN177" s="165"/>
      <c r="NO177" s="165"/>
      <c r="NP177" s="165"/>
      <c r="NQ177" s="165"/>
      <c r="NR177" s="165"/>
      <c r="NS177" s="165"/>
      <c r="NT177" s="165"/>
      <c r="NU177" s="165"/>
      <c r="NV177" s="165"/>
      <c r="NW177" s="165"/>
      <c r="NX177" s="165"/>
      <c r="NY177" s="165"/>
      <c r="NZ177" s="165"/>
      <c r="OA177" s="165"/>
      <c r="OB177" s="165"/>
      <c r="OC177" s="165"/>
      <c r="OD177" s="165"/>
      <c r="OE177" s="165"/>
      <c r="OF177" s="165"/>
      <c r="OG177" s="165"/>
      <c r="OH177" s="165"/>
      <c r="OI177" s="165"/>
      <c r="OJ177" s="165"/>
      <c r="OK177" s="165"/>
      <c r="OL177" s="165"/>
      <c r="OM177" s="165"/>
      <c r="ON177" s="165"/>
      <c r="OO177" s="165"/>
      <c r="OP177" s="165"/>
      <c r="OQ177" s="165"/>
      <c r="OR177" s="165"/>
      <c r="OS177" s="165"/>
      <c r="OT177" s="165"/>
      <c r="OU177" s="165"/>
      <c r="OV177" s="165"/>
      <c r="OW177" s="165"/>
      <c r="OX177" s="165"/>
      <c r="OY177" s="165"/>
      <c r="OZ177" s="165"/>
      <c r="PA177" s="165"/>
      <c r="PB177" s="165"/>
      <c r="PC177" s="165"/>
      <c r="PD177" s="165"/>
      <c r="PE177" s="165"/>
      <c r="PF177" s="165"/>
      <c r="PG177" s="165"/>
      <c r="PH177" s="165"/>
      <c r="PI177" s="165"/>
      <c r="PJ177" s="165"/>
      <c r="PK177" s="165"/>
      <c r="PL177" s="165"/>
      <c r="PM177" s="165"/>
      <c r="PN177" s="165"/>
      <c r="PO177" s="165"/>
      <c r="PP177" s="165"/>
      <c r="PQ177" s="165"/>
      <c r="PR177" s="165"/>
      <c r="PS177" s="165"/>
      <c r="PT177" s="165"/>
      <c r="PU177" s="165"/>
      <c r="PV177" s="165"/>
      <c r="PW177" s="165"/>
      <c r="PX177" s="165"/>
      <c r="PY177" s="165"/>
      <c r="PZ177" s="165"/>
      <c r="QA177" s="165"/>
      <c r="QB177" s="165"/>
      <c r="QC177" s="165"/>
      <c r="QD177" s="165"/>
      <c r="QE177" s="165"/>
      <c r="QF177" s="165"/>
      <c r="QG177" s="165"/>
      <c r="QH177" s="165"/>
      <c r="QI177" s="165"/>
      <c r="QJ177" s="165"/>
      <c r="QK177" s="165"/>
      <c r="QL177" s="165"/>
      <c r="QM177" s="165"/>
      <c r="QN177" s="165"/>
      <c r="QO177" s="165"/>
      <c r="QP177" s="165"/>
      <c r="QQ177" s="165"/>
      <c r="QR177" s="165"/>
      <c r="QS177" s="165"/>
      <c r="QT177" s="165"/>
      <c r="QU177" s="165"/>
      <c r="QV177" s="165"/>
      <c r="QW177" s="165"/>
      <c r="QX177" s="165"/>
      <c r="QY177" s="165"/>
      <c r="QZ177" s="165"/>
      <c r="RA177" s="165"/>
      <c r="RB177" s="165"/>
      <c r="RC177" s="165"/>
      <c r="RD177" s="165"/>
      <c r="RE177" s="165"/>
      <c r="RF177" s="165"/>
      <c r="RG177" s="165"/>
      <c r="RH177" s="165"/>
      <c r="RI177" s="165"/>
      <c r="RJ177" s="165"/>
      <c r="RK177" s="165"/>
      <c r="RL177" s="165"/>
    </row>
    <row r="178" spans="1:480" ht="15.75" x14ac:dyDescent="0.25">
      <c r="A178" s="20"/>
      <c r="B178" s="353" t="s">
        <v>75</v>
      </c>
      <c r="C178" s="353"/>
      <c r="D178" s="11">
        <v>12</v>
      </c>
      <c r="E178" s="11"/>
      <c r="F178" s="11"/>
      <c r="G178" s="11">
        <v>0.7</v>
      </c>
      <c r="H178" s="11">
        <v>2.25</v>
      </c>
      <c r="I178" s="11">
        <v>8.17</v>
      </c>
      <c r="J178" s="11">
        <v>56.04</v>
      </c>
      <c r="K178" s="11">
        <v>0</v>
      </c>
      <c r="L178" s="30" t="s">
        <v>76</v>
      </c>
      <c r="M178" s="30">
        <v>63</v>
      </c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165"/>
      <c r="BT178" s="165"/>
      <c r="BU178" s="165"/>
      <c r="BV178" s="165"/>
      <c r="BW178" s="165"/>
      <c r="BX178" s="165"/>
      <c r="BY178" s="165"/>
      <c r="BZ178" s="165"/>
      <c r="CA178" s="165"/>
      <c r="CB178" s="165"/>
      <c r="CC178" s="165"/>
      <c r="CD178" s="165"/>
      <c r="CE178" s="165"/>
      <c r="CF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  <c r="DZ178" s="165"/>
      <c r="EA178" s="165"/>
      <c r="EB178" s="165"/>
      <c r="EC178" s="165"/>
      <c r="ED178" s="165"/>
      <c r="EE178" s="165"/>
      <c r="EF178" s="165"/>
      <c r="EG178" s="165"/>
      <c r="EH178" s="165"/>
      <c r="EI178" s="165"/>
      <c r="EJ178" s="165"/>
      <c r="EK178" s="165"/>
      <c r="EL178" s="165"/>
      <c r="EM178" s="165"/>
      <c r="EN178" s="165"/>
      <c r="EO178" s="165"/>
      <c r="EP178" s="165"/>
      <c r="EQ178" s="165"/>
      <c r="ER178" s="165"/>
      <c r="ES178" s="165"/>
      <c r="ET178" s="165"/>
      <c r="EU178" s="165"/>
      <c r="EV178" s="165"/>
      <c r="EW178" s="165"/>
      <c r="EX178" s="165"/>
      <c r="EY178" s="165"/>
      <c r="EZ178" s="165"/>
      <c r="FA178" s="165"/>
      <c r="FB178" s="165"/>
      <c r="FC178" s="165"/>
      <c r="FD178" s="165"/>
      <c r="FE178" s="165"/>
      <c r="FF178" s="165"/>
      <c r="FG178" s="165"/>
      <c r="FH178" s="165"/>
      <c r="FI178" s="165"/>
      <c r="FJ178" s="165"/>
      <c r="FK178" s="165"/>
      <c r="FL178" s="165"/>
      <c r="FM178" s="165"/>
      <c r="FN178" s="165"/>
      <c r="FO178" s="165"/>
      <c r="FP178" s="165"/>
      <c r="FQ178" s="165"/>
      <c r="FR178" s="165"/>
      <c r="FS178" s="165"/>
      <c r="FT178" s="165"/>
      <c r="FU178" s="165"/>
      <c r="FV178" s="165"/>
      <c r="FW178" s="165"/>
      <c r="FX178" s="165"/>
      <c r="FY178" s="165"/>
      <c r="FZ178" s="165"/>
      <c r="GA178" s="165"/>
      <c r="GB178" s="165"/>
      <c r="GC178" s="165"/>
      <c r="GD178" s="165"/>
      <c r="GE178" s="165"/>
      <c r="GF178" s="165"/>
      <c r="GG178" s="165"/>
      <c r="GH178" s="165"/>
      <c r="GI178" s="165"/>
      <c r="GJ178" s="165"/>
      <c r="GK178" s="165"/>
      <c r="GL178" s="165"/>
      <c r="GM178" s="165"/>
      <c r="GN178" s="165"/>
      <c r="GO178" s="165"/>
      <c r="GP178" s="165"/>
      <c r="GQ178" s="165"/>
      <c r="GR178" s="165"/>
      <c r="GS178" s="165"/>
      <c r="GT178" s="165"/>
      <c r="GU178" s="165"/>
      <c r="GV178" s="165"/>
      <c r="GW178" s="165"/>
      <c r="GX178" s="165"/>
      <c r="GY178" s="165"/>
      <c r="GZ178" s="165"/>
      <c r="HA178" s="165"/>
      <c r="HB178" s="165"/>
      <c r="HC178" s="165"/>
      <c r="HD178" s="165"/>
      <c r="HE178" s="165"/>
      <c r="HF178" s="165"/>
      <c r="HG178" s="165"/>
      <c r="HH178" s="165"/>
      <c r="HI178" s="165"/>
      <c r="HJ178" s="165"/>
      <c r="HK178" s="165"/>
      <c r="HL178" s="165"/>
      <c r="HM178" s="165"/>
      <c r="HN178" s="165"/>
      <c r="HO178" s="165"/>
      <c r="HP178" s="165"/>
      <c r="HQ178" s="165"/>
      <c r="HR178" s="165"/>
      <c r="HS178" s="165"/>
      <c r="HT178" s="165"/>
      <c r="HU178" s="165"/>
      <c r="HV178" s="165"/>
      <c r="HW178" s="165"/>
      <c r="HX178" s="165"/>
      <c r="HY178" s="165"/>
      <c r="HZ178" s="165"/>
      <c r="IA178" s="165"/>
      <c r="IB178" s="165"/>
      <c r="IC178" s="165"/>
      <c r="ID178" s="165"/>
      <c r="IE178" s="165"/>
      <c r="IF178" s="165"/>
      <c r="IG178" s="165"/>
      <c r="IH178" s="165"/>
      <c r="II178" s="165"/>
      <c r="IJ178" s="165"/>
      <c r="IK178" s="165"/>
      <c r="IL178" s="165"/>
      <c r="IM178" s="165"/>
      <c r="IN178" s="165"/>
      <c r="IO178" s="165"/>
      <c r="IP178" s="165"/>
      <c r="IQ178" s="165"/>
      <c r="IR178" s="165"/>
      <c r="IS178" s="165"/>
      <c r="IT178" s="165"/>
      <c r="IU178" s="165"/>
      <c r="IV178" s="165"/>
      <c r="IW178" s="165"/>
      <c r="IX178" s="165"/>
      <c r="IY178" s="165"/>
      <c r="IZ178" s="165"/>
      <c r="JA178" s="165"/>
      <c r="JB178" s="165"/>
      <c r="JC178" s="165"/>
      <c r="JD178" s="165"/>
      <c r="JE178" s="165"/>
      <c r="JF178" s="165"/>
      <c r="JG178" s="165"/>
      <c r="JH178" s="165"/>
      <c r="JI178" s="165"/>
      <c r="JJ178" s="165"/>
      <c r="JK178" s="165"/>
      <c r="JL178" s="165"/>
      <c r="JM178" s="165"/>
      <c r="JN178" s="165"/>
      <c r="JO178" s="165"/>
      <c r="JP178" s="165"/>
      <c r="JQ178" s="165"/>
      <c r="JR178" s="165"/>
      <c r="JS178" s="165"/>
      <c r="JT178" s="165"/>
      <c r="JU178" s="165"/>
      <c r="JV178" s="165"/>
      <c r="JW178" s="165"/>
      <c r="JX178" s="165"/>
      <c r="JY178" s="165"/>
      <c r="JZ178" s="165"/>
      <c r="KA178" s="165"/>
      <c r="KB178" s="165"/>
      <c r="KC178" s="165"/>
      <c r="KD178" s="165"/>
      <c r="KE178" s="165"/>
      <c r="KF178" s="165"/>
      <c r="KG178" s="165"/>
      <c r="KH178" s="165"/>
      <c r="KI178" s="165"/>
      <c r="KJ178" s="165"/>
      <c r="KK178" s="165"/>
      <c r="KL178" s="165"/>
      <c r="KM178" s="165"/>
      <c r="KN178" s="165"/>
      <c r="KO178" s="165"/>
      <c r="KP178" s="165"/>
      <c r="KQ178" s="165"/>
      <c r="KR178" s="165"/>
      <c r="KS178" s="165"/>
      <c r="KT178" s="165"/>
      <c r="KU178" s="165"/>
      <c r="KV178" s="165"/>
      <c r="KW178" s="165"/>
      <c r="KX178" s="165"/>
      <c r="KY178" s="165"/>
      <c r="KZ178" s="165"/>
      <c r="LA178" s="165"/>
      <c r="LB178" s="165"/>
      <c r="LC178" s="165"/>
      <c r="LD178" s="165"/>
      <c r="LE178" s="165"/>
      <c r="LF178" s="165"/>
      <c r="LG178" s="165"/>
      <c r="LH178" s="165"/>
      <c r="LI178" s="165"/>
      <c r="LJ178" s="165"/>
      <c r="LK178" s="165"/>
      <c r="LL178" s="165"/>
      <c r="LM178" s="165"/>
      <c r="LN178" s="165"/>
      <c r="LO178" s="165"/>
      <c r="LP178" s="165"/>
      <c r="LQ178" s="165"/>
      <c r="LR178" s="165"/>
      <c r="LS178" s="165"/>
      <c r="LT178" s="165"/>
      <c r="LU178" s="165"/>
      <c r="LV178" s="165"/>
      <c r="LW178" s="165"/>
      <c r="LX178" s="165"/>
      <c r="LY178" s="165"/>
      <c r="LZ178" s="165"/>
      <c r="MA178" s="165"/>
      <c r="MB178" s="165"/>
      <c r="MC178" s="165"/>
      <c r="MD178" s="165"/>
      <c r="ME178" s="165"/>
      <c r="MF178" s="165"/>
      <c r="MG178" s="165"/>
      <c r="MH178" s="165"/>
      <c r="MI178" s="165"/>
      <c r="MJ178" s="165"/>
      <c r="MK178" s="165"/>
      <c r="ML178" s="165"/>
      <c r="MM178" s="165"/>
      <c r="MN178" s="165"/>
      <c r="MO178" s="165"/>
      <c r="MP178" s="165"/>
      <c r="MQ178" s="165"/>
      <c r="MR178" s="165"/>
      <c r="MS178" s="165"/>
      <c r="MT178" s="165"/>
      <c r="MU178" s="165"/>
      <c r="MV178" s="165"/>
      <c r="MW178" s="165"/>
      <c r="MX178" s="165"/>
      <c r="MY178" s="165"/>
      <c r="MZ178" s="165"/>
      <c r="NA178" s="165"/>
      <c r="NB178" s="165"/>
      <c r="NC178" s="165"/>
      <c r="ND178" s="165"/>
      <c r="NE178" s="165"/>
      <c r="NF178" s="165"/>
      <c r="NG178" s="165"/>
      <c r="NH178" s="165"/>
      <c r="NI178" s="165"/>
      <c r="NJ178" s="165"/>
      <c r="NK178" s="165"/>
      <c r="NL178" s="165"/>
      <c r="NM178" s="165"/>
      <c r="NN178" s="165"/>
      <c r="NO178" s="165"/>
      <c r="NP178" s="165"/>
      <c r="NQ178" s="165"/>
      <c r="NR178" s="165"/>
      <c r="NS178" s="165"/>
      <c r="NT178" s="165"/>
      <c r="NU178" s="165"/>
      <c r="NV178" s="165"/>
      <c r="NW178" s="165"/>
      <c r="NX178" s="165"/>
      <c r="NY178" s="165"/>
      <c r="NZ178" s="165"/>
      <c r="OA178" s="165"/>
      <c r="OB178" s="165"/>
      <c r="OC178" s="165"/>
      <c r="OD178" s="165"/>
      <c r="OE178" s="165"/>
      <c r="OF178" s="165"/>
      <c r="OG178" s="165"/>
      <c r="OH178" s="165"/>
      <c r="OI178" s="165"/>
      <c r="OJ178" s="165"/>
      <c r="OK178" s="165"/>
      <c r="OL178" s="165"/>
      <c r="OM178" s="165"/>
      <c r="ON178" s="165"/>
      <c r="OO178" s="165"/>
      <c r="OP178" s="165"/>
      <c r="OQ178" s="165"/>
      <c r="OR178" s="165"/>
      <c r="OS178" s="165"/>
      <c r="OT178" s="165"/>
      <c r="OU178" s="165"/>
      <c r="OV178" s="165"/>
      <c r="OW178" s="165"/>
      <c r="OX178" s="165"/>
      <c r="OY178" s="165"/>
      <c r="OZ178" s="165"/>
      <c r="PA178" s="165"/>
      <c r="PB178" s="165"/>
      <c r="PC178" s="165"/>
      <c r="PD178" s="165"/>
      <c r="PE178" s="165"/>
      <c r="PF178" s="165"/>
      <c r="PG178" s="165"/>
      <c r="PH178" s="165"/>
      <c r="PI178" s="165"/>
      <c r="PJ178" s="165"/>
      <c r="PK178" s="165"/>
      <c r="PL178" s="165"/>
      <c r="PM178" s="165"/>
      <c r="PN178" s="165"/>
      <c r="PO178" s="165"/>
      <c r="PP178" s="165"/>
      <c r="PQ178" s="165"/>
      <c r="PR178" s="165"/>
      <c r="PS178" s="165"/>
      <c r="PT178" s="165"/>
      <c r="PU178" s="165"/>
      <c r="PV178" s="165"/>
      <c r="PW178" s="165"/>
      <c r="PX178" s="165"/>
      <c r="PY178" s="165"/>
      <c r="PZ178" s="165"/>
      <c r="QA178" s="165"/>
      <c r="QB178" s="165"/>
      <c r="QC178" s="165"/>
      <c r="QD178" s="165"/>
      <c r="QE178" s="165"/>
      <c r="QF178" s="165"/>
      <c r="QG178" s="165"/>
      <c r="QH178" s="165"/>
      <c r="QI178" s="165"/>
      <c r="QJ178" s="165"/>
      <c r="QK178" s="165"/>
      <c r="QL178" s="165"/>
      <c r="QM178" s="165"/>
      <c r="QN178" s="165"/>
      <c r="QO178" s="165"/>
      <c r="QP178" s="165"/>
      <c r="QQ178" s="165"/>
      <c r="QR178" s="165"/>
      <c r="QS178" s="165"/>
      <c r="QT178" s="165"/>
      <c r="QU178" s="165"/>
      <c r="QV178" s="165"/>
      <c r="QW178" s="165"/>
      <c r="QX178" s="165"/>
      <c r="QY178" s="165"/>
      <c r="QZ178" s="165"/>
      <c r="RA178" s="165"/>
      <c r="RB178" s="165"/>
      <c r="RC178" s="165"/>
      <c r="RD178" s="165"/>
      <c r="RE178" s="165"/>
      <c r="RF178" s="165"/>
      <c r="RG178" s="165"/>
      <c r="RH178" s="165"/>
      <c r="RI178" s="165"/>
      <c r="RJ178" s="165"/>
      <c r="RK178" s="165"/>
      <c r="RL178" s="165"/>
    </row>
    <row r="179" spans="1:480" ht="11.25" customHeight="1" x14ac:dyDescent="0.25">
      <c r="A179" s="151"/>
      <c r="B179" s="348" t="s">
        <v>21</v>
      </c>
      <c r="C179" s="348"/>
      <c r="D179" s="122">
        <f>SUM(D177,D178)</f>
        <v>142</v>
      </c>
      <c r="E179" s="123"/>
      <c r="F179" s="124"/>
      <c r="G179" s="125">
        <f>SUM(G177,G178)</f>
        <v>5.92</v>
      </c>
      <c r="H179" s="126">
        <f>SUM(H177,H178)</f>
        <v>8.01</v>
      </c>
      <c r="I179" s="127">
        <f>SUM(I177,I178)</f>
        <v>15.370000000000001</v>
      </c>
      <c r="J179" s="128">
        <f>SUM(J177,J178)</f>
        <v>162.24</v>
      </c>
      <c r="K179" s="129">
        <f>SUM(K177,K178)</f>
        <v>1.26</v>
      </c>
      <c r="L179" s="199"/>
      <c r="M179" s="199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3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65"/>
      <c r="BQ179" s="165"/>
      <c r="BR179" s="165"/>
      <c r="BS179" s="165"/>
      <c r="BT179" s="165"/>
      <c r="BU179" s="165"/>
      <c r="BV179" s="165"/>
      <c r="BW179" s="165"/>
      <c r="BX179" s="165"/>
      <c r="BY179" s="165"/>
      <c r="BZ179" s="165"/>
      <c r="CA179" s="165"/>
      <c r="CB179" s="165"/>
      <c r="CC179" s="165"/>
      <c r="CD179" s="165"/>
      <c r="CE179" s="165"/>
      <c r="CF179" s="165"/>
      <c r="CG179" s="165"/>
      <c r="CH179" s="165"/>
      <c r="CI179" s="165"/>
      <c r="CJ179" s="165"/>
      <c r="CK179" s="165"/>
      <c r="CL179" s="165"/>
      <c r="CM179" s="165"/>
      <c r="CN179" s="165"/>
      <c r="CO179" s="165"/>
      <c r="CP179" s="165"/>
      <c r="CQ179" s="165"/>
      <c r="CR179" s="165"/>
      <c r="CS179" s="165"/>
      <c r="CT179" s="165"/>
      <c r="CU179" s="165"/>
      <c r="CV179" s="165"/>
      <c r="CW179" s="165"/>
      <c r="CX179" s="165"/>
      <c r="CY179" s="165"/>
      <c r="CZ179" s="165"/>
      <c r="DA179" s="165"/>
      <c r="DB179" s="165"/>
      <c r="DC179" s="165"/>
      <c r="DD179" s="165"/>
      <c r="DE179" s="165"/>
      <c r="DF179" s="165"/>
      <c r="DG179" s="165"/>
      <c r="DH179" s="165"/>
      <c r="DI179" s="165"/>
      <c r="DJ179" s="165"/>
      <c r="DK179" s="165"/>
      <c r="DL179" s="165"/>
      <c r="DM179" s="165"/>
      <c r="DN179" s="165"/>
      <c r="DO179" s="165"/>
      <c r="DP179" s="165"/>
      <c r="DQ179" s="165"/>
      <c r="DR179" s="165"/>
      <c r="DS179" s="165"/>
      <c r="DT179" s="165"/>
      <c r="DU179" s="165"/>
      <c r="DV179" s="165"/>
      <c r="DW179" s="165"/>
      <c r="DX179" s="165"/>
      <c r="DY179" s="165"/>
      <c r="DZ179" s="165"/>
      <c r="EA179" s="165"/>
      <c r="EB179" s="165"/>
      <c r="EC179" s="165"/>
      <c r="ED179" s="165"/>
      <c r="EE179" s="165"/>
      <c r="EF179" s="165"/>
      <c r="EG179" s="165"/>
      <c r="EH179" s="165"/>
      <c r="EI179" s="165"/>
      <c r="EJ179" s="165"/>
      <c r="EK179" s="165"/>
      <c r="EL179" s="165"/>
      <c r="EM179" s="165"/>
      <c r="EN179" s="165"/>
      <c r="EO179" s="165"/>
      <c r="EP179" s="165"/>
      <c r="EQ179" s="165"/>
      <c r="ER179" s="165"/>
      <c r="ES179" s="165"/>
      <c r="ET179" s="165"/>
      <c r="EU179" s="165"/>
      <c r="EV179" s="165"/>
      <c r="EW179" s="165"/>
      <c r="EX179" s="165"/>
      <c r="EY179" s="165"/>
      <c r="EZ179" s="165"/>
      <c r="FA179" s="165"/>
      <c r="FB179" s="165"/>
      <c r="FC179" s="165"/>
      <c r="FD179" s="165"/>
      <c r="FE179" s="165"/>
      <c r="FF179" s="165"/>
      <c r="FG179" s="165"/>
      <c r="FH179" s="165"/>
      <c r="FI179" s="165"/>
      <c r="FJ179" s="165"/>
      <c r="FK179" s="165"/>
      <c r="FL179" s="165"/>
      <c r="FM179" s="165"/>
      <c r="FN179" s="165"/>
      <c r="FO179" s="165"/>
      <c r="FP179" s="165"/>
      <c r="FQ179" s="165"/>
      <c r="FR179" s="165"/>
      <c r="FS179" s="165"/>
      <c r="FT179" s="165"/>
      <c r="FU179" s="165"/>
      <c r="FV179" s="165"/>
      <c r="FW179" s="165"/>
      <c r="FX179" s="165"/>
      <c r="FY179" s="165"/>
      <c r="FZ179" s="165"/>
      <c r="GA179" s="165"/>
      <c r="GB179" s="165"/>
      <c r="GC179" s="165"/>
      <c r="GD179" s="165"/>
      <c r="GE179" s="165"/>
      <c r="GF179" s="165"/>
      <c r="GG179" s="165"/>
      <c r="GH179" s="165"/>
      <c r="GI179" s="165"/>
      <c r="GJ179" s="165"/>
      <c r="GK179" s="165"/>
      <c r="GL179" s="165"/>
      <c r="GM179" s="165"/>
      <c r="GN179" s="165"/>
      <c r="GO179" s="165"/>
      <c r="GP179" s="165"/>
      <c r="GQ179" s="165"/>
      <c r="GR179" s="165"/>
      <c r="GS179" s="165"/>
      <c r="GT179" s="165"/>
      <c r="GU179" s="165"/>
      <c r="GV179" s="165"/>
      <c r="GW179" s="165"/>
      <c r="GX179" s="165"/>
      <c r="GY179" s="165"/>
      <c r="GZ179" s="165"/>
      <c r="HA179" s="165"/>
      <c r="HB179" s="165"/>
      <c r="HC179" s="165"/>
      <c r="HD179" s="165"/>
      <c r="HE179" s="165"/>
      <c r="HF179" s="165"/>
      <c r="HG179" s="165"/>
      <c r="HH179" s="165"/>
      <c r="HI179" s="165"/>
      <c r="HJ179" s="165"/>
      <c r="HK179" s="165"/>
      <c r="HL179" s="165"/>
      <c r="HM179" s="165"/>
      <c r="HN179" s="165"/>
      <c r="HO179" s="165"/>
      <c r="HP179" s="165"/>
      <c r="HQ179" s="165"/>
      <c r="HR179" s="165"/>
      <c r="HS179" s="165"/>
      <c r="HT179" s="165"/>
      <c r="HU179" s="165"/>
      <c r="HV179" s="165"/>
      <c r="HW179" s="165"/>
      <c r="HX179" s="165"/>
      <c r="HY179" s="165"/>
      <c r="HZ179" s="165"/>
      <c r="IA179" s="165"/>
      <c r="IB179" s="165"/>
      <c r="IC179" s="165"/>
      <c r="ID179" s="165"/>
      <c r="IE179" s="165"/>
      <c r="IF179" s="165"/>
      <c r="IG179" s="165"/>
      <c r="IH179" s="165"/>
      <c r="II179" s="165"/>
      <c r="IJ179" s="165"/>
      <c r="IK179" s="165"/>
      <c r="IL179" s="165"/>
      <c r="IM179" s="165"/>
      <c r="IN179" s="165"/>
      <c r="IO179" s="165"/>
      <c r="IP179" s="165"/>
      <c r="IQ179" s="165"/>
      <c r="IR179" s="165"/>
      <c r="IS179" s="165"/>
      <c r="IT179" s="165"/>
      <c r="IU179" s="165"/>
      <c r="IV179" s="165"/>
      <c r="IW179" s="165"/>
      <c r="IX179" s="165"/>
      <c r="IY179" s="165"/>
      <c r="IZ179" s="165"/>
      <c r="JA179" s="165"/>
      <c r="JB179" s="165"/>
      <c r="JC179" s="165"/>
      <c r="JD179" s="165"/>
      <c r="JE179" s="165"/>
      <c r="JF179" s="165"/>
      <c r="JG179" s="165"/>
      <c r="JH179" s="165"/>
      <c r="JI179" s="165"/>
      <c r="JJ179" s="165"/>
      <c r="JK179" s="165"/>
      <c r="JL179" s="165"/>
      <c r="JM179" s="165"/>
      <c r="JN179" s="165"/>
      <c r="JO179" s="165"/>
      <c r="JP179" s="165"/>
      <c r="JQ179" s="165"/>
      <c r="JR179" s="165"/>
      <c r="JS179" s="165"/>
      <c r="JT179" s="165"/>
      <c r="JU179" s="165"/>
      <c r="JV179" s="165"/>
      <c r="JW179" s="165"/>
      <c r="JX179" s="165"/>
      <c r="JY179" s="165"/>
      <c r="JZ179" s="165"/>
      <c r="KA179" s="165"/>
      <c r="KB179" s="165"/>
      <c r="KC179" s="165"/>
      <c r="KD179" s="165"/>
      <c r="KE179" s="165"/>
      <c r="KF179" s="165"/>
      <c r="KG179" s="165"/>
      <c r="KH179" s="165"/>
      <c r="KI179" s="165"/>
      <c r="KJ179" s="165"/>
      <c r="KK179" s="165"/>
      <c r="KL179" s="165"/>
      <c r="KM179" s="165"/>
      <c r="KN179" s="165"/>
      <c r="KO179" s="165"/>
      <c r="KP179" s="165"/>
      <c r="KQ179" s="165"/>
      <c r="KR179" s="165"/>
      <c r="KS179" s="165"/>
      <c r="KT179" s="165"/>
      <c r="KU179" s="165"/>
      <c r="KV179" s="165"/>
      <c r="KW179" s="165"/>
      <c r="KX179" s="165"/>
      <c r="KY179" s="165"/>
      <c r="KZ179" s="165"/>
      <c r="LA179" s="165"/>
      <c r="LB179" s="165"/>
      <c r="LC179" s="165"/>
      <c r="LD179" s="165"/>
      <c r="LE179" s="165"/>
      <c r="LF179" s="165"/>
      <c r="LG179" s="165"/>
      <c r="LH179" s="165"/>
      <c r="LI179" s="165"/>
      <c r="LJ179" s="165"/>
      <c r="LK179" s="165"/>
      <c r="LL179" s="165"/>
      <c r="LM179" s="165"/>
      <c r="LN179" s="165"/>
      <c r="LO179" s="165"/>
      <c r="LP179" s="165"/>
      <c r="LQ179" s="165"/>
      <c r="LR179" s="165"/>
      <c r="LS179" s="165"/>
      <c r="LT179" s="165"/>
      <c r="LU179" s="165"/>
      <c r="LV179" s="165"/>
      <c r="LW179" s="165"/>
      <c r="LX179" s="165"/>
      <c r="LY179" s="165"/>
      <c r="LZ179" s="165"/>
      <c r="MA179" s="165"/>
      <c r="MB179" s="165"/>
      <c r="MC179" s="165"/>
      <c r="MD179" s="165"/>
      <c r="ME179" s="165"/>
      <c r="MF179" s="165"/>
      <c r="MG179" s="165"/>
      <c r="MH179" s="165"/>
      <c r="MI179" s="165"/>
      <c r="MJ179" s="165"/>
      <c r="MK179" s="165"/>
      <c r="ML179" s="165"/>
      <c r="MM179" s="165"/>
      <c r="MN179" s="165"/>
      <c r="MO179" s="165"/>
      <c r="MP179" s="165"/>
      <c r="MQ179" s="165"/>
      <c r="MR179" s="165"/>
      <c r="MS179" s="165"/>
      <c r="MT179" s="165"/>
      <c r="MU179" s="165"/>
      <c r="MV179" s="165"/>
      <c r="MW179" s="165"/>
      <c r="MX179" s="165"/>
      <c r="MY179" s="165"/>
      <c r="MZ179" s="165"/>
      <c r="NA179" s="165"/>
      <c r="NB179" s="165"/>
      <c r="NC179" s="165"/>
      <c r="ND179" s="165"/>
      <c r="NE179" s="165"/>
      <c r="NF179" s="165"/>
      <c r="NG179" s="165"/>
      <c r="NH179" s="165"/>
      <c r="NI179" s="165"/>
      <c r="NJ179" s="165"/>
      <c r="NK179" s="165"/>
      <c r="NL179" s="165"/>
      <c r="NM179" s="165"/>
      <c r="NN179" s="165"/>
      <c r="NO179" s="165"/>
      <c r="NP179" s="165"/>
      <c r="NQ179" s="165"/>
      <c r="NR179" s="165"/>
      <c r="NS179" s="165"/>
      <c r="NT179" s="165"/>
      <c r="NU179" s="165"/>
      <c r="NV179" s="165"/>
      <c r="NW179" s="165"/>
      <c r="NX179" s="165"/>
      <c r="NY179" s="165"/>
      <c r="NZ179" s="165"/>
      <c r="OA179" s="165"/>
      <c r="OB179" s="165"/>
      <c r="OC179" s="165"/>
      <c r="OD179" s="165"/>
      <c r="OE179" s="165"/>
      <c r="OF179" s="165"/>
      <c r="OG179" s="165"/>
      <c r="OH179" s="165"/>
      <c r="OI179" s="165"/>
      <c r="OJ179" s="165"/>
      <c r="OK179" s="165"/>
      <c r="OL179" s="165"/>
      <c r="OM179" s="165"/>
      <c r="ON179" s="165"/>
      <c r="OO179" s="165"/>
      <c r="OP179" s="165"/>
      <c r="OQ179" s="165"/>
      <c r="OR179" s="165"/>
      <c r="OS179" s="165"/>
      <c r="OT179" s="165"/>
      <c r="OU179" s="165"/>
      <c r="OV179" s="165"/>
      <c r="OW179" s="165"/>
      <c r="OX179" s="165"/>
      <c r="OY179" s="165"/>
      <c r="OZ179" s="165"/>
      <c r="PA179" s="165"/>
      <c r="PB179" s="165"/>
      <c r="PC179" s="165"/>
      <c r="PD179" s="165"/>
      <c r="PE179" s="165"/>
      <c r="PF179" s="165"/>
      <c r="PG179" s="165"/>
      <c r="PH179" s="165"/>
      <c r="PI179" s="165"/>
      <c r="PJ179" s="165"/>
      <c r="PK179" s="165"/>
      <c r="PL179" s="165"/>
      <c r="PM179" s="165"/>
      <c r="PN179" s="165"/>
      <c r="PO179" s="165"/>
      <c r="PP179" s="165"/>
      <c r="PQ179" s="165"/>
      <c r="PR179" s="165"/>
      <c r="PS179" s="165"/>
      <c r="PT179" s="165"/>
      <c r="PU179" s="165"/>
      <c r="PV179" s="165"/>
      <c r="PW179" s="165"/>
      <c r="PX179" s="165"/>
      <c r="PY179" s="165"/>
      <c r="PZ179" s="165"/>
      <c r="QA179" s="165"/>
      <c r="QB179" s="165"/>
      <c r="QC179" s="165"/>
      <c r="QD179" s="165"/>
      <c r="QE179" s="165"/>
      <c r="QF179" s="165"/>
      <c r="QG179" s="165"/>
      <c r="QH179" s="165"/>
      <c r="QI179" s="165"/>
      <c r="QJ179" s="165"/>
      <c r="QK179" s="165"/>
      <c r="QL179" s="165"/>
      <c r="QM179" s="165"/>
      <c r="QN179" s="165"/>
      <c r="QO179" s="165"/>
      <c r="QP179" s="165"/>
      <c r="QQ179" s="165"/>
      <c r="QR179" s="165"/>
      <c r="QS179" s="165"/>
      <c r="QT179" s="165"/>
      <c r="QU179" s="165"/>
      <c r="QV179" s="165"/>
      <c r="QW179" s="165"/>
      <c r="QX179" s="165"/>
      <c r="QY179" s="165"/>
      <c r="QZ179" s="165"/>
      <c r="RA179" s="165"/>
      <c r="RB179" s="165"/>
      <c r="RC179" s="165"/>
      <c r="RD179" s="165"/>
      <c r="RE179" s="165"/>
      <c r="RF179" s="165"/>
      <c r="RG179" s="165"/>
      <c r="RH179" s="165"/>
      <c r="RI179" s="165"/>
      <c r="RJ179" s="165"/>
      <c r="RK179" s="165"/>
      <c r="RL179" s="165"/>
    </row>
    <row r="180" spans="1:480" ht="11.25" customHeight="1" x14ac:dyDescent="0.25">
      <c r="A180" s="305" t="e">
        <f>'Тех. карты'!#REF!</f>
        <v>#REF!</v>
      </c>
      <c r="B180" s="356" t="s">
        <v>22</v>
      </c>
      <c r="C180" s="357"/>
      <c r="D180" s="357"/>
      <c r="E180" s="357"/>
      <c r="F180" s="357"/>
      <c r="G180" s="357"/>
      <c r="H180" s="357"/>
      <c r="I180" s="357"/>
      <c r="J180" s="357"/>
      <c r="K180" s="357"/>
      <c r="L180" s="358"/>
      <c r="M180" s="25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3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  <c r="BI180" s="165"/>
      <c r="BJ180" s="165"/>
      <c r="BK180" s="165"/>
      <c r="BL180" s="165"/>
      <c r="BM180" s="165"/>
      <c r="BN180" s="165"/>
      <c r="BO180" s="165"/>
      <c r="BP180" s="165"/>
      <c r="BQ180" s="165"/>
      <c r="BR180" s="165"/>
      <c r="BS180" s="165"/>
      <c r="BT180" s="165"/>
      <c r="BU180" s="165"/>
      <c r="BV180" s="165"/>
      <c r="BW180" s="165"/>
      <c r="BX180" s="165"/>
      <c r="BY180" s="165"/>
      <c r="BZ180" s="165"/>
      <c r="CA180" s="165"/>
      <c r="CB180" s="165"/>
      <c r="CC180" s="165"/>
      <c r="CD180" s="165"/>
      <c r="CE180" s="165"/>
      <c r="CF180" s="165"/>
      <c r="CG180" s="165"/>
      <c r="CH180" s="165"/>
      <c r="CI180" s="165"/>
      <c r="CJ180" s="165"/>
      <c r="CK180" s="165"/>
      <c r="CL180" s="165"/>
      <c r="CM180" s="165"/>
      <c r="CN180" s="165"/>
      <c r="CO180" s="165"/>
      <c r="CP180" s="165"/>
      <c r="CQ180" s="165"/>
      <c r="CR180" s="165"/>
      <c r="CS180" s="165"/>
      <c r="CT180" s="165"/>
      <c r="CU180" s="165"/>
      <c r="CV180" s="165"/>
      <c r="CW180" s="165"/>
      <c r="CX180" s="165"/>
      <c r="CY180" s="165"/>
      <c r="CZ180" s="165"/>
      <c r="DA180" s="165"/>
      <c r="DB180" s="165"/>
      <c r="DC180" s="165"/>
      <c r="DD180" s="165"/>
      <c r="DE180" s="165"/>
      <c r="DF180" s="165"/>
      <c r="DG180" s="165"/>
      <c r="DH180" s="165"/>
      <c r="DI180" s="165"/>
      <c r="DJ180" s="165"/>
      <c r="DK180" s="165"/>
      <c r="DL180" s="165"/>
      <c r="DM180" s="165"/>
      <c r="DN180" s="165"/>
      <c r="DO180" s="165"/>
      <c r="DP180" s="165"/>
      <c r="DQ180" s="165"/>
      <c r="DR180" s="165"/>
      <c r="DS180" s="165"/>
      <c r="DT180" s="165"/>
      <c r="DU180" s="165"/>
      <c r="DV180" s="165"/>
      <c r="DW180" s="165"/>
      <c r="DX180" s="165"/>
      <c r="DY180" s="165"/>
      <c r="DZ180" s="165"/>
      <c r="EA180" s="165"/>
      <c r="EB180" s="165"/>
      <c r="EC180" s="165"/>
      <c r="ED180" s="165"/>
      <c r="EE180" s="165"/>
      <c r="EF180" s="165"/>
      <c r="EG180" s="165"/>
      <c r="EH180" s="165"/>
      <c r="EI180" s="165"/>
      <c r="EJ180" s="165"/>
      <c r="EK180" s="165"/>
      <c r="EL180" s="165"/>
      <c r="EM180" s="165"/>
      <c r="EN180" s="165"/>
      <c r="EO180" s="165"/>
      <c r="EP180" s="165"/>
      <c r="EQ180" s="165"/>
      <c r="ER180" s="165"/>
      <c r="ES180" s="165"/>
      <c r="ET180" s="165"/>
      <c r="EU180" s="165"/>
      <c r="EV180" s="165"/>
      <c r="EW180" s="165"/>
      <c r="EX180" s="165"/>
      <c r="EY180" s="165"/>
      <c r="EZ180" s="165"/>
      <c r="FA180" s="165"/>
      <c r="FB180" s="165"/>
      <c r="FC180" s="165"/>
      <c r="FD180" s="165"/>
      <c r="FE180" s="165"/>
      <c r="FF180" s="165"/>
      <c r="FG180" s="165"/>
      <c r="FH180" s="165"/>
      <c r="FI180" s="165"/>
      <c r="FJ180" s="165"/>
      <c r="FK180" s="165"/>
      <c r="FL180" s="165"/>
      <c r="FM180" s="165"/>
      <c r="FN180" s="165"/>
      <c r="FO180" s="165"/>
      <c r="FP180" s="165"/>
      <c r="FQ180" s="165"/>
      <c r="FR180" s="165"/>
      <c r="FS180" s="165"/>
      <c r="FT180" s="165"/>
      <c r="FU180" s="165"/>
      <c r="FV180" s="165"/>
      <c r="FW180" s="165"/>
      <c r="FX180" s="165"/>
      <c r="FY180" s="165"/>
      <c r="FZ180" s="165"/>
      <c r="GA180" s="165"/>
      <c r="GB180" s="165"/>
      <c r="GC180" s="165"/>
      <c r="GD180" s="165"/>
      <c r="GE180" s="165"/>
      <c r="GF180" s="165"/>
      <c r="GG180" s="165"/>
      <c r="GH180" s="165"/>
      <c r="GI180" s="165"/>
      <c r="GJ180" s="165"/>
      <c r="GK180" s="165"/>
      <c r="GL180" s="165"/>
      <c r="GM180" s="165"/>
      <c r="GN180" s="165"/>
      <c r="GO180" s="165"/>
      <c r="GP180" s="165"/>
      <c r="GQ180" s="165"/>
      <c r="GR180" s="165"/>
      <c r="GS180" s="165"/>
      <c r="GT180" s="165"/>
      <c r="GU180" s="165"/>
      <c r="GV180" s="165"/>
      <c r="GW180" s="165"/>
      <c r="GX180" s="165"/>
      <c r="GY180" s="165"/>
      <c r="GZ180" s="165"/>
      <c r="HA180" s="165"/>
      <c r="HB180" s="165"/>
      <c r="HC180" s="165"/>
      <c r="HD180" s="165"/>
      <c r="HE180" s="165"/>
      <c r="HF180" s="165"/>
      <c r="HG180" s="165"/>
      <c r="HH180" s="165"/>
      <c r="HI180" s="165"/>
      <c r="HJ180" s="165"/>
      <c r="HK180" s="165"/>
      <c r="HL180" s="165"/>
      <c r="HM180" s="165"/>
      <c r="HN180" s="165"/>
      <c r="HO180" s="165"/>
      <c r="HP180" s="165"/>
      <c r="HQ180" s="165"/>
      <c r="HR180" s="165"/>
      <c r="HS180" s="165"/>
      <c r="HT180" s="165"/>
      <c r="HU180" s="165"/>
      <c r="HV180" s="165"/>
      <c r="HW180" s="165"/>
      <c r="HX180" s="165"/>
      <c r="HY180" s="165"/>
      <c r="HZ180" s="165"/>
      <c r="IA180" s="165"/>
      <c r="IB180" s="165"/>
      <c r="IC180" s="165"/>
      <c r="ID180" s="165"/>
      <c r="IE180" s="165"/>
      <c r="IF180" s="165"/>
      <c r="IG180" s="165"/>
      <c r="IH180" s="165"/>
      <c r="II180" s="165"/>
      <c r="IJ180" s="165"/>
      <c r="IK180" s="165"/>
      <c r="IL180" s="165"/>
      <c r="IM180" s="165"/>
      <c r="IN180" s="165"/>
      <c r="IO180" s="165"/>
      <c r="IP180" s="165"/>
      <c r="IQ180" s="165"/>
      <c r="IR180" s="165"/>
      <c r="IS180" s="165"/>
      <c r="IT180" s="165"/>
      <c r="IU180" s="165"/>
      <c r="IV180" s="165"/>
      <c r="IW180" s="165"/>
      <c r="IX180" s="165"/>
      <c r="IY180" s="165"/>
      <c r="IZ180" s="165"/>
      <c r="JA180" s="165"/>
      <c r="JB180" s="165"/>
      <c r="JC180" s="165"/>
      <c r="JD180" s="165"/>
      <c r="JE180" s="165"/>
      <c r="JF180" s="165"/>
      <c r="JG180" s="165"/>
      <c r="JH180" s="165"/>
      <c r="JI180" s="165"/>
      <c r="JJ180" s="165"/>
      <c r="JK180" s="165"/>
      <c r="JL180" s="165"/>
      <c r="JM180" s="165"/>
      <c r="JN180" s="165"/>
      <c r="JO180" s="165"/>
      <c r="JP180" s="165"/>
      <c r="JQ180" s="165"/>
      <c r="JR180" s="165"/>
      <c r="JS180" s="165"/>
      <c r="JT180" s="165"/>
      <c r="JU180" s="165"/>
      <c r="JV180" s="165"/>
      <c r="JW180" s="165"/>
      <c r="JX180" s="165"/>
      <c r="JY180" s="165"/>
      <c r="JZ180" s="165"/>
      <c r="KA180" s="165"/>
      <c r="KB180" s="165"/>
      <c r="KC180" s="165"/>
      <c r="KD180" s="165"/>
      <c r="KE180" s="165"/>
      <c r="KF180" s="165"/>
      <c r="KG180" s="165"/>
      <c r="KH180" s="165"/>
      <c r="KI180" s="165"/>
      <c r="KJ180" s="165"/>
      <c r="KK180" s="165"/>
      <c r="KL180" s="165"/>
      <c r="KM180" s="165"/>
      <c r="KN180" s="165"/>
      <c r="KO180" s="165"/>
      <c r="KP180" s="165"/>
      <c r="KQ180" s="165"/>
      <c r="KR180" s="165"/>
      <c r="KS180" s="165"/>
      <c r="KT180" s="165"/>
      <c r="KU180" s="165"/>
      <c r="KV180" s="165"/>
      <c r="KW180" s="165"/>
      <c r="KX180" s="165"/>
      <c r="KY180" s="165"/>
      <c r="KZ180" s="165"/>
      <c r="LA180" s="165"/>
      <c r="LB180" s="165"/>
      <c r="LC180" s="165"/>
      <c r="LD180" s="165"/>
      <c r="LE180" s="165"/>
      <c r="LF180" s="165"/>
      <c r="LG180" s="165"/>
      <c r="LH180" s="165"/>
      <c r="LI180" s="165"/>
      <c r="LJ180" s="165"/>
      <c r="LK180" s="165"/>
      <c r="LL180" s="165"/>
      <c r="LM180" s="165"/>
      <c r="LN180" s="165"/>
      <c r="LO180" s="165"/>
      <c r="LP180" s="165"/>
      <c r="LQ180" s="165"/>
      <c r="LR180" s="165"/>
      <c r="LS180" s="165"/>
      <c r="LT180" s="165"/>
      <c r="LU180" s="165"/>
      <c r="LV180" s="165"/>
      <c r="LW180" s="165"/>
      <c r="LX180" s="165"/>
      <c r="LY180" s="165"/>
      <c r="LZ180" s="165"/>
      <c r="MA180" s="165"/>
      <c r="MB180" s="165"/>
      <c r="MC180" s="165"/>
      <c r="MD180" s="165"/>
      <c r="ME180" s="165"/>
      <c r="MF180" s="165"/>
      <c r="MG180" s="165"/>
      <c r="MH180" s="165"/>
      <c r="MI180" s="165"/>
      <c r="MJ180" s="165"/>
      <c r="MK180" s="165"/>
      <c r="ML180" s="165"/>
      <c r="MM180" s="165"/>
      <c r="MN180" s="165"/>
      <c r="MO180" s="165"/>
      <c r="MP180" s="165"/>
      <c r="MQ180" s="165"/>
      <c r="MR180" s="165"/>
      <c r="MS180" s="165"/>
      <c r="MT180" s="165"/>
      <c r="MU180" s="165"/>
      <c r="MV180" s="165"/>
      <c r="MW180" s="165"/>
      <c r="MX180" s="165"/>
      <c r="MY180" s="165"/>
      <c r="MZ180" s="165"/>
      <c r="NA180" s="165"/>
      <c r="NB180" s="165"/>
      <c r="NC180" s="165"/>
      <c r="ND180" s="165"/>
      <c r="NE180" s="165"/>
      <c r="NF180" s="165"/>
      <c r="NG180" s="165"/>
      <c r="NH180" s="165"/>
      <c r="NI180" s="165"/>
      <c r="NJ180" s="165"/>
      <c r="NK180" s="165"/>
      <c r="NL180" s="165"/>
      <c r="NM180" s="165"/>
      <c r="NN180" s="165"/>
      <c r="NO180" s="165"/>
      <c r="NP180" s="165"/>
      <c r="NQ180" s="165"/>
      <c r="NR180" s="165"/>
      <c r="NS180" s="165"/>
      <c r="NT180" s="165"/>
      <c r="NU180" s="165"/>
      <c r="NV180" s="165"/>
      <c r="NW180" s="165"/>
      <c r="NX180" s="165"/>
      <c r="NY180" s="165"/>
      <c r="NZ180" s="165"/>
      <c r="OA180" s="165"/>
      <c r="OB180" s="165"/>
      <c r="OC180" s="165"/>
      <c r="OD180" s="165"/>
      <c r="OE180" s="165"/>
      <c r="OF180" s="165"/>
      <c r="OG180" s="165"/>
      <c r="OH180" s="165"/>
      <c r="OI180" s="165"/>
      <c r="OJ180" s="165"/>
      <c r="OK180" s="165"/>
      <c r="OL180" s="165"/>
      <c r="OM180" s="165"/>
      <c r="ON180" s="165"/>
      <c r="OO180" s="165"/>
      <c r="OP180" s="165"/>
      <c r="OQ180" s="165"/>
      <c r="OR180" s="165"/>
      <c r="OS180" s="165"/>
      <c r="OT180" s="165"/>
      <c r="OU180" s="165"/>
      <c r="OV180" s="165"/>
      <c r="OW180" s="165"/>
      <c r="OX180" s="165"/>
      <c r="OY180" s="165"/>
      <c r="OZ180" s="165"/>
      <c r="PA180" s="165"/>
      <c r="PB180" s="165"/>
      <c r="PC180" s="165"/>
      <c r="PD180" s="165"/>
      <c r="PE180" s="165"/>
      <c r="PF180" s="165"/>
      <c r="PG180" s="165"/>
      <c r="PH180" s="165"/>
      <c r="PI180" s="165"/>
      <c r="PJ180" s="165"/>
      <c r="PK180" s="165"/>
      <c r="PL180" s="165"/>
      <c r="PM180" s="165"/>
      <c r="PN180" s="165"/>
      <c r="PO180" s="165"/>
      <c r="PP180" s="165"/>
      <c r="PQ180" s="165"/>
      <c r="PR180" s="165"/>
      <c r="PS180" s="165"/>
      <c r="PT180" s="165"/>
      <c r="PU180" s="165"/>
      <c r="PV180" s="165"/>
      <c r="PW180" s="165"/>
      <c r="PX180" s="165"/>
      <c r="PY180" s="165"/>
      <c r="PZ180" s="165"/>
      <c r="QA180" s="165"/>
      <c r="QB180" s="165"/>
      <c r="QC180" s="165"/>
      <c r="QD180" s="165"/>
      <c r="QE180" s="165"/>
      <c r="QF180" s="165"/>
      <c r="QG180" s="165"/>
      <c r="QH180" s="165"/>
      <c r="QI180" s="165"/>
      <c r="QJ180" s="165"/>
      <c r="QK180" s="165"/>
      <c r="QL180" s="165"/>
      <c r="QM180" s="165"/>
      <c r="QN180" s="165"/>
      <c r="QO180" s="165"/>
      <c r="QP180" s="165"/>
      <c r="QQ180" s="165"/>
      <c r="QR180" s="165"/>
      <c r="QS180" s="165"/>
      <c r="QT180" s="165"/>
      <c r="QU180" s="165"/>
      <c r="QV180" s="165"/>
      <c r="QW180" s="165"/>
      <c r="QX180" s="165"/>
      <c r="QY180" s="165"/>
      <c r="QZ180" s="165"/>
      <c r="RA180" s="165"/>
      <c r="RB180" s="165"/>
      <c r="RC180" s="165"/>
      <c r="RD180" s="165"/>
      <c r="RE180" s="165"/>
      <c r="RF180" s="165"/>
      <c r="RG180" s="165"/>
      <c r="RH180" s="165"/>
      <c r="RI180" s="165"/>
      <c r="RJ180" s="165"/>
      <c r="RK180" s="165"/>
      <c r="RL180" s="165"/>
    </row>
    <row r="181" spans="1:480" ht="15" x14ac:dyDescent="0.25">
      <c r="A181" s="138"/>
      <c r="B181" s="353" t="s">
        <v>92</v>
      </c>
      <c r="C181" s="353"/>
      <c r="D181" s="11">
        <v>40</v>
      </c>
      <c r="E181" s="12"/>
      <c r="F181" s="13"/>
      <c r="G181" s="14">
        <v>0.55000000000000004</v>
      </c>
      <c r="H181" s="15">
        <v>2.6</v>
      </c>
      <c r="I181" s="16">
        <v>3.5</v>
      </c>
      <c r="J181" s="17">
        <v>38</v>
      </c>
      <c r="K181" s="18">
        <v>13.9</v>
      </c>
      <c r="L181" s="30">
        <v>25</v>
      </c>
      <c r="M181" s="30">
        <v>1.19</v>
      </c>
      <c r="N181" s="233"/>
      <c r="O181" s="233"/>
      <c r="P181" s="233"/>
      <c r="Q181" s="233"/>
      <c r="R181" s="233"/>
      <c r="S181" s="233"/>
      <c r="T181" s="233"/>
      <c r="U181" s="233"/>
      <c r="V181" s="233"/>
      <c r="W181" s="233"/>
      <c r="X181" s="233"/>
      <c r="Y181" s="233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5"/>
      <c r="BT181" s="165"/>
      <c r="BU181" s="165"/>
      <c r="BV181" s="165"/>
      <c r="BW181" s="165"/>
      <c r="BX181" s="165"/>
      <c r="BY181" s="165"/>
      <c r="BZ181" s="165"/>
      <c r="CA181" s="165"/>
      <c r="CB181" s="165"/>
      <c r="CC181" s="165"/>
      <c r="CD181" s="165"/>
      <c r="CE181" s="165"/>
      <c r="CF181" s="165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  <c r="DZ181" s="165"/>
      <c r="EA181" s="165"/>
      <c r="EB181" s="165"/>
      <c r="EC181" s="165"/>
      <c r="ED181" s="165"/>
      <c r="EE181" s="165"/>
      <c r="EF181" s="165"/>
      <c r="EG181" s="165"/>
      <c r="EH181" s="165"/>
      <c r="EI181" s="165"/>
      <c r="EJ181" s="165"/>
      <c r="EK181" s="165"/>
      <c r="EL181" s="165"/>
      <c r="EM181" s="165"/>
      <c r="EN181" s="165"/>
      <c r="EO181" s="165"/>
      <c r="EP181" s="165"/>
      <c r="EQ181" s="165"/>
      <c r="ER181" s="165"/>
      <c r="ES181" s="165"/>
      <c r="ET181" s="165"/>
      <c r="EU181" s="165"/>
      <c r="EV181" s="165"/>
      <c r="EW181" s="165"/>
      <c r="EX181" s="165"/>
      <c r="EY181" s="165"/>
      <c r="EZ181" s="165"/>
      <c r="FA181" s="165"/>
      <c r="FB181" s="165"/>
      <c r="FC181" s="165"/>
      <c r="FD181" s="165"/>
      <c r="FE181" s="165"/>
      <c r="FF181" s="165"/>
      <c r="FG181" s="165"/>
      <c r="FH181" s="165"/>
      <c r="FI181" s="165"/>
      <c r="FJ181" s="165"/>
      <c r="FK181" s="165"/>
      <c r="FL181" s="165"/>
      <c r="FM181" s="165"/>
      <c r="FN181" s="165"/>
      <c r="FO181" s="165"/>
      <c r="FP181" s="165"/>
      <c r="FQ181" s="165"/>
      <c r="FR181" s="165"/>
      <c r="FS181" s="165"/>
      <c r="FT181" s="165"/>
      <c r="FU181" s="165"/>
      <c r="FV181" s="165"/>
      <c r="FW181" s="165"/>
      <c r="FX181" s="165"/>
      <c r="FY181" s="165"/>
      <c r="FZ181" s="165"/>
      <c r="GA181" s="165"/>
      <c r="GB181" s="165"/>
      <c r="GC181" s="165"/>
      <c r="GD181" s="165"/>
      <c r="GE181" s="165"/>
      <c r="GF181" s="165"/>
      <c r="GG181" s="165"/>
      <c r="GH181" s="165"/>
      <c r="GI181" s="165"/>
      <c r="GJ181" s="165"/>
      <c r="GK181" s="165"/>
      <c r="GL181" s="165"/>
      <c r="GM181" s="165"/>
      <c r="GN181" s="165"/>
      <c r="GO181" s="165"/>
      <c r="GP181" s="165"/>
      <c r="GQ181" s="165"/>
      <c r="GR181" s="165"/>
      <c r="GS181" s="165"/>
      <c r="GT181" s="165"/>
      <c r="GU181" s="165"/>
      <c r="GV181" s="165"/>
      <c r="GW181" s="165"/>
      <c r="GX181" s="165"/>
      <c r="GY181" s="165"/>
      <c r="GZ181" s="165"/>
      <c r="HA181" s="165"/>
      <c r="HB181" s="165"/>
      <c r="HC181" s="165"/>
      <c r="HD181" s="165"/>
      <c r="HE181" s="165"/>
      <c r="HF181" s="165"/>
      <c r="HG181" s="165"/>
      <c r="HH181" s="165"/>
      <c r="HI181" s="165"/>
      <c r="HJ181" s="165"/>
      <c r="HK181" s="165"/>
      <c r="HL181" s="165"/>
      <c r="HM181" s="165"/>
      <c r="HN181" s="165"/>
      <c r="HO181" s="165"/>
      <c r="HP181" s="165"/>
      <c r="HQ181" s="165"/>
      <c r="HR181" s="165"/>
      <c r="HS181" s="165"/>
      <c r="HT181" s="165"/>
      <c r="HU181" s="165"/>
      <c r="HV181" s="165"/>
      <c r="HW181" s="165"/>
      <c r="HX181" s="165"/>
      <c r="HY181" s="165"/>
      <c r="HZ181" s="165"/>
      <c r="IA181" s="165"/>
      <c r="IB181" s="165"/>
      <c r="IC181" s="165"/>
      <c r="ID181" s="165"/>
      <c r="IE181" s="165"/>
      <c r="IF181" s="165"/>
      <c r="IG181" s="165"/>
      <c r="IH181" s="165"/>
      <c r="II181" s="165"/>
      <c r="IJ181" s="165"/>
      <c r="IK181" s="165"/>
      <c r="IL181" s="165"/>
      <c r="IM181" s="165"/>
      <c r="IN181" s="165"/>
      <c r="IO181" s="165"/>
      <c r="IP181" s="165"/>
      <c r="IQ181" s="165"/>
      <c r="IR181" s="165"/>
      <c r="IS181" s="165"/>
      <c r="IT181" s="165"/>
      <c r="IU181" s="165"/>
      <c r="IV181" s="165"/>
      <c r="IW181" s="165"/>
      <c r="IX181" s="165"/>
      <c r="IY181" s="165"/>
      <c r="IZ181" s="165"/>
      <c r="JA181" s="165"/>
      <c r="JB181" s="165"/>
      <c r="JC181" s="165"/>
      <c r="JD181" s="165"/>
      <c r="JE181" s="165"/>
      <c r="JF181" s="165"/>
      <c r="JG181" s="165"/>
      <c r="JH181" s="165"/>
      <c r="JI181" s="165"/>
      <c r="JJ181" s="165"/>
      <c r="JK181" s="165"/>
      <c r="JL181" s="165"/>
      <c r="JM181" s="165"/>
      <c r="JN181" s="165"/>
      <c r="JO181" s="165"/>
      <c r="JP181" s="165"/>
      <c r="JQ181" s="165"/>
      <c r="JR181" s="165"/>
      <c r="JS181" s="165"/>
      <c r="JT181" s="165"/>
      <c r="JU181" s="165"/>
      <c r="JV181" s="165"/>
      <c r="JW181" s="165"/>
      <c r="JX181" s="165"/>
      <c r="JY181" s="165"/>
      <c r="JZ181" s="165"/>
      <c r="KA181" s="165"/>
      <c r="KB181" s="165"/>
      <c r="KC181" s="165"/>
      <c r="KD181" s="165"/>
      <c r="KE181" s="165"/>
      <c r="KF181" s="165"/>
      <c r="KG181" s="165"/>
      <c r="KH181" s="165"/>
      <c r="KI181" s="165"/>
      <c r="KJ181" s="165"/>
      <c r="KK181" s="165"/>
      <c r="KL181" s="165"/>
      <c r="KM181" s="165"/>
      <c r="KN181" s="165"/>
      <c r="KO181" s="165"/>
      <c r="KP181" s="165"/>
      <c r="KQ181" s="165"/>
      <c r="KR181" s="165"/>
      <c r="KS181" s="165"/>
      <c r="KT181" s="165"/>
      <c r="KU181" s="165"/>
      <c r="KV181" s="165"/>
      <c r="KW181" s="165"/>
      <c r="KX181" s="165"/>
      <c r="KY181" s="165"/>
      <c r="KZ181" s="165"/>
      <c r="LA181" s="165"/>
      <c r="LB181" s="165"/>
      <c r="LC181" s="165"/>
      <c r="LD181" s="165"/>
      <c r="LE181" s="165"/>
      <c r="LF181" s="165"/>
      <c r="LG181" s="165"/>
      <c r="LH181" s="165"/>
      <c r="LI181" s="165"/>
      <c r="LJ181" s="165"/>
      <c r="LK181" s="165"/>
      <c r="LL181" s="165"/>
      <c r="LM181" s="165"/>
      <c r="LN181" s="165"/>
      <c r="LO181" s="165"/>
      <c r="LP181" s="165"/>
      <c r="LQ181" s="165"/>
      <c r="LR181" s="165"/>
      <c r="LS181" s="165"/>
      <c r="LT181" s="165"/>
      <c r="LU181" s="165"/>
      <c r="LV181" s="165"/>
      <c r="LW181" s="165"/>
      <c r="LX181" s="165"/>
      <c r="LY181" s="165"/>
      <c r="LZ181" s="165"/>
      <c r="MA181" s="165"/>
      <c r="MB181" s="165"/>
      <c r="MC181" s="165"/>
      <c r="MD181" s="165"/>
      <c r="ME181" s="165"/>
      <c r="MF181" s="165"/>
      <c r="MG181" s="165"/>
      <c r="MH181" s="165"/>
      <c r="MI181" s="165"/>
      <c r="MJ181" s="165"/>
      <c r="MK181" s="165"/>
      <c r="ML181" s="165"/>
      <c r="MM181" s="165"/>
      <c r="MN181" s="165"/>
      <c r="MO181" s="165"/>
      <c r="MP181" s="165"/>
      <c r="MQ181" s="165"/>
      <c r="MR181" s="165"/>
      <c r="MS181" s="165"/>
      <c r="MT181" s="165"/>
      <c r="MU181" s="165"/>
      <c r="MV181" s="165"/>
      <c r="MW181" s="165"/>
      <c r="MX181" s="165"/>
      <c r="MY181" s="165"/>
      <c r="MZ181" s="165"/>
      <c r="NA181" s="165"/>
      <c r="NB181" s="165"/>
      <c r="NC181" s="165"/>
      <c r="ND181" s="165"/>
      <c r="NE181" s="165"/>
      <c r="NF181" s="165"/>
      <c r="NG181" s="165"/>
      <c r="NH181" s="165"/>
      <c r="NI181" s="165"/>
      <c r="NJ181" s="165"/>
      <c r="NK181" s="165"/>
      <c r="NL181" s="165"/>
      <c r="NM181" s="165"/>
      <c r="NN181" s="165"/>
      <c r="NO181" s="165"/>
      <c r="NP181" s="165"/>
      <c r="NQ181" s="165"/>
      <c r="NR181" s="165"/>
      <c r="NS181" s="165"/>
      <c r="NT181" s="165"/>
      <c r="NU181" s="165"/>
      <c r="NV181" s="165"/>
      <c r="NW181" s="165"/>
      <c r="NX181" s="165"/>
      <c r="NY181" s="165"/>
      <c r="NZ181" s="165"/>
      <c r="OA181" s="165"/>
      <c r="OB181" s="165"/>
      <c r="OC181" s="165"/>
      <c r="OD181" s="165"/>
      <c r="OE181" s="165"/>
      <c r="OF181" s="165"/>
      <c r="OG181" s="165"/>
      <c r="OH181" s="165"/>
      <c r="OI181" s="165"/>
      <c r="OJ181" s="165"/>
      <c r="OK181" s="165"/>
      <c r="OL181" s="165"/>
      <c r="OM181" s="165"/>
      <c r="ON181" s="165"/>
      <c r="OO181" s="165"/>
      <c r="OP181" s="165"/>
      <c r="OQ181" s="165"/>
      <c r="OR181" s="165"/>
      <c r="OS181" s="165"/>
      <c r="OT181" s="165"/>
      <c r="OU181" s="165"/>
      <c r="OV181" s="165"/>
      <c r="OW181" s="165"/>
      <c r="OX181" s="165"/>
      <c r="OY181" s="165"/>
      <c r="OZ181" s="165"/>
      <c r="PA181" s="165"/>
      <c r="PB181" s="165"/>
      <c r="PC181" s="165"/>
      <c r="PD181" s="165"/>
      <c r="PE181" s="165"/>
      <c r="PF181" s="165"/>
      <c r="PG181" s="165"/>
      <c r="PH181" s="165"/>
      <c r="PI181" s="165"/>
      <c r="PJ181" s="165"/>
      <c r="PK181" s="165"/>
      <c r="PL181" s="165"/>
      <c r="PM181" s="165"/>
      <c r="PN181" s="165"/>
      <c r="PO181" s="165"/>
      <c r="PP181" s="165"/>
      <c r="PQ181" s="165"/>
      <c r="PR181" s="165"/>
      <c r="PS181" s="165"/>
      <c r="PT181" s="165"/>
      <c r="PU181" s="165"/>
      <c r="PV181" s="165"/>
      <c r="PW181" s="165"/>
      <c r="PX181" s="165"/>
      <c r="PY181" s="165"/>
      <c r="PZ181" s="165"/>
      <c r="QA181" s="165"/>
      <c r="QB181" s="165"/>
      <c r="QC181" s="165"/>
      <c r="QD181" s="165"/>
      <c r="QE181" s="165"/>
      <c r="QF181" s="165"/>
      <c r="QG181" s="165"/>
      <c r="QH181" s="165"/>
      <c r="QI181" s="165"/>
      <c r="QJ181" s="165"/>
      <c r="QK181" s="165"/>
      <c r="QL181" s="165"/>
      <c r="QM181" s="165"/>
      <c r="QN181" s="165"/>
      <c r="QO181" s="165"/>
      <c r="QP181" s="165"/>
      <c r="QQ181" s="165"/>
      <c r="QR181" s="165"/>
      <c r="QS181" s="165"/>
      <c r="QT181" s="165"/>
      <c r="QU181" s="165"/>
      <c r="QV181" s="165"/>
      <c r="QW181" s="165"/>
      <c r="QX181" s="165"/>
      <c r="QY181" s="165"/>
      <c r="QZ181" s="165"/>
      <c r="RA181" s="165"/>
      <c r="RB181" s="165"/>
      <c r="RC181" s="165"/>
      <c r="RD181" s="165"/>
      <c r="RE181" s="165"/>
      <c r="RF181" s="165"/>
      <c r="RG181" s="165"/>
      <c r="RH181" s="165"/>
      <c r="RI181" s="165"/>
      <c r="RJ181" s="165"/>
      <c r="RK181" s="165"/>
      <c r="RL181" s="165"/>
    </row>
    <row r="182" spans="1:480" ht="16.5" thickBot="1" x14ac:dyDescent="0.3">
      <c r="A182" s="138"/>
      <c r="B182" s="353" t="s">
        <v>110</v>
      </c>
      <c r="C182" s="353"/>
      <c r="D182" s="11">
        <v>120</v>
      </c>
      <c r="E182" s="12"/>
      <c r="F182" s="13"/>
      <c r="G182" s="14">
        <v>12.51</v>
      </c>
      <c r="H182" s="15">
        <v>9.77</v>
      </c>
      <c r="I182" s="16">
        <v>18.05</v>
      </c>
      <c r="J182" s="17">
        <v>205.63</v>
      </c>
      <c r="K182" s="18">
        <v>1.0900000000000001</v>
      </c>
      <c r="L182" s="30">
        <v>117</v>
      </c>
      <c r="M182" s="30">
        <v>6.8</v>
      </c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3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  <c r="BT182" s="165"/>
      <c r="BU182" s="165"/>
      <c r="BV182" s="165"/>
      <c r="BW182" s="165"/>
      <c r="BX182" s="165"/>
      <c r="BY182" s="165"/>
      <c r="BZ182" s="165"/>
      <c r="CA182" s="165"/>
      <c r="CB182" s="165"/>
      <c r="CC182" s="165"/>
      <c r="CD182" s="165"/>
      <c r="CE182" s="165"/>
      <c r="CF182" s="165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  <c r="DZ182" s="165"/>
      <c r="EA182" s="165"/>
      <c r="EB182" s="165"/>
      <c r="EC182" s="165"/>
      <c r="ED182" s="165"/>
      <c r="EE182" s="165"/>
      <c r="EF182" s="165"/>
      <c r="EG182" s="165"/>
      <c r="EH182" s="165"/>
      <c r="EI182" s="165"/>
      <c r="EJ182" s="165"/>
      <c r="EK182" s="165"/>
      <c r="EL182" s="165"/>
      <c r="EM182" s="165"/>
      <c r="EN182" s="165"/>
      <c r="EO182" s="165"/>
      <c r="EP182" s="165"/>
      <c r="EQ182" s="165"/>
      <c r="ER182" s="165"/>
      <c r="ES182" s="165"/>
      <c r="ET182" s="165"/>
      <c r="EU182" s="165"/>
      <c r="EV182" s="165"/>
      <c r="EW182" s="165"/>
      <c r="EX182" s="165"/>
      <c r="EY182" s="165"/>
      <c r="EZ182" s="165"/>
      <c r="FA182" s="165"/>
      <c r="FB182" s="165"/>
      <c r="FC182" s="165"/>
      <c r="FD182" s="165"/>
      <c r="FE182" s="165"/>
      <c r="FF182" s="165"/>
      <c r="FG182" s="165"/>
      <c r="FH182" s="165"/>
      <c r="FI182" s="165"/>
      <c r="FJ182" s="165"/>
      <c r="FK182" s="165"/>
      <c r="FL182" s="165"/>
      <c r="FM182" s="165"/>
      <c r="FN182" s="165"/>
      <c r="FO182" s="165"/>
      <c r="FP182" s="165"/>
      <c r="FQ182" s="165"/>
      <c r="FR182" s="165"/>
      <c r="FS182" s="165"/>
      <c r="FT182" s="165"/>
      <c r="FU182" s="165"/>
      <c r="FV182" s="165"/>
      <c r="FW182" s="165"/>
      <c r="FX182" s="165"/>
      <c r="FY182" s="165"/>
      <c r="FZ182" s="165"/>
      <c r="GA182" s="165"/>
      <c r="GB182" s="165"/>
      <c r="GC182" s="165"/>
      <c r="GD182" s="165"/>
      <c r="GE182" s="165"/>
      <c r="GF182" s="165"/>
      <c r="GG182" s="165"/>
      <c r="GH182" s="165"/>
      <c r="GI182" s="165"/>
      <c r="GJ182" s="165"/>
      <c r="GK182" s="165"/>
      <c r="GL182" s="165"/>
      <c r="GM182" s="165"/>
      <c r="GN182" s="165"/>
      <c r="GO182" s="165"/>
      <c r="GP182" s="165"/>
      <c r="GQ182" s="165"/>
      <c r="GR182" s="165"/>
      <c r="GS182" s="165"/>
      <c r="GT182" s="165"/>
      <c r="GU182" s="165"/>
      <c r="GV182" s="165"/>
      <c r="GW182" s="165"/>
      <c r="GX182" s="165"/>
      <c r="GY182" s="165"/>
      <c r="GZ182" s="165"/>
      <c r="HA182" s="165"/>
      <c r="HB182" s="165"/>
      <c r="HC182" s="165"/>
      <c r="HD182" s="165"/>
      <c r="HE182" s="165"/>
      <c r="HF182" s="165"/>
      <c r="HG182" s="165"/>
      <c r="HH182" s="165"/>
      <c r="HI182" s="165"/>
      <c r="HJ182" s="165"/>
      <c r="HK182" s="165"/>
      <c r="HL182" s="165"/>
      <c r="HM182" s="165"/>
      <c r="HN182" s="165"/>
      <c r="HO182" s="165"/>
      <c r="HP182" s="165"/>
      <c r="HQ182" s="165"/>
      <c r="HR182" s="165"/>
      <c r="HS182" s="165"/>
      <c r="HT182" s="165"/>
      <c r="HU182" s="165"/>
      <c r="HV182" s="165"/>
      <c r="HW182" s="165"/>
      <c r="HX182" s="165"/>
      <c r="HY182" s="165"/>
      <c r="HZ182" s="165"/>
      <c r="IA182" s="165"/>
      <c r="IB182" s="165"/>
      <c r="IC182" s="165"/>
      <c r="ID182" s="165"/>
      <c r="IE182" s="165"/>
      <c r="IF182" s="165"/>
      <c r="IG182" s="165"/>
      <c r="IH182" s="165"/>
      <c r="II182" s="165"/>
      <c r="IJ182" s="165"/>
      <c r="IK182" s="165"/>
      <c r="IL182" s="165"/>
      <c r="IM182" s="165"/>
      <c r="IN182" s="165"/>
      <c r="IO182" s="165"/>
      <c r="IP182" s="165"/>
      <c r="IQ182" s="165"/>
      <c r="IR182" s="165"/>
      <c r="IS182" s="165"/>
      <c r="IT182" s="165"/>
      <c r="IU182" s="165"/>
      <c r="IV182" s="165"/>
      <c r="IW182" s="165"/>
      <c r="IX182" s="165"/>
      <c r="IY182" s="165"/>
      <c r="IZ182" s="165"/>
      <c r="JA182" s="165"/>
      <c r="JB182" s="165"/>
      <c r="JC182" s="165"/>
      <c r="JD182" s="165"/>
      <c r="JE182" s="165"/>
      <c r="JF182" s="165"/>
      <c r="JG182" s="165"/>
      <c r="JH182" s="165"/>
      <c r="JI182" s="165"/>
      <c r="JJ182" s="165"/>
      <c r="JK182" s="165"/>
      <c r="JL182" s="165"/>
      <c r="JM182" s="165"/>
      <c r="JN182" s="165"/>
      <c r="JO182" s="165"/>
      <c r="JP182" s="165"/>
      <c r="JQ182" s="165"/>
      <c r="JR182" s="165"/>
      <c r="JS182" s="165"/>
      <c r="JT182" s="165"/>
      <c r="JU182" s="165"/>
      <c r="JV182" s="165"/>
      <c r="JW182" s="165"/>
      <c r="JX182" s="165"/>
      <c r="JY182" s="165"/>
      <c r="JZ182" s="165"/>
      <c r="KA182" s="165"/>
      <c r="KB182" s="165"/>
      <c r="KC182" s="165"/>
      <c r="KD182" s="165"/>
      <c r="KE182" s="165"/>
      <c r="KF182" s="165"/>
      <c r="KG182" s="165"/>
      <c r="KH182" s="165"/>
      <c r="KI182" s="165"/>
      <c r="KJ182" s="165"/>
      <c r="KK182" s="165"/>
      <c r="KL182" s="165"/>
      <c r="KM182" s="165"/>
      <c r="KN182" s="165"/>
      <c r="KO182" s="165"/>
      <c r="KP182" s="165"/>
      <c r="KQ182" s="165"/>
      <c r="KR182" s="165"/>
      <c r="KS182" s="165"/>
      <c r="KT182" s="165"/>
      <c r="KU182" s="165"/>
      <c r="KV182" s="165"/>
      <c r="KW182" s="165"/>
      <c r="KX182" s="165"/>
      <c r="KY182" s="165"/>
      <c r="KZ182" s="165"/>
      <c r="LA182" s="165"/>
      <c r="LB182" s="165"/>
      <c r="LC182" s="165"/>
      <c r="LD182" s="165"/>
      <c r="LE182" s="165"/>
      <c r="LF182" s="165"/>
      <c r="LG182" s="165"/>
      <c r="LH182" s="165"/>
      <c r="LI182" s="165"/>
      <c r="LJ182" s="165"/>
      <c r="LK182" s="165"/>
      <c r="LL182" s="165"/>
      <c r="LM182" s="165"/>
      <c r="LN182" s="165"/>
      <c r="LO182" s="165"/>
      <c r="LP182" s="165"/>
      <c r="LQ182" s="165"/>
      <c r="LR182" s="165"/>
      <c r="LS182" s="165"/>
      <c r="LT182" s="165"/>
      <c r="LU182" s="165"/>
      <c r="LV182" s="165"/>
      <c r="LW182" s="165"/>
      <c r="LX182" s="165"/>
      <c r="LY182" s="165"/>
      <c r="LZ182" s="165"/>
      <c r="MA182" s="165"/>
      <c r="MB182" s="165"/>
      <c r="MC182" s="165"/>
      <c r="MD182" s="165"/>
      <c r="ME182" s="165"/>
      <c r="MF182" s="165"/>
      <c r="MG182" s="165"/>
      <c r="MH182" s="165"/>
      <c r="MI182" s="165"/>
      <c r="MJ182" s="165"/>
      <c r="MK182" s="165"/>
      <c r="ML182" s="165"/>
      <c r="MM182" s="165"/>
      <c r="MN182" s="165"/>
      <c r="MO182" s="165"/>
      <c r="MP182" s="165"/>
      <c r="MQ182" s="165"/>
      <c r="MR182" s="165"/>
      <c r="MS182" s="165"/>
      <c r="MT182" s="165"/>
      <c r="MU182" s="165"/>
      <c r="MV182" s="165"/>
      <c r="MW182" s="165"/>
      <c r="MX182" s="165"/>
      <c r="MY182" s="165"/>
      <c r="MZ182" s="165"/>
      <c r="NA182" s="165"/>
      <c r="NB182" s="165"/>
      <c r="NC182" s="165"/>
      <c r="ND182" s="165"/>
      <c r="NE182" s="165"/>
      <c r="NF182" s="165"/>
      <c r="NG182" s="165"/>
      <c r="NH182" s="165"/>
      <c r="NI182" s="165"/>
      <c r="NJ182" s="165"/>
      <c r="NK182" s="165"/>
      <c r="NL182" s="165"/>
      <c r="NM182" s="165"/>
      <c r="NN182" s="165"/>
      <c r="NO182" s="165"/>
      <c r="NP182" s="165"/>
      <c r="NQ182" s="165"/>
      <c r="NR182" s="165"/>
      <c r="NS182" s="165"/>
      <c r="NT182" s="165"/>
      <c r="NU182" s="165"/>
      <c r="NV182" s="165"/>
      <c r="NW182" s="165"/>
      <c r="NX182" s="165"/>
      <c r="NY182" s="165"/>
      <c r="NZ182" s="165"/>
      <c r="OA182" s="165"/>
      <c r="OB182" s="165"/>
      <c r="OC182" s="165"/>
      <c r="OD182" s="165"/>
      <c r="OE182" s="165"/>
      <c r="OF182" s="165"/>
      <c r="OG182" s="165"/>
      <c r="OH182" s="165"/>
      <c r="OI182" s="165"/>
      <c r="OJ182" s="165"/>
      <c r="OK182" s="165"/>
      <c r="OL182" s="165"/>
      <c r="OM182" s="165"/>
      <c r="ON182" s="165"/>
      <c r="OO182" s="165"/>
      <c r="OP182" s="165"/>
      <c r="OQ182" s="165"/>
      <c r="OR182" s="165"/>
      <c r="OS182" s="165"/>
      <c r="OT182" s="165"/>
      <c r="OU182" s="165"/>
      <c r="OV182" s="165"/>
      <c r="OW182" s="165"/>
      <c r="OX182" s="165"/>
      <c r="OY182" s="165"/>
      <c r="OZ182" s="165"/>
      <c r="PA182" s="165"/>
      <c r="PB182" s="165"/>
      <c r="PC182" s="165"/>
      <c r="PD182" s="165"/>
      <c r="PE182" s="165"/>
      <c r="PF182" s="165"/>
      <c r="PG182" s="165"/>
      <c r="PH182" s="165"/>
      <c r="PI182" s="165"/>
      <c r="PJ182" s="165"/>
      <c r="PK182" s="165"/>
      <c r="PL182" s="165"/>
      <c r="PM182" s="165"/>
      <c r="PN182" s="165"/>
      <c r="PO182" s="165"/>
      <c r="PP182" s="165"/>
      <c r="PQ182" s="165"/>
      <c r="PR182" s="165"/>
      <c r="PS182" s="165"/>
      <c r="PT182" s="165"/>
      <c r="PU182" s="165"/>
      <c r="PV182" s="165"/>
      <c r="PW182" s="165"/>
      <c r="PX182" s="165"/>
      <c r="PY182" s="165"/>
      <c r="PZ182" s="165"/>
      <c r="QA182" s="165"/>
      <c r="QB182" s="165"/>
      <c r="QC182" s="165"/>
      <c r="QD182" s="165"/>
      <c r="QE182" s="165"/>
      <c r="QF182" s="165"/>
      <c r="QG182" s="165"/>
      <c r="QH182" s="165"/>
      <c r="QI182" s="165"/>
      <c r="QJ182" s="165"/>
      <c r="QK182" s="165"/>
      <c r="QL182" s="165"/>
      <c r="QM182" s="165"/>
      <c r="QN182" s="165"/>
      <c r="QO182" s="165"/>
      <c r="QP182" s="165"/>
      <c r="QQ182" s="165"/>
      <c r="QR182" s="165"/>
      <c r="QS182" s="165"/>
      <c r="QT182" s="165"/>
      <c r="QU182" s="165"/>
      <c r="QV182" s="165"/>
      <c r="QW182" s="165"/>
      <c r="QX182" s="165"/>
      <c r="QY182" s="165"/>
      <c r="QZ182" s="165"/>
      <c r="RA182" s="165"/>
      <c r="RB182" s="165"/>
      <c r="RC182" s="165"/>
      <c r="RD182" s="165"/>
      <c r="RE182" s="165"/>
      <c r="RF182" s="165"/>
      <c r="RG182" s="165"/>
      <c r="RH182" s="165"/>
      <c r="RI182" s="165"/>
      <c r="RJ182" s="165"/>
      <c r="RK182" s="165"/>
      <c r="RL182" s="165"/>
    </row>
    <row r="183" spans="1:480" ht="16.5" thickBot="1" x14ac:dyDescent="0.3">
      <c r="A183" s="138"/>
      <c r="B183" s="353" t="s">
        <v>111</v>
      </c>
      <c r="C183" s="353"/>
      <c r="D183" s="11">
        <v>30</v>
      </c>
      <c r="E183" s="12"/>
      <c r="F183" s="13"/>
      <c r="G183" s="299">
        <v>1.24</v>
      </c>
      <c r="H183" s="300">
        <v>0.03</v>
      </c>
      <c r="I183" s="300">
        <v>2.42</v>
      </c>
      <c r="J183" s="300">
        <v>35.31</v>
      </c>
      <c r="K183" s="300">
        <v>0.1</v>
      </c>
      <c r="L183" s="30">
        <v>354</v>
      </c>
      <c r="M183" s="30">
        <v>12.4</v>
      </c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3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5"/>
      <c r="BQ183" s="165"/>
      <c r="BR183" s="165"/>
      <c r="BS183" s="165"/>
      <c r="BT183" s="165"/>
      <c r="BU183" s="165"/>
      <c r="BV183" s="165"/>
      <c r="BW183" s="165"/>
      <c r="BX183" s="165"/>
      <c r="BY183" s="165"/>
      <c r="BZ183" s="165"/>
      <c r="CA183" s="165"/>
      <c r="CB183" s="165"/>
      <c r="CC183" s="165"/>
      <c r="CD183" s="165"/>
      <c r="CE183" s="165"/>
      <c r="CF183" s="165"/>
      <c r="CG183" s="165"/>
      <c r="CH183" s="165"/>
      <c r="CI183" s="165"/>
      <c r="CJ183" s="165"/>
      <c r="CK183" s="165"/>
      <c r="CL183" s="165"/>
      <c r="CM183" s="165"/>
      <c r="CN183" s="165"/>
      <c r="CO183" s="165"/>
      <c r="CP183" s="165"/>
      <c r="CQ183" s="165"/>
      <c r="CR183" s="165"/>
      <c r="CS183" s="165"/>
      <c r="CT183" s="165"/>
      <c r="CU183" s="165"/>
      <c r="CV183" s="165"/>
      <c r="CW183" s="165"/>
      <c r="CX183" s="165"/>
      <c r="CY183" s="165"/>
      <c r="CZ183" s="165"/>
      <c r="DA183" s="165"/>
      <c r="DB183" s="165"/>
      <c r="DC183" s="165"/>
      <c r="DD183" s="165"/>
      <c r="DE183" s="165"/>
      <c r="DF183" s="165"/>
      <c r="DG183" s="165"/>
      <c r="DH183" s="165"/>
      <c r="DI183" s="165"/>
      <c r="DJ183" s="165"/>
      <c r="DK183" s="165"/>
      <c r="DL183" s="165"/>
      <c r="DM183" s="165"/>
      <c r="DN183" s="165"/>
      <c r="DO183" s="165"/>
      <c r="DP183" s="165"/>
      <c r="DQ183" s="165"/>
      <c r="DR183" s="165"/>
      <c r="DS183" s="165"/>
      <c r="DT183" s="165"/>
      <c r="DU183" s="165"/>
      <c r="DV183" s="165"/>
      <c r="DW183" s="165"/>
      <c r="DX183" s="165"/>
      <c r="DY183" s="165"/>
      <c r="DZ183" s="165"/>
      <c r="EA183" s="165"/>
      <c r="EB183" s="165"/>
      <c r="EC183" s="165"/>
      <c r="ED183" s="165"/>
      <c r="EE183" s="165"/>
      <c r="EF183" s="165"/>
      <c r="EG183" s="165"/>
      <c r="EH183" s="165"/>
      <c r="EI183" s="165"/>
      <c r="EJ183" s="165"/>
      <c r="EK183" s="165"/>
      <c r="EL183" s="165"/>
      <c r="EM183" s="165"/>
      <c r="EN183" s="165"/>
      <c r="EO183" s="165"/>
      <c r="EP183" s="165"/>
      <c r="EQ183" s="165"/>
      <c r="ER183" s="165"/>
      <c r="ES183" s="165"/>
      <c r="ET183" s="165"/>
      <c r="EU183" s="165"/>
      <c r="EV183" s="165"/>
      <c r="EW183" s="165"/>
      <c r="EX183" s="165"/>
      <c r="EY183" s="165"/>
      <c r="EZ183" s="165"/>
      <c r="FA183" s="165"/>
      <c r="FB183" s="165"/>
      <c r="FC183" s="165"/>
      <c r="FD183" s="165"/>
      <c r="FE183" s="165"/>
      <c r="FF183" s="165"/>
      <c r="FG183" s="165"/>
      <c r="FH183" s="165"/>
      <c r="FI183" s="165"/>
      <c r="FJ183" s="165"/>
      <c r="FK183" s="165"/>
      <c r="FL183" s="165"/>
      <c r="FM183" s="165"/>
      <c r="FN183" s="165"/>
      <c r="FO183" s="165"/>
      <c r="FP183" s="165"/>
      <c r="FQ183" s="165"/>
      <c r="FR183" s="165"/>
      <c r="FS183" s="165"/>
      <c r="FT183" s="165"/>
      <c r="FU183" s="165"/>
      <c r="FV183" s="165"/>
      <c r="FW183" s="165"/>
      <c r="FX183" s="165"/>
      <c r="FY183" s="165"/>
      <c r="FZ183" s="165"/>
      <c r="GA183" s="165"/>
      <c r="GB183" s="165"/>
      <c r="GC183" s="165"/>
      <c r="GD183" s="165"/>
      <c r="GE183" s="165"/>
      <c r="GF183" s="165"/>
      <c r="GG183" s="165"/>
      <c r="GH183" s="165"/>
      <c r="GI183" s="165"/>
      <c r="GJ183" s="165"/>
      <c r="GK183" s="165"/>
      <c r="GL183" s="165"/>
      <c r="GM183" s="165"/>
      <c r="GN183" s="165"/>
      <c r="GO183" s="165"/>
      <c r="GP183" s="165"/>
      <c r="GQ183" s="165"/>
      <c r="GR183" s="165"/>
      <c r="GS183" s="165"/>
      <c r="GT183" s="165"/>
      <c r="GU183" s="165"/>
      <c r="GV183" s="165"/>
      <c r="GW183" s="165"/>
      <c r="GX183" s="165"/>
      <c r="GY183" s="165"/>
      <c r="GZ183" s="165"/>
      <c r="HA183" s="165"/>
      <c r="HB183" s="165"/>
      <c r="HC183" s="165"/>
      <c r="HD183" s="165"/>
      <c r="HE183" s="165"/>
      <c r="HF183" s="165"/>
      <c r="HG183" s="165"/>
      <c r="HH183" s="165"/>
      <c r="HI183" s="165"/>
      <c r="HJ183" s="165"/>
      <c r="HK183" s="165"/>
      <c r="HL183" s="165"/>
      <c r="HM183" s="165"/>
      <c r="HN183" s="165"/>
      <c r="HO183" s="165"/>
      <c r="HP183" s="165"/>
      <c r="HQ183" s="165"/>
      <c r="HR183" s="165"/>
      <c r="HS183" s="165"/>
      <c r="HT183" s="165"/>
      <c r="HU183" s="165"/>
      <c r="HV183" s="165"/>
      <c r="HW183" s="165"/>
      <c r="HX183" s="165"/>
      <c r="HY183" s="165"/>
      <c r="HZ183" s="165"/>
      <c r="IA183" s="165"/>
      <c r="IB183" s="165"/>
      <c r="IC183" s="165"/>
      <c r="ID183" s="165"/>
      <c r="IE183" s="165"/>
      <c r="IF183" s="165"/>
      <c r="IG183" s="165"/>
      <c r="IH183" s="165"/>
      <c r="II183" s="165"/>
      <c r="IJ183" s="165"/>
      <c r="IK183" s="165"/>
      <c r="IL183" s="165"/>
      <c r="IM183" s="165"/>
      <c r="IN183" s="165"/>
      <c r="IO183" s="165"/>
      <c r="IP183" s="165"/>
      <c r="IQ183" s="165"/>
      <c r="IR183" s="165"/>
      <c r="IS183" s="165"/>
      <c r="IT183" s="165"/>
      <c r="IU183" s="165"/>
      <c r="IV183" s="165"/>
      <c r="IW183" s="165"/>
      <c r="IX183" s="165"/>
      <c r="IY183" s="165"/>
      <c r="IZ183" s="165"/>
      <c r="JA183" s="165"/>
      <c r="JB183" s="165"/>
      <c r="JC183" s="165"/>
      <c r="JD183" s="165"/>
      <c r="JE183" s="165"/>
      <c r="JF183" s="165"/>
      <c r="JG183" s="165"/>
      <c r="JH183" s="165"/>
      <c r="JI183" s="165"/>
      <c r="JJ183" s="165"/>
      <c r="JK183" s="165"/>
      <c r="JL183" s="165"/>
      <c r="JM183" s="165"/>
      <c r="JN183" s="165"/>
      <c r="JO183" s="165"/>
      <c r="JP183" s="165"/>
      <c r="JQ183" s="165"/>
      <c r="JR183" s="165"/>
      <c r="JS183" s="165"/>
      <c r="JT183" s="165"/>
      <c r="JU183" s="165"/>
      <c r="JV183" s="165"/>
      <c r="JW183" s="165"/>
      <c r="JX183" s="165"/>
      <c r="JY183" s="165"/>
      <c r="JZ183" s="165"/>
      <c r="KA183" s="165"/>
      <c r="KB183" s="165"/>
      <c r="KC183" s="165"/>
      <c r="KD183" s="165"/>
      <c r="KE183" s="165"/>
      <c r="KF183" s="165"/>
      <c r="KG183" s="165"/>
      <c r="KH183" s="165"/>
      <c r="KI183" s="165"/>
      <c r="KJ183" s="165"/>
      <c r="KK183" s="165"/>
      <c r="KL183" s="165"/>
      <c r="KM183" s="165"/>
      <c r="KN183" s="165"/>
      <c r="KO183" s="165"/>
      <c r="KP183" s="165"/>
      <c r="KQ183" s="165"/>
      <c r="KR183" s="165"/>
      <c r="KS183" s="165"/>
      <c r="KT183" s="165"/>
      <c r="KU183" s="165"/>
      <c r="KV183" s="165"/>
      <c r="KW183" s="165"/>
      <c r="KX183" s="165"/>
      <c r="KY183" s="165"/>
      <c r="KZ183" s="165"/>
      <c r="LA183" s="165"/>
      <c r="LB183" s="165"/>
      <c r="LC183" s="165"/>
      <c r="LD183" s="165"/>
      <c r="LE183" s="165"/>
      <c r="LF183" s="165"/>
      <c r="LG183" s="165"/>
      <c r="LH183" s="165"/>
      <c r="LI183" s="165"/>
      <c r="LJ183" s="165"/>
      <c r="LK183" s="165"/>
      <c r="LL183" s="165"/>
      <c r="LM183" s="165"/>
      <c r="LN183" s="165"/>
      <c r="LO183" s="165"/>
      <c r="LP183" s="165"/>
      <c r="LQ183" s="165"/>
      <c r="LR183" s="165"/>
      <c r="LS183" s="165"/>
      <c r="LT183" s="165"/>
      <c r="LU183" s="165"/>
      <c r="LV183" s="165"/>
      <c r="LW183" s="165"/>
      <c r="LX183" s="165"/>
      <c r="LY183" s="165"/>
      <c r="LZ183" s="165"/>
      <c r="MA183" s="165"/>
      <c r="MB183" s="165"/>
      <c r="MC183" s="165"/>
      <c r="MD183" s="165"/>
      <c r="ME183" s="165"/>
      <c r="MF183" s="165"/>
      <c r="MG183" s="165"/>
      <c r="MH183" s="165"/>
      <c r="MI183" s="165"/>
      <c r="MJ183" s="165"/>
      <c r="MK183" s="165"/>
      <c r="ML183" s="165"/>
      <c r="MM183" s="165"/>
      <c r="MN183" s="165"/>
      <c r="MO183" s="165"/>
      <c r="MP183" s="165"/>
      <c r="MQ183" s="165"/>
      <c r="MR183" s="165"/>
      <c r="MS183" s="165"/>
      <c r="MT183" s="165"/>
      <c r="MU183" s="165"/>
      <c r="MV183" s="165"/>
      <c r="MW183" s="165"/>
      <c r="MX183" s="165"/>
      <c r="MY183" s="165"/>
      <c r="MZ183" s="165"/>
      <c r="NA183" s="165"/>
      <c r="NB183" s="165"/>
      <c r="NC183" s="165"/>
      <c r="ND183" s="165"/>
      <c r="NE183" s="165"/>
      <c r="NF183" s="165"/>
      <c r="NG183" s="165"/>
      <c r="NH183" s="165"/>
      <c r="NI183" s="165"/>
      <c r="NJ183" s="165"/>
      <c r="NK183" s="165"/>
      <c r="NL183" s="165"/>
      <c r="NM183" s="165"/>
      <c r="NN183" s="165"/>
      <c r="NO183" s="165"/>
      <c r="NP183" s="165"/>
      <c r="NQ183" s="165"/>
      <c r="NR183" s="165"/>
      <c r="NS183" s="165"/>
      <c r="NT183" s="165"/>
      <c r="NU183" s="165"/>
      <c r="NV183" s="165"/>
      <c r="NW183" s="165"/>
      <c r="NX183" s="165"/>
      <c r="NY183" s="165"/>
      <c r="NZ183" s="165"/>
      <c r="OA183" s="165"/>
      <c r="OB183" s="165"/>
      <c r="OC183" s="165"/>
      <c r="OD183" s="165"/>
      <c r="OE183" s="165"/>
      <c r="OF183" s="165"/>
      <c r="OG183" s="165"/>
      <c r="OH183" s="165"/>
      <c r="OI183" s="165"/>
      <c r="OJ183" s="165"/>
      <c r="OK183" s="165"/>
      <c r="OL183" s="165"/>
      <c r="OM183" s="165"/>
      <c r="ON183" s="165"/>
      <c r="OO183" s="165"/>
      <c r="OP183" s="165"/>
      <c r="OQ183" s="165"/>
      <c r="OR183" s="165"/>
      <c r="OS183" s="165"/>
      <c r="OT183" s="165"/>
      <c r="OU183" s="165"/>
      <c r="OV183" s="165"/>
      <c r="OW183" s="165"/>
      <c r="OX183" s="165"/>
      <c r="OY183" s="165"/>
      <c r="OZ183" s="165"/>
      <c r="PA183" s="165"/>
      <c r="PB183" s="165"/>
      <c r="PC183" s="165"/>
      <c r="PD183" s="165"/>
      <c r="PE183" s="165"/>
      <c r="PF183" s="165"/>
      <c r="PG183" s="165"/>
      <c r="PH183" s="165"/>
      <c r="PI183" s="165"/>
      <c r="PJ183" s="165"/>
      <c r="PK183" s="165"/>
      <c r="PL183" s="165"/>
      <c r="PM183" s="165"/>
      <c r="PN183" s="165"/>
      <c r="PO183" s="165"/>
      <c r="PP183" s="165"/>
      <c r="PQ183" s="165"/>
      <c r="PR183" s="165"/>
      <c r="PS183" s="165"/>
      <c r="PT183" s="165"/>
      <c r="PU183" s="165"/>
      <c r="PV183" s="165"/>
      <c r="PW183" s="165"/>
      <c r="PX183" s="165"/>
      <c r="PY183" s="165"/>
      <c r="PZ183" s="165"/>
      <c r="QA183" s="165"/>
      <c r="QB183" s="165"/>
      <c r="QC183" s="165"/>
      <c r="QD183" s="165"/>
      <c r="QE183" s="165"/>
      <c r="QF183" s="165"/>
      <c r="QG183" s="165"/>
      <c r="QH183" s="165"/>
      <c r="QI183" s="165"/>
      <c r="QJ183" s="165"/>
      <c r="QK183" s="165"/>
      <c r="QL183" s="165"/>
      <c r="QM183" s="165"/>
      <c r="QN183" s="165"/>
      <c r="QO183" s="165"/>
      <c r="QP183" s="165"/>
      <c r="QQ183" s="165"/>
      <c r="QR183" s="165"/>
      <c r="QS183" s="165"/>
      <c r="QT183" s="165"/>
      <c r="QU183" s="165"/>
      <c r="QV183" s="165"/>
      <c r="QW183" s="165"/>
      <c r="QX183" s="165"/>
      <c r="QY183" s="165"/>
      <c r="QZ183" s="165"/>
      <c r="RA183" s="165"/>
      <c r="RB183" s="165"/>
      <c r="RC183" s="165"/>
      <c r="RD183" s="165"/>
      <c r="RE183" s="165"/>
      <c r="RF183" s="165"/>
      <c r="RG183" s="165"/>
      <c r="RH183" s="165"/>
      <c r="RI183" s="165"/>
      <c r="RJ183" s="165"/>
      <c r="RK183" s="165"/>
      <c r="RL183" s="165"/>
    </row>
    <row r="184" spans="1:480" ht="15" x14ac:dyDescent="0.25">
      <c r="A184" s="305" t="e">
        <f>'Тех. карты'!#REF!</f>
        <v>#REF!</v>
      </c>
      <c r="B184" s="353" t="s">
        <v>60</v>
      </c>
      <c r="C184" s="353"/>
      <c r="D184" s="11">
        <v>20</v>
      </c>
      <c r="E184" s="12"/>
      <c r="F184" s="13"/>
      <c r="G184" s="14">
        <v>3</v>
      </c>
      <c r="H184" s="15">
        <v>1.1599999999999999</v>
      </c>
      <c r="I184" s="16">
        <v>20.56</v>
      </c>
      <c r="J184" s="17">
        <v>104.8</v>
      </c>
      <c r="K184" s="18">
        <v>0</v>
      </c>
      <c r="L184" s="30">
        <v>152</v>
      </c>
      <c r="M184" s="30">
        <v>212</v>
      </c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33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  <c r="BI184" s="165"/>
      <c r="BJ184" s="165"/>
      <c r="BK184" s="165"/>
      <c r="BL184" s="165"/>
      <c r="BM184" s="165"/>
      <c r="BN184" s="165"/>
      <c r="BO184" s="165"/>
      <c r="BP184" s="165"/>
      <c r="BQ184" s="165"/>
      <c r="BR184" s="165"/>
      <c r="BS184" s="165"/>
      <c r="BT184" s="165"/>
      <c r="BU184" s="165"/>
      <c r="BV184" s="165"/>
      <c r="BW184" s="165"/>
      <c r="BX184" s="165"/>
      <c r="BY184" s="165"/>
      <c r="BZ184" s="165"/>
      <c r="CA184" s="165"/>
      <c r="CB184" s="165"/>
      <c r="CC184" s="165"/>
      <c r="CD184" s="165"/>
      <c r="CE184" s="165"/>
      <c r="CF184" s="165"/>
      <c r="CG184" s="165"/>
      <c r="CH184" s="165"/>
      <c r="CI184" s="165"/>
      <c r="CJ184" s="165"/>
      <c r="CK184" s="165"/>
      <c r="CL184" s="165"/>
      <c r="CM184" s="165"/>
      <c r="CN184" s="165"/>
      <c r="CO184" s="165"/>
      <c r="CP184" s="165"/>
      <c r="CQ184" s="165"/>
      <c r="CR184" s="165"/>
      <c r="CS184" s="165"/>
      <c r="CT184" s="165"/>
      <c r="CU184" s="165"/>
      <c r="CV184" s="165"/>
      <c r="CW184" s="165"/>
      <c r="CX184" s="165"/>
      <c r="CY184" s="165"/>
      <c r="CZ184" s="165"/>
      <c r="DA184" s="165"/>
      <c r="DB184" s="165"/>
      <c r="DC184" s="165"/>
      <c r="DD184" s="165"/>
      <c r="DE184" s="165"/>
      <c r="DF184" s="165"/>
      <c r="DG184" s="165"/>
      <c r="DH184" s="165"/>
      <c r="DI184" s="165"/>
      <c r="DJ184" s="165"/>
      <c r="DK184" s="165"/>
      <c r="DL184" s="165"/>
      <c r="DM184" s="165"/>
      <c r="DN184" s="165"/>
      <c r="DO184" s="165"/>
      <c r="DP184" s="165"/>
      <c r="DQ184" s="165"/>
      <c r="DR184" s="165"/>
      <c r="DS184" s="165"/>
      <c r="DT184" s="165"/>
      <c r="DU184" s="165"/>
      <c r="DV184" s="165"/>
      <c r="DW184" s="165"/>
      <c r="DX184" s="165"/>
      <c r="DY184" s="165"/>
      <c r="DZ184" s="165"/>
      <c r="EA184" s="165"/>
      <c r="EB184" s="165"/>
      <c r="EC184" s="165"/>
      <c r="ED184" s="165"/>
      <c r="EE184" s="165"/>
      <c r="EF184" s="165"/>
      <c r="EG184" s="165"/>
      <c r="EH184" s="165"/>
      <c r="EI184" s="165"/>
      <c r="EJ184" s="165"/>
      <c r="EK184" s="165"/>
      <c r="EL184" s="165"/>
      <c r="EM184" s="165"/>
      <c r="EN184" s="165"/>
      <c r="EO184" s="165"/>
      <c r="EP184" s="165"/>
      <c r="EQ184" s="165"/>
      <c r="ER184" s="165"/>
      <c r="ES184" s="165"/>
      <c r="ET184" s="165"/>
      <c r="EU184" s="165"/>
      <c r="EV184" s="165"/>
      <c r="EW184" s="165"/>
      <c r="EX184" s="165"/>
      <c r="EY184" s="165"/>
      <c r="EZ184" s="165"/>
      <c r="FA184" s="165"/>
      <c r="FB184" s="165"/>
      <c r="FC184" s="165"/>
      <c r="FD184" s="165"/>
      <c r="FE184" s="165"/>
      <c r="FF184" s="165"/>
      <c r="FG184" s="165"/>
      <c r="FH184" s="165"/>
      <c r="FI184" s="165"/>
      <c r="FJ184" s="165"/>
      <c r="FK184" s="165"/>
      <c r="FL184" s="165"/>
      <c r="FM184" s="165"/>
      <c r="FN184" s="165"/>
      <c r="FO184" s="165"/>
      <c r="FP184" s="165"/>
      <c r="FQ184" s="165"/>
      <c r="FR184" s="165"/>
      <c r="FS184" s="165"/>
      <c r="FT184" s="165"/>
      <c r="FU184" s="165"/>
      <c r="FV184" s="165"/>
      <c r="FW184" s="165"/>
      <c r="FX184" s="165"/>
      <c r="FY184" s="165"/>
      <c r="FZ184" s="165"/>
      <c r="GA184" s="165"/>
      <c r="GB184" s="165"/>
      <c r="GC184" s="165"/>
      <c r="GD184" s="165"/>
      <c r="GE184" s="165"/>
      <c r="GF184" s="165"/>
      <c r="GG184" s="165"/>
      <c r="GH184" s="165"/>
      <c r="GI184" s="165"/>
      <c r="GJ184" s="165"/>
      <c r="GK184" s="165"/>
      <c r="GL184" s="165"/>
      <c r="GM184" s="165"/>
      <c r="GN184" s="165"/>
      <c r="GO184" s="165"/>
      <c r="GP184" s="165"/>
      <c r="GQ184" s="165"/>
      <c r="GR184" s="165"/>
      <c r="GS184" s="165"/>
      <c r="GT184" s="165"/>
      <c r="GU184" s="165"/>
      <c r="GV184" s="165"/>
      <c r="GW184" s="165"/>
      <c r="GX184" s="165"/>
      <c r="GY184" s="165"/>
      <c r="GZ184" s="165"/>
      <c r="HA184" s="165"/>
      <c r="HB184" s="165"/>
      <c r="HC184" s="165"/>
      <c r="HD184" s="165"/>
      <c r="HE184" s="165"/>
      <c r="HF184" s="165"/>
      <c r="HG184" s="165"/>
      <c r="HH184" s="165"/>
      <c r="HI184" s="165"/>
      <c r="HJ184" s="165"/>
      <c r="HK184" s="165"/>
      <c r="HL184" s="165"/>
      <c r="HM184" s="165"/>
      <c r="HN184" s="165"/>
      <c r="HO184" s="165"/>
      <c r="HP184" s="165"/>
      <c r="HQ184" s="165"/>
      <c r="HR184" s="165"/>
      <c r="HS184" s="165"/>
      <c r="HT184" s="165"/>
      <c r="HU184" s="165"/>
      <c r="HV184" s="165"/>
      <c r="HW184" s="165"/>
      <c r="HX184" s="165"/>
      <c r="HY184" s="165"/>
      <c r="HZ184" s="165"/>
      <c r="IA184" s="165"/>
      <c r="IB184" s="165"/>
      <c r="IC184" s="165"/>
      <c r="ID184" s="165"/>
      <c r="IE184" s="165"/>
      <c r="IF184" s="165"/>
      <c r="IG184" s="165"/>
      <c r="IH184" s="165"/>
      <c r="II184" s="165"/>
      <c r="IJ184" s="165"/>
      <c r="IK184" s="165"/>
      <c r="IL184" s="165"/>
      <c r="IM184" s="165"/>
      <c r="IN184" s="165"/>
      <c r="IO184" s="165"/>
      <c r="IP184" s="165"/>
      <c r="IQ184" s="165"/>
      <c r="IR184" s="165"/>
      <c r="IS184" s="165"/>
      <c r="IT184" s="165"/>
      <c r="IU184" s="165"/>
      <c r="IV184" s="165"/>
      <c r="IW184" s="165"/>
      <c r="IX184" s="165"/>
      <c r="IY184" s="165"/>
      <c r="IZ184" s="165"/>
      <c r="JA184" s="165"/>
      <c r="JB184" s="165"/>
      <c r="JC184" s="165"/>
      <c r="JD184" s="165"/>
      <c r="JE184" s="165"/>
      <c r="JF184" s="165"/>
      <c r="JG184" s="165"/>
      <c r="JH184" s="165"/>
      <c r="JI184" s="165"/>
      <c r="JJ184" s="165"/>
      <c r="JK184" s="165"/>
      <c r="JL184" s="165"/>
      <c r="JM184" s="165"/>
      <c r="JN184" s="165"/>
      <c r="JO184" s="165"/>
      <c r="JP184" s="165"/>
      <c r="JQ184" s="165"/>
      <c r="JR184" s="165"/>
      <c r="JS184" s="165"/>
      <c r="JT184" s="165"/>
      <c r="JU184" s="165"/>
      <c r="JV184" s="165"/>
      <c r="JW184" s="165"/>
      <c r="JX184" s="165"/>
      <c r="JY184" s="165"/>
      <c r="JZ184" s="165"/>
      <c r="KA184" s="165"/>
      <c r="KB184" s="165"/>
      <c r="KC184" s="165"/>
      <c r="KD184" s="165"/>
      <c r="KE184" s="165"/>
      <c r="KF184" s="165"/>
      <c r="KG184" s="165"/>
      <c r="KH184" s="165"/>
      <c r="KI184" s="165"/>
      <c r="KJ184" s="165"/>
      <c r="KK184" s="165"/>
      <c r="KL184" s="165"/>
      <c r="KM184" s="165"/>
      <c r="KN184" s="165"/>
      <c r="KO184" s="165"/>
      <c r="KP184" s="165"/>
      <c r="KQ184" s="165"/>
      <c r="KR184" s="165"/>
      <c r="KS184" s="165"/>
      <c r="KT184" s="165"/>
      <c r="KU184" s="165"/>
      <c r="KV184" s="165"/>
      <c r="KW184" s="165"/>
      <c r="KX184" s="165"/>
      <c r="KY184" s="165"/>
      <c r="KZ184" s="165"/>
      <c r="LA184" s="165"/>
      <c r="LB184" s="165"/>
      <c r="LC184" s="165"/>
      <c r="LD184" s="165"/>
      <c r="LE184" s="165"/>
      <c r="LF184" s="165"/>
      <c r="LG184" s="165"/>
      <c r="LH184" s="165"/>
      <c r="LI184" s="165"/>
      <c r="LJ184" s="165"/>
      <c r="LK184" s="165"/>
      <c r="LL184" s="165"/>
      <c r="LM184" s="165"/>
      <c r="LN184" s="165"/>
      <c r="LO184" s="165"/>
      <c r="LP184" s="165"/>
      <c r="LQ184" s="165"/>
      <c r="LR184" s="165"/>
      <c r="LS184" s="165"/>
      <c r="LT184" s="165"/>
      <c r="LU184" s="165"/>
      <c r="LV184" s="165"/>
      <c r="LW184" s="165"/>
      <c r="LX184" s="165"/>
      <c r="LY184" s="165"/>
      <c r="LZ184" s="165"/>
      <c r="MA184" s="165"/>
      <c r="MB184" s="165"/>
      <c r="MC184" s="165"/>
      <c r="MD184" s="165"/>
      <c r="ME184" s="165"/>
      <c r="MF184" s="165"/>
      <c r="MG184" s="165"/>
      <c r="MH184" s="165"/>
      <c r="MI184" s="165"/>
      <c r="MJ184" s="165"/>
      <c r="MK184" s="165"/>
      <c r="ML184" s="165"/>
      <c r="MM184" s="165"/>
      <c r="MN184" s="165"/>
      <c r="MO184" s="165"/>
      <c r="MP184" s="165"/>
      <c r="MQ184" s="165"/>
      <c r="MR184" s="165"/>
      <c r="MS184" s="165"/>
      <c r="MT184" s="165"/>
      <c r="MU184" s="165"/>
      <c r="MV184" s="165"/>
      <c r="MW184" s="165"/>
      <c r="MX184" s="165"/>
      <c r="MY184" s="165"/>
      <c r="MZ184" s="165"/>
      <c r="NA184" s="165"/>
      <c r="NB184" s="165"/>
      <c r="NC184" s="165"/>
      <c r="ND184" s="165"/>
      <c r="NE184" s="165"/>
      <c r="NF184" s="165"/>
      <c r="NG184" s="165"/>
      <c r="NH184" s="165"/>
      <c r="NI184" s="165"/>
      <c r="NJ184" s="165"/>
      <c r="NK184" s="165"/>
      <c r="NL184" s="165"/>
      <c r="NM184" s="165"/>
      <c r="NN184" s="165"/>
      <c r="NO184" s="165"/>
      <c r="NP184" s="165"/>
      <c r="NQ184" s="165"/>
      <c r="NR184" s="165"/>
      <c r="NS184" s="165"/>
      <c r="NT184" s="165"/>
      <c r="NU184" s="165"/>
      <c r="NV184" s="165"/>
      <c r="NW184" s="165"/>
      <c r="NX184" s="165"/>
      <c r="NY184" s="165"/>
      <c r="NZ184" s="165"/>
      <c r="OA184" s="165"/>
      <c r="OB184" s="165"/>
      <c r="OC184" s="165"/>
      <c r="OD184" s="165"/>
      <c r="OE184" s="165"/>
      <c r="OF184" s="165"/>
      <c r="OG184" s="165"/>
      <c r="OH184" s="165"/>
      <c r="OI184" s="165"/>
      <c r="OJ184" s="165"/>
      <c r="OK184" s="165"/>
      <c r="OL184" s="165"/>
      <c r="OM184" s="165"/>
      <c r="ON184" s="165"/>
      <c r="OO184" s="165"/>
      <c r="OP184" s="165"/>
      <c r="OQ184" s="165"/>
      <c r="OR184" s="165"/>
      <c r="OS184" s="165"/>
      <c r="OT184" s="165"/>
      <c r="OU184" s="165"/>
      <c r="OV184" s="165"/>
      <c r="OW184" s="165"/>
      <c r="OX184" s="165"/>
      <c r="OY184" s="165"/>
      <c r="OZ184" s="165"/>
      <c r="PA184" s="165"/>
      <c r="PB184" s="165"/>
      <c r="PC184" s="165"/>
      <c r="PD184" s="165"/>
      <c r="PE184" s="165"/>
      <c r="PF184" s="165"/>
      <c r="PG184" s="165"/>
      <c r="PH184" s="165"/>
      <c r="PI184" s="165"/>
      <c r="PJ184" s="165"/>
      <c r="PK184" s="165"/>
      <c r="PL184" s="165"/>
      <c r="PM184" s="165"/>
      <c r="PN184" s="165"/>
      <c r="PO184" s="165"/>
      <c r="PP184" s="165"/>
      <c r="PQ184" s="165"/>
      <c r="PR184" s="165"/>
      <c r="PS184" s="165"/>
      <c r="PT184" s="165"/>
      <c r="PU184" s="165"/>
      <c r="PV184" s="165"/>
      <c r="PW184" s="165"/>
      <c r="PX184" s="165"/>
      <c r="PY184" s="165"/>
      <c r="PZ184" s="165"/>
      <c r="QA184" s="165"/>
      <c r="QB184" s="165"/>
      <c r="QC184" s="165"/>
      <c r="QD184" s="165"/>
      <c r="QE184" s="165"/>
      <c r="QF184" s="165"/>
      <c r="QG184" s="165"/>
      <c r="QH184" s="165"/>
      <c r="QI184" s="165"/>
      <c r="QJ184" s="165"/>
      <c r="QK184" s="165"/>
      <c r="QL184" s="165"/>
      <c r="QM184" s="165"/>
      <c r="QN184" s="165"/>
      <c r="QO184" s="165"/>
      <c r="QP184" s="165"/>
      <c r="QQ184" s="165"/>
      <c r="QR184" s="165"/>
      <c r="QS184" s="165"/>
      <c r="QT184" s="165"/>
      <c r="QU184" s="165"/>
      <c r="QV184" s="165"/>
      <c r="QW184" s="165"/>
      <c r="QX184" s="165"/>
      <c r="QY184" s="165"/>
      <c r="QZ184" s="165"/>
      <c r="RA184" s="165"/>
      <c r="RB184" s="165"/>
      <c r="RC184" s="165"/>
      <c r="RD184" s="165"/>
      <c r="RE184" s="165"/>
      <c r="RF184" s="165"/>
      <c r="RG184" s="165"/>
      <c r="RH184" s="165"/>
      <c r="RI184" s="165"/>
      <c r="RJ184" s="165"/>
      <c r="RK184" s="165"/>
      <c r="RL184" s="165"/>
    </row>
    <row r="185" spans="1:480" s="119" customFormat="1" ht="15" x14ac:dyDescent="0.25">
      <c r="A185" s="138"/>
      <c r="B185" s="354" t="s">
        <v>24</v>
      </c>
      <c r="C185" s="355"/>
      <c r="D185" s="231">
        <v>150</v>
      </c>
      <c r="E185" s="11"/>
      <c r="F185" s="11"/>
      <c r="G185" s="11">
        <v>0.04</v>
      </c>
      <c r="H185" s="11">
        <v>0.01</v>
      </c>
      <c r="I185" s="11">
        <v>8.98</v>
      </c>
      <c r="J185" s="11">
        <v>30</v>
      </c>
      <c r="K185" s="11">
        <v>0.02</v>
      </c>
      <c r="L185" s="30">
        <v>392</v>
      </c>
      <c r="M185" s="30">
        <v>11.4</v>
      </c>
      <c r="N185" s="236"/>
      <c r="O185" s="233"/>
      <c r="P185" s="233"/>
      <c r="Q185" s="233"/>
      <c r="R185" s="233"/>
      <c r="S185" s="233"/>
      <c r="T185" s="233"/>
      <c r="U185" s="233"/>
      <c r="V185" s="233"/>
      <c r="W185" s="233"/>
      <c r="X185" s="233"/>
      <c r="Y185" s="233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  <c r="BI185" s="165"/>
      <c r="BJ185" s="165"/>
      <c r="BK185" s="165"/>
      <c r="BL185" s="165"/>
      <c r="BM185" s="165"/>
      <c r="BN185" s="165"/>
      <c r="BO185" s="165"/>
      <c r="BP185" s="165"/>
      <c r="BQ185" s="165"/>
      <c r="BR185" s="165"/>
      <c r="BS185" s="165"/>
      <c r="BT185" s="165"/>
      <c r="BU185" s="165"/>
      <c r="BV185" s="165"/>
      <c r="BW185" s="165"/>
      <c r="BX185" s="165"/>
      <c r="BY185" s="165"/>
      <c r="BZ185" s="165"/>
      <c r="CA185" s="165"/>
      <c r="CB185" s="165"/>
      <c r="CC185" s="165"/>
      <c r="CD185" s="165"/>
      <c r="CE185" s="165"/>
      <c r="CF185" s="165"/>
      <c r="CG185" s="165"/>
      <c r="CH185" s="165"/>
      <c r="CI185" s="165"/>
      <c r="CJ185" s="165"/>
      <c r="CK185" s="165"/>
      <c r="CL185" s="165"/>
      <c r="CM185" s="165"/>
      <c r="CN185" s="165"/>
      <c r="CO185" s="165"/>
      <c r="CP185" s="165"/>
      <c r="CQ185" s="165"/>
      <c r="CR185" s="165"/>
      <c r="CS185" s="165"/>
      <c r="CT185" s="165"/>
      <c r="CU185" s="165"/>
      <c r="CV185" s="165"/>
      <c r="CW185" s="165"/>
      <c r="CX185" s="165"/>
      <c r="CY185" s="165"/>
      <c r="CZ185" s="165"/>
      <c r="DA185" s="165"/>
      <c r="DB185" s="165"/>
      <c r="DC185" s="165"/>
      <c r="DD185" s="165"/>
      <c r="DE185" s="165"/>
      <c r="DF185" s="165"/>
      <c r="DG185" s="165"/>
      <c r="DH185" s="165"/>
      <c r="DI185" s="165"/>
      <c r="DJ185" s="165"/>
      <c r="DK185" s="165"/>
      <c r="DL185" s="165"/>
      <c r="DM185" s="165"/>
      <c r="DN185" s="165"/>
      <c r="DO185" s="165"/>
      <c r="DP185" s="165"/>
      <c r="DQ185" s="165"/>
      <c r="DR185" s="165"/>
      <c r="DS185" s="165"/>
      <c r="DT185" s="165"/>
      <c r="DU185" s="165"/>
      <c r="DV185" s="165"/>
      <c r="DW185" s="165"/>
      <c r="DX185" s="165"/>
      <c r="DY185" s="165"/>
      <c r="DZ185" s="165"/>
      <c r="EA185" s="165"/>
      <c r="EB185" s="165"/>
      <c r="EC185" s="165"/>
      <c r="ED185" s="165"/>
      <c r="EE185" s="165"/>
      <c r="EF185" s="165"/>
      <c r="EG185" s="165"/>
      <c r="EH185" s="165"/>
      <c r="EI185" s="165"/>
      <c r="EJ185" s="165"/>
      <c r="EK185" s="165"/>
      <c r="EL185" s="165"/>
      <c r="EM185" s="165"/>
      <c r="EN185" s="165"/>
      <c r="EO185" s="165"/>
      <c r="EP185" s="165"/>
      <c r="EQ185" s="165"/>
      <c r="ER185" s="165"/>
      <c r="ES185" s="165"/>
      <c r="ET185" s="165"/>
      <c r="EU185" s="165"/>
      <c r="EV185" s="165"/>
      <c r="EW185" s="165"/>
      <c r="EX185" s="165"/>
      <c r="EY185" s="165"/>
      <c r="EZ185" s="165"/>
      <c r="FA185" s="165"/>
      <c r="FB185" s="165"/>
      <c r="FC185" s="165"/>
      <c r="FD185" s="165"/>
      <c r="FE185" s="165"/>
      <c r="FF185" s="165"/>
      <c r="FG185" s="165"/>
      <c r="FH185" s="165"/>
      <c r="FI185" s="165"/>
      <c r="FJ185" s="165"/>
      <c r="FK185" s="165"/>
      <c r="FL185" s="165"/>
      <c r="FM185" s="165"/>
      <c r="FN185" s="165"/>
      <c r="FO185" s="165"/>
      <c r="FP185" s="165"/>
      <c r="FQ185" s="165"/>
      <c r="FR185" s="165"/>
      <c r="FS185" s="165"/>
      <c r="FT185" s="165"/>
      <c r="FU185" s="165"/>
      <c r="FV185" s="165"/>
      <c r="FW185" s="165"/>
      <c r="FX185" s="165"/>
      <c r="FY185" s="165"/>
      <c r="FZ185" s="165"/>
      <c r="GA185" s="165"/>
      <c r="GB185" s="165"/>
      <c r="GC185" s="165"/>
      <c r="GD185" s="165"/>
      <c r="GE185" s="165"/>
      <c r="GF185" s="165"/>
      <c r="GG185" s="165"/>
      <c r="GH185" s="165"/>
      <c r="GI185" s="165"/>
      <c r="GJ185" s="165"/>
      <c r="GK185" s="165"/>
      <c r="GL185" s="165"/>
      <c r="GM185" s="165"/>
      <c r="GN185" s="165"/>
      <c r="GO185" s="165"/>
      <c r="GP185" s="165"/>
      <c r="GQ185" s="165"/>
      <c r="GR185" s="165"/>
      <c r="GS185" s="165"/>
      <c r="GT185" s="165"/>
      <c r="GU185" s="165"/>
      <c r="GV185" s="165"/>
      <c r="GW185" s="165"/>
      <c r="GX185" s="165"/>
      <c r="GY185" s="165"/>
      <c r="GZ185" s="165"/>
      <c r="HA185" s="165"/>
      <c r="HB185" s="165"/>
      <c r="HC185" s="165"/>
      <c r="HD185" s="165"/>
      <c r="HE185" s="165"/>
      <c r="HF185" s="165"/>
      <c r="HG185" s="165"/>
      <c r="HH185" s="165"/>
      <c r="HI185" s="165"/>
      <c r="HJ185" s="165"/>
      <c r="HK185" s="165"/>
      <c r="HL185" s="165"/>
      <c r="HM185" s="165"/>
      <c r="HN185" s="165"/>
      <c r="HO185" s="165"/>
      <c r="HP185" s="165"/>
      <c r="HQ185" s="165"/>
      <c r="HR185" s="165"/>
      <c r="HS185" s="165"/>
      <c r="HT185" s="165"/>
      <c r="HU185" s="165"/>
      <c r="HV185" s="165"/>
      <c r="HW185" s="165"/>
      <c r="HX185" s="165"/>
      <c r="HY185" s="165"/>
      <c r="HZ185" s="165"/>
      <c r="IA185" s="165"/>
      <c r="IB185" s="165"/>
      <c r="IC185" s="165"/>
      <c r="ID185" s="165"/>
      <c r="IE185" s="165"/>
      <c r="IF185" s="165"/>
      <c r="IG185" s="165"/>
      <c r="IH185" s="165"/>
      <c r="II185" s="165"/>
      <c r="IJ185" s="165"/>
      <c r="IK185" s="165"/>
      <c r="IL185" s="165"/>
      <c r="IM185" s="165"/>
      <c r="IN185" s="165"/>
      <c r="IO185" s="165"/>
      <c r="IP185" s="165"/>
      <c r="IQ185" s="165"/>
      <c r="IR185" s="165"/>
      <c r="IS185" s="165"/>
      <c r="IT185" s="165"/>
      <c r="IU185" s="165"/>
      <c r="IV185" s="165"/>
      <c r="IW185" s="165"/>
      <c r="IX185" s="165"/>
      <c r="IY185" s="165"/>
      <c r="IZ185" s="165"/>
      <c r="JA185" s="165"/>
      <c r="JB185" s="165"/>
      <c r="JC185" s="165"/>
      <c r="JD185" s="165"/>
      <c r="JE185" s="165"/>
      <c r="JF185" s="165"/>
      <c r="JG185" s="165"/>
      <c r="JH185" s="165"/>
      <c r="JI185" s="165"/>
      <c r="JJ185" s="165"/>
      <c r="JK185" s="165"/>
      <c r="JL185" s="165"/>
      <c r="JM185" s="165"/>
      <c r="JN185" s="165"/>
      <c r="JO185" s="165"/>
      <c r="JP185" s="165"/>
      <c r="JQ185" s="165"/>
      <c r="JR185" s="165"/>
      <c r="JS185" s="165"/>
      <c r="JT185" s="165"/>
      <c r="JU185" s="165"/>
      <c r="JV185" s="165"/>
      <c r="JW185" s="165"/>
      <c r="JX185" s="165"/>
      <c r="JY185" s="165"/>
      <c r="JZ185" s="165"/>
      <c r="KA185" s="165"/>
      <c r="KB185" s="165"/>
      <c r="KC185" s="165"/>
      <c r="KD185" s="165"/>
      <c r="KE185" s="165"/>
      <c r="KF185" s="165"/>
      <c r="KG185" s="165"/>
      <c r="KH185" s="165"/>
      <c r="KI185" s="165"/>
      <c r="KJ185" s="165"/>
      <c r="KK185" s="165"/>
      <c r="KL185" s="165"/>
      <c r="KM185" s="165"/>
      <c r="KN185" s="165"/>
      <c r="KO185" s="165"/>
      <c r="KP185" s="165"/>
      <c r="KQ185" s="165"/>
      <c r="KR185" s="165"/>
      <c r="KS185" s="165"/>
      <c r="KT185" s="165"/>
      <c r="KU185" s="165"/>
      <c r="KV185" s="165"/>
      <c r="KW185" s="165"/>
      <c r="KX185" s="165"/>
      <c r="KY185" s="165"/>
      <c r="KZ185" s="165"/>
      <c r="LA185" s="165"/>
      <c r="LB185" s="165"/>
      <c r="LC185" s="165"/>
      <c r="LD185" s="165"/>
      <c r="LE185" s="165"/>
      <c r="LF185" s="165"/>
      <c r="LG185" s="165"/>
      <c r="LH185" s="165"/>
      <c r="LI185" s="165"/>
      <c r="LJ185" s="165"/>
      <c r="LK185" s="165"/>
      <c r="LL185" s="165"/>
      <c r="LM185" s="165"/>
      <c r="LN185" s="165"/>
      <c r="LO185" s="165"/>
      <c r="LP185" s="165"/>
      <c r="LQ185" s="165"/>
      <c r="LR185" s="165"/>
      <c r="LS185" s="165"/>
      <c r="LT185" s="165"/>
      <c r="LU185" s="165"/>
      <c r="LV185" s="165"/>
      <c r="LW185" s="165"/>
      <c r="LX185" s="165"/>
      <c r="LY185" s="165"/>
      <c r="LZ185" s="165"/>
      <c r="MA185" s="165"/>
      <c r="MB185" s="165"/>
      <c r="MC185" s="165"/>
      <c r="MD185" s="165"/>
      <c r="ME185" s="165"/>
      <c r="MF185" s="165"/>
      <c r="MG185" s="165"/>
      <c r="MH185" s="165"/>
      <c r="MI185" s="165"/>
      <c r="MJ185" s="165"/>
      <c r="MK185" s="165"/>
      <c r="ML185" s="165"/>
      <c r="MM185" s="165"/>
      <c r="MN185" s="165"/>
      <c r="MO185" s="165"/>
      <c r="MP185" s="165"/>
      <c r="MQ185" s="165"/>
      <c r="MR185" s="165"/>
      <c r="MS185" s="165"/>
      <c r="MT185" s="165"/>
      <c r="MU185" s="165"/>
      <c r="MV185" s="165"/>
      <c r="MW185" s="165"/>
      <c r="MX185" s="165"/>
      <c r="MY185" s="165"/>
      <c r="MZ185" s="165"/>
      <c r="NA185" s="165"/>
      <c r="NB185" s="165"/>
      <c r="NC185" s="165"/>
      <c r="ND185" s="165"/>
      <c r="NE185" s="165"/>
      <c r="NF185" s="165"/>
      <c r="NG185" s="165"/>
      <c r="NH185" s="165"/>
      <c r="NI185" s="165"/>
      <c r="NJ185" s="165"/>
      <c r="NK185" s="165"/>
      <c r="NL185" s="165"/>
      <c r="NM185" s="165"/>
      <c r="NN185" s="165"/>
      <c r="NO185" s="165"/>
      <c r="NP185" s="165"/>
      <c r="NQ185" s="165"/>
      <c r="NR185" s="165"/>
      <c r="NS185" s="165"/>
      <c r="NT185" s="165"/>
      <c r="NU185" s="165"/>
      <c r="NV185" s="165"/>
      <c r="NW185" s="165"/>
      <c r="NX185" s="165"/>
      <c r="NY185" s="165"/>
      <c r="NZ185" s="165"/>
      <c r="OA185" s="165"/>
      <c r="OB185" s="165"/>
      <c r="OC185" s="165"/>
      <c r="OD185" s="165"/>
      <c r="OE185" s="165"/>
      <c r="OF185" s="165"/>
      <c r="OG185" s="165"/>
      <c r="OH185" s="165"/>
      <c r="OI185" s="165"/>
      <c r="OJ185" s="165"/>
      <c r="OK185" s="165"/>
      <c r="OL185" s="165"/>
      <c r="OM185" s="165"/>
      <c r="ON185" s="165"/>
      <c r="OO185" s="165"/>
      <c r="OP185" s="165"/>
      <c r="OQ185" s="165"/>
      <c r="OR185" s="165"/>
      <c r="OS185" s="165"/>
      <c r="OT185" s="165"/>
      <c r="OU185" s="165"/>
      <c r="OV185" s="165"/>
      <c r="OW185" s="165"/>
      <c r="OX185" s="165"/>
      <c r="OY185" s="165"/>
      <c r="OZ185" s="165"/>
      <c r="PA185" s="165"/>
      <c r="PB185" s="165"/>
      <c r="PC185" s="165"/>
      <c r="PD185" s="165"/>
      <c r="PE185" s="165"/>
      <c r="PF185" s="165"/>
      <c r="PG185" s="165"/>
      <c r="PH185" s="165"/>
      <c r="PI185" s="165"/>
      <c r="PJ185" s="165"/>
      <c r="PK185" s="165"/>
      <c r="PL185" s="165"/>
      <c r="PM185" s="165"/>
      <c r="PN185" s="165"/>
      <c r="PO185" s="165"/>
      <c r="PP185" s="165"/>
      <c r="PQ185" s="165"/>
      <c r="PR185" s="165"/>
      <c r="PS185" s="165"/>
      <c r="PT185" s="165"/>
      <c r="PU185" s="165"/>
      <c r="PV185" s="165"/>
      <c r="PW185" s="165"/>
      <c r="PX185" s="165"/>
      <c r="PY185" s="165"/>
      <c r="PZ185" s="165"/>
      <c r="QA185" s="165"/>
      <c r="QB185" s="165"/>
      <c r="QC185" s="165"/>
      <c r="QD185" s="165"/>
      <c r="QE185" s="165"/>
      <c r="QF185" s="165"/>
      <c r="QG185" s="165"/>
      <c r="QH185" s="165"/>
      <c r="QI185" s="165"/>
      <c r="QJ185" s="165"/>
      <c r="QK185" s="165"/>
      <c r="QL185" s="165"/>
      <c r="QM185" s="165"/>
      <c r="QN185" s="165"/>
      <c r="QO185" s="165"/>
      <c r="QP185" s="165"/>
      <c r="QQ185" s="165"/>
      <c r="QR185" s="165"/>
      <c r="QS185" s="165"/>
      <c r="QT185" s="165"/>
      <c r="QU185" s="165"/>
      <c r="QV185" s="165"/>
      <c r="QW185" s="165"/>
      <c r="QX185" s="165"/>
      <c r="QY185" s="165"/>
      <c r="QZ185" s="165"/>
      <c r="RA185" s="165"/>
      <c r="RB185" s="165"/>
      <c r="RC185" s="165"/>
      <c r="RD185" s="165"/>
      <c r="RE185" s="165"/>
      <c r="RF185" s="165"/>
      <c r="RG185" s="165"/>
      <c r="RH185" s="165"/>
      <c r="RI185" s="165"/>
      <c r="RJ185" s="165"/>
      <c r="RK185" s="165"/>
      <c r="RL185" s="165"/>
    </row>
    <row r="186" spans="1:480" s="119" customFormat="1" ht="16.5" x14ac:dyDescent="0.25">
      <c r="A186" s="20"/>
      <c r="B186" s="353" t="s">
        <v>85</v>
      </c>
      <c r="C186" s="353"/>
      <c r="D186" s="231">
        <v>130</v>
      </c>
      <c r="E186" s="11"/>
      <c r="F186" s="11"/>
      <c r="G186" s="11">
        <v>0.42</v>
      </c>
      <c r="H186" s="11">
        <v>0.42</v>
      </c>
      <c r="I186" s="11">
        <v>10.220000000000001</v>
      </c>
      <c r="J186" s="11">
        <v>45.89</v>
      </c>
      <c r="K186" s="11">
        <v>10.43</v>
      </c>
      <c r="L186" s="30">
        <v>368</v>
      </c>
      <c r="M186" s="30">
        <v>11.1</v>
      </c>
      <c r="N186" s="233"/>
      <c r="O186" s="233"/>
      <c r="P186" s="233"/>
      <c r="Q186" s="233"/>
      <c r="R186" s="233"/>
      <c r="S186" s="233"/>
      <c r="T186" s="233"/>
      <c r="U186" s="233"/>
      <c r="V186" s="233"/>
      <c r="W186" s="233"/>
      <c r="X186" s="233"/>
      <c r="Y186" s="233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  <c r="BI186" s="165"/>
      <c r="BJ186" s="165"/>
      <c r="BK186" s="165"/>
      <c r="BL186" s="165"/>
      <c r="BM186" s="165"/>
      <c r="BN186" s="165"/>
      <c r="BO186" s="165"/>
      <c r="BP186" s="165"/>
      <c r="BQ186" s="165"/>
      <c r="BR186" s="165"/>
      <c r="BS186" s="165"/>
      <c r="BT186" s="165"/>
      <c r="BU186" s="165"/>
      <c r="BV186" s="165"/>
      <c r="BW186" s="165"/>
      <c r="BX186" s="165"/>
      <c r="BY186" s="165"/>
      <c r="BZ186" s="165"/>
      <c r="CA186" s="165"/>
      <c r="CB186" s="165"/>
      <c r="CC186" s="165"/>
      <c r="CD186" s="165"/>
      <c r="CE186" s="165"/>
      <c r="CF186" s="165"/>
      <c r="CG186" s="165"/>
      <c r="CH186" s="165"/>
      <c r="CI186" s="165"/>
      <c r="CJ186" s="165"/>
      <c r="CK186" s="165"/>
      <c r="CL186" s="165"/>
      <c r="CM186" s="165"/>
      <c r="CN186" s="165"/>
      <c r="CO186" s="165"/>
      <c r="CP186" s="165"/>
      <c r="CQ186" s="165"/>
      <c r="CR186" s="165"/>
      <c r="CS186" s="165"/>
      <c r="CT186" s="165"/>
      <c r="CU186" s="165"/>
      <c r="CV186" s="165"/>
      <c r="CW186" s="165"/>
      <c r="CX186" s="165"/>
      <c r="CY186" s="165"/>
      <c r="CZ186" s="165"/>
      <c r="DA186" s="165"/>
      <c r="DB186" s="165"/>
      <c r="DC186" s="165"/>
      <c r="DD186" s="165"/>
      <c r="DE186" s="165"/>
      <c r="DF186" s="165"/>
      <c r="DG186" s="165"/>
      <c r="DH186" s="165"/>
      <c r="DI186" s="165"/>
      <c r="DJ186" s="165"/>
      <c r="DK186" s="165"/>
      <c r="DL186" s="165"/>
      <c r="DM186" s="165"/>
      <c r="DN186" s="165"/>
      <c r="DO186" s="165"/>
      <c r="DP186" s="165"/>
      <c r="DQ186" s="165"/>
      <c r="DR186" s="165"/>
      <c r="DS186" s="165"/>
      <c r="DT186" s="165"/>
      <c r="DU186" s="165"/>
      <c r="DV186" s="165"/>
      <c r="DW186" s="165"/>
      <c r="DX186" s="165"/>
      <c r="DY186" s="165"/>
      <c r="DZ186" s="165"/>
      <c r="EA186" s="165"/>
      <c r="EB186" s="165"/>
      <c r="EC186" s="165"/>
      <c r="ED186" s="165"/>
      <c r="EE186" s="165"/>
      <c r="EF186" s="165"/>
      <c r="EG186" s="165"/>
      <c r="EH186" s="165"/>
      <c r="EI186" s="165"/>
      <c r="EJ186" s="165"/>
      <c r="EK186" s="165"/>
      <c r="EL186" s="165"/>
      <c r="EM186" s="165"/>
      <c r="EN186" s="165"/>
      <c r="EO186" s="165"/>
      <c r="EP186" s="165"/>
      <c r="EQ186" s="165"/>
      <c r="ER186" s="165"/>
      <c r="ES186" s="165"/>
      <c r="ET186" s="165"/>
      <c r="EU186" s="165"/>
      <c r="EV186" s="165"/>
      <c r="EW186" s="165"/>
      <c r="EX186" s="165"/>
      <c r="EY186" s="165"/>
      <c r="EZ186" s="165"/>
      <c r="FA186" s="165"/>
      <c r="FB186" s="165"/>
      <c r="FC186" s="165"/>
      <c r="FD186" s="165"/>
      <c r="FE186" s="165"/>
      <c r="FF186" s="165"/>
      <c r="FG186" s="165"/>
      <c r="FH186" s="165"/>
      <c r="FI186" s="165"/>
      <c r="FJ186" s="165"/>
      <c r="FK186" s="165"/>
      <c r="FL186" s="165"/>
      <c r="FM186" s="165"/>
      <c r="FN186" s="165"/>
      <c r="FO186" s="165"/>
      <c r="FP186" s="165"/>
      <c r="FQ186" s="165"/>
      <c r="FR186" s="165"/>
      <c r="FS186" s="165"/>
      <c r="FT186" s="165"/>
      <c r="FU186" s="165"/>
      <c r="FV186" s="165"/>
      <c r="FW186" s="165"/>
      <c r="FX186" s="165"/>
      <c r="FY186" s="165"/>
      <c r="FZ186" s="165"/>
      <c r="GA186" s="165"/>
      <c r="GB186" s="165"/>
      <c r="GC186" s="165"/>
      <c r="GD186" s="165"/>
      <c r="GE186" s="165"/>
      <c r="GF186" s="165"/>
      <c r="GG186" s="165"/>
      <c r="GH186" s="165"/>
      <c r="GI186" s="165"/>
      <c r="GJ186" s="165"/>
      <c r="GK186" s="165"/>
      <c r="GL186" s="165"/>
      <c r="GM186" s="165"/>
      <c r="GN186" s="165"/>
      <c r="GO186" s="165"/>
      <c r="GP186" s="165"/>
      <c r="GQ186" s="165"/>
      <c r="GR186" s="165"/>
      <c r="GS186" s="165"/>
      <c r="GT186" s="165"/>
      <c r="GU186" s="165"/>
      <c r="GV186" s="165"/>
      <c r="GW186" s="165"/>
      <c r="GX186" s="165"/>
      <c r="GY186" s="165"/>
      <c r="GZ186" s="165"/>
      <c r="HA186" s="165"/>
      <c r="HB186" s="165"/>
      <c r="HC186" s="165"/>
      <c r="HD186" s="165"/>
      <c r="HE186" s="165"/>
      <c r="HF186" s="165"/>
      <c r="HG186" s="165"/>
      <c r="HH186" s="165"/>
      <c r="HI186" s="165"/>
      <c r="HJ186" s="165"/>
      <c r="HK186" s="165"/>
      <c r="HL186" s="165"/>
      <c r="HM186" s="165"/>
      <c r="HN186" s="165"/>
      <c r="HO186" s="165"/>
      <c r="HP186" s="165"/>
      <c r="HQ186" s="165"/>
      <c r="HR186" s="165"/>
      <c r="HS186" s="165"/>
      <c r="HT186" s="165"/>
      <c r="HU186" s="165"/>
      <c r="HV186" s="165"/>
      <c r="HW186" s="165"/>
      <c r="HX186" s="165"/>
      <c r="HY186" s="165"/>
      <c r="HZ186" s="165"/>
      <c r="IA186" s="165"/>
      <c r="IB186" s="165"/>
      <c r="IC186" s="165"/>
      <c r="ID186" s="165"/>
      <c r="IE186" s="165"/>
      <c r="IF186" s="165"/>
      <c r="IG186" s="165"/>
      <c r="IH186" s="165"/>
      <c r="II186" s="165"/>
      <c r="IJ186" s="165"/>
      <c r="IK186" s="165"/>
      <c r="IL186" s="165"/>
      <c r="IM186" s="165"/>
      <c r="IN186" s="165"/>
      <c r="IO186" s="165"/>
      <c r="IP186" s="165"/>
      <c r="IQ186" s="165"/>
      <c r="IR186" s="165"/>
      <c r="IS186" s="165"/>
      <c r="IT186" s="165"/>
      <c r="IU186" s="165"/>
      <c r="IV186" s="165"/>
      <c r="IW186" s="165"/>
      <c r="IX186" s="165"/>
      <c r="IY186" s="165"/>
      <c r="IZ186" s="165"/>
      <c r="JA186" s="165"/>
      <c r="JB186" s="165"/>
      <c r="JC186" s="165"/>
      <c r="JD186" s="165"/>
      <c r="JE186" s="165"/>
      <c r="JF186" s="165"/>
      <c r="JG186" s="165"/>
      <c r="JH186" s="165"/>
      <c r="JI186" s="165"/>
      <c r="JJ186" s="165"/>
      <c r="JK186" s="165"/>
      <c r="JL186" s="165"/>
      <c r="JM186" s="165"/>
      <c r="JN186" s="165"/>
      <c r="JO186" s="165"/>
      <c r="JP186" s="165"/>
      <c r="JQ186" s="165"/>
      <c r="JR186" s="165"/>
      <c r="JS186" s="165"/>
      <c r="JT186" s="165"/>
      <c r="JU186" s="165"/>
      <c r="JV186" s="165"/>
      <c r="JW186" s="165"/>
      <c r="JX186" s="165"/>
      <c r="JY186" s="165"/>
      <c r="JZ186" s="165"/>
      <c r="KA186" s="165"/>
      <c r="KB186" s="165"/>
      <c r="KC186" s="165"/>
      <c r="KD186" s="165"/>
      <c r="KE186" s="165"/>
      <c r="KF186" s="165"/>
      <c r="KG186" s="165"/>
      <c r="KH186" s="165"/>
      <c r="KI186" s="165"/>
      <c r="KJ186" s="165"/>
      <c r="KK186" s="165"/>
      <c r="KL186" s="165"/>
      <c r="KM186" s="165"/>
      <c r="KN186" s="165"/>
      <c r="KO186" s="165"/>
      <c r="KP186" s="165"/>
      <c r="KQ186" s="165"/>
      <c r="KR186" s="165"/>
      <c r="KS186" s="165"/>
      <c r="KT186" s="165"/>
      <c r="KU186" s="165"/>
      <c r="KV186" s="165"/>
      <c r="KW186" s="165"/>
      <c r="KX186" s="165"/>
      <c r="KY186" s="165"/>
      <c r="KZ186" s="165"/>
      <c r="LA186" s="165"/>
      <c r="LB186" s="165"/>
      <c r="LC186" s="165"/>
      <c r="LD186" s="165"/>
      <c r="LE186" s="165"/>
      <c r="LF186" s="165"/>
      <c r="LG186" s="165"/>
      <c r="LH186" s="165"/>
      <c r="LI186" s="165"/>
      <c r="LJ186" s="165"/>
      <c r="LK186" s="165"/>
      <c r="LL186" s="165"/>
      <c r="LM186" s="165"/>
      <c r="LN186" s="165"/>
      <c r="LO186" s="165"/>
      <c r="LP186" s="165"/>
      <c r="LQ186" s="165"/>
      <c r="LR186" s="165"/>
      <c r="LS186" s="165"/>
      <c r="LT186" s="165"/>
      <c r="LU186" s="165"/>
      <c r="LV186" s="165"/>
      <c r="LW186" s="165"/>
      <c r="LX186" s="165"/>
      <c r="LY186" s="165"/>
      <c r="LZ186" s="165"/>
      <c r="MA186" s="165"/>
      <c r="MB186" s="165"/>
      <c r="MC186" s="165"/>
      <c r="MD186" s="165"/>
      <c r="ME186" s="165"/>
      <c r="MF186" s="165"/>
      <c r="MG186" s="165"/>
      <c r="MH186" s="165"/>
      <c r="MI186" s="165"/>
      <c r="MJ186" s="165"/>
      <c r="MK186" s="165"/>
      <c r="ML186" s="165"/>
      <c r="MM186" s="165"/>
      <c r="MN186" s="165"/>
      <c r="MO186" s="165"/>
      <c r="MP186" s="165"/>
      <c r="MQ186" s="165"/>
      <c r="MR186" s="165"/>
      <c r="MS186" s="165"/>
      <c r="MT186" s="165"/>
      <c r="MU186" s="165"/>
      <c r="MV186" s="165"/>
      <c r="MW186" s="165"/>
      <c r="MX186" s="165"/>
      <c r="MY186" s="165"/>
      <c r="MZ186" s="165"/>
      <c r="NA186" s="165"/>
      <c r="NB186" s="165"/>
      <c r="NC186" s="165"/>
      <c r="ND186" s="165"/>
      <c r="NE186" s="165"/>
      <c r="NF186" s="165"/>
      <c r="NG186" s="165"/>
      <c r="NH186" s="165"/>
      <c r="NI186" s="165"/>
      <c r="NJ186" s="165"/>
      <c r="NK186" s="165"/>
      <c r="NL186" s="165"/>
      <c r="NM186" s="165"/>
      <c r="NN186" s="165"/>
      <c r="NO186" s="165"/>
      <c r="NP186" s="165"/>
      <c r="NQ186" s="165"/>
      <c r="NR186" s="165"/>
      <c r="NS186" s="165"/>
      <c r="NT186" s="165"/>
      <c r="NU186" s="165"/>
      <c r="NV186" s="165"/>
      <c r="NW186" s="165"/>
      <c r="NX186" s="165"/>
      <c r="NY186" s="165"/>
      <c r="NZ186" s="165"/>
      <c r="OA186" s="165"/>
      <c r="OB186" s="165"/>
      <c r="OC186" s="165"/>
      <c r="OD186" s="165"/>
      <c r="OE186" s="165"/>
      <c r="OF186" s="165"/>
      <c r="OG186" s="165"/>
      <c r="OH186" s="165"/>
      <c r="OI186" s="165"/>
      <c r="OJ186" s="165"/>
      <c r="OK186" s="165"/>
      <c r="OL186" s="165"/>
      <c r="OM186" s="165"/>
      <c r="ON186" s="165"/>
      <c r="OO186" s="165"/>
      <c r="OP186" s="165"/>
      <c r="OQ186" s="165"/>
      <c r="OR186" s="165"/>
      <c r="OS186" s="165"/>
      <c r="OT186" s="165"/>
      <c r="OU186" s="165"/>
      <c r="OV186" s="165"/>
      <c r="OW186" s="165"/>
      <c r="OX186" s="165"/>
      <c r="OY186" s="165"/>
      <c r="OZ186" s="165"/>
      <c r="PA186" s="165"/>
      <c r="PB186" s="165"/>
      <c r="PC186" s="165"/>
      <c r="PD186" s="165"/>
      <c r="PE186" s="165"/>
      <c r="PF186" s="165"/>
      <c r="PG186" s="165"/>
      <c r="PH186" s="165"/>
      <c r="PI186" s="165"/>
      <c r="PJ186" s="165"/>
      <c r="PK186" s="165"/>
      <c r="PL186" s="165"/>
      <c r="PM186" s="165"/>
      <c r="PN186" s="165"/>
      <c r="PO186" s="165"/>
      <c r="PP186" s="165"/>
      <c r="PQ186" s="165"/>
      <c r="PR186" s="165"/>
      <c r="PS186" s="165"/>
      <c r="PT186" s="165"/>
      <c r="PU186" s="165"/>
      <c r="PV186" s="165"/>
      <c r="PW186" s="165"/>
      <c r="PX186" s="165"/>
      <c r="PY186" s="165"/>
      <c r="PZ186" s="165"/>
      <c r="QA186" s="165"/>
      <c r="QB186" s="165"/>
      <c r="QC186" s="165"/>
      <c r="QD186" s="165"/>
      <c r="QE186" s="165"/>
      <c r="QF186" s="165"/>
      <c r="QG186" s="165"/>
      <c r="QH186" s="165"/>
      <c r="QI186" s="165"/>
      <c r="QJ186" s="165"/>
      <c r="QK186" s="165"/>
      <c r="QL186" s="165"/>
      <c r="QM186" s="165"/>
      <c r="QN186" s="165"/>
      <c r="QO186" s="165"/>
      <c r="QP186" s="165"/>
      <c r="QQ186" s="165"/>
      <c r="QR186" s="165"/>
      <c r="QS186" s="165"/>
      <c r="QT186" s="165"/>
      <c r="QU186" s="165"/>
      <c r="QV186" s="165"/>
      <c r="QW186" s="165"/>
      <c r="QX186" s="165"/>
      <c r="QY186" s="165"/>
      <c r="QZ186" s="165"/>
      <c r="RA186" s="165"/>
      <c r="RB186" s="165"/>
      <c r="RC186" s="165"/>
      <c r="RD186" s="165"/>
      <c r="RE186" s="165"/>
      <c r="RF186" s="165"/>
      <c r="RG186" s="165"/>
      <c r="RH186" s="165"/>
      <c r="RI186" s="165"/>
      <c r="RJ186" s="165"/>
      <c r="RK186" s="165"/>
      <c r="RL186" s="165"/>
    </row>
    <row r="187" spans="1:480" ht="12.75" customHeight="1" x14ac:dyDescent="0.25">
      <c r="A187" s="142"/>
      <c r="B187" s="348" t="s">
        <v>25</v>
      </c>
      <c r="C187" s="348"/>
      <c r="D187" s="200">
        <f>SUM(D181,D182,D183,D184,D186,D185)</f>
        <v>490</v>
      </c>
      <c r="E187" s="132"/>
      <c r="F187" s="132"/>
      <c r="G187" s="201">
        <f>SUM(G181,G182,G183,G184,G186,G185)</f>
        <v>17.760000000000002</v>
      </c>
      <c r="H187" s="202">
        <f>SUM(H181,H182,H183,H184,H186,H185)</f>
        <v>13.989999999999998</v>
      </c>
      <c r="I187" s="203">
        <f>SUM(I181,I182,I183,I184,I186,I185)</f>
        <v>63.730000000000004</v>
      </c>
      <c r="J187" s="204">
        <f>SUM(J181,J182,J183,J184,J186,J185)</f>
        <v>459.63</v>
      </c>
      <c r="K187" s="205">
        <f>SUM(K181,K182,K183,K184,K186,K185)</f>
        <v>25.54</v>
      </c>
      <c r="L187" s="144"/>
      <c r="M187" s="144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  <c r="Y187" s="233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  <c r="BI187" s="165"/>
      <c r="BJ187" s="165"/>
      <c r="BK187" s="165"/>
      <c r="BL187" s="165"/>
      <c r="BM187" s="165"/>
      <c r="BN187" s="165"/>
      <c r="BO187" s="165"/>
      <c r="BP187" s="165"/>
      <c r="BQ187" s="165"/>
      <c r="BR187" s="165"/>
      <c r="BS187" s="165"/>
      <c r="BT187" s="165"/>
      <c r="BU187" s="165"/>
      <c r="BV187" s="165"/>
      <c r="BW187" s="165"/>
      <c r="BX187" s="165"/>
      <c r="BY187" s="165"/>
      <c r="BZ187" s="165"/>
      <c r="CA187" s="165"/>
      <c r="CB187" s="165"/>
      <c r="CC187" s="165"/>
      <c r="CD187" s="165"/>
      <c r="CE187" s="165"/>
      <c r="CF187" s="165"/>
      <c r="CG187" s="165"/>
      <c r="CH187" s="165"/>
      <c r="CI187" s="165"/>
      <c r="CJ187" s="165"/>
      <c r="CK187" s="165"/>
      <c r="CL187" s="165"/>
      <c r="CM187" s="165"/>
      <c r="CN187" s="165"/>
      <c r="CO187" s="165"/>
      <c r="CP187" s="165"/>
      <c r="CQ187" s="165"/>
      <c r="CR187" s="165"/>
      <c r="CS187" s="165"/>
      <c r="CT187" s="165"/>
      <c r="CU187" s="165"/>
      <c r="CV187" s="165"/>
      <c r="CW187" s="165"/>
      <c r="CX187" s="165"/>
      <c r="CY187" s="165"/>
      <c r="CZ187" s="165"/>
      <c r="DA187" s="165"/>
      <c r="DB187" s="165"/>
      <c r="DC187" s="165"/>
      <c r="DD187" s="165"/>
      <c r="DE187" s="165"/>
      <c r="DF187" s="165"/>
      <c r="DG187" s="165"/>
      <c r="DH187" s="165"/>
      <c r="DI187" s="165"/>
      <c r="DJ187" s="165"/>
      <c r="DK187" s="165"/>
      <c r="DL187" s="165"/>
      <c r="DM187" s="165"/>
      <c r="DN187" s="165"/>
      <c r="DO187" s="165"/>
      <c r="DP187" s="165"/>
      <c r="DQ187" s="165"/>
      <c r="DR187" s="165"/>
      <c r="DS187" s="165"/>
      <c r="DT187" s="165"/>
      <c r="DU187" s="165"/>
      <c r="DV187" s="165"/>
      <c r="DW187" s="165"/>
      <c r="DX187" s="165"/>
      <c r="DY187" s="165"/>
      <c r="DZ187" s="165"/>
      <c r="EA187" s="165"/>
      <c r="EB187" s="165"/>
      <c r="EC187" s="165"/>
      <c r="ED187" s="165"/>
      <c r="EE187" s="165"/>
      <c r="EF187" s="165"/>
      <c r="EG187" s="165"/>
      <c r="EH187" s="165"/>
      <c r="EI187" s="165"/>
      <c r="EJ187" s="165"/>
      <c r="EK187" s="165"/>
      <c r="EL187" s="165"/>
      <c r="EM187" s="165"/>
      <c r="EN187" s="165"/>
      <c r="EO187" s="165"/>
      <c r="EP187" s="165"/>
      <c r="EQ187" s="165"/>
      <c r="ER187" s="165"/>
      <c r="ES187" s="165"/>
      <c r="ET187" s="165"/>
      <c r="EU187" s="165"/>
      <c r="EV187" s="165"/>
      <c r="EW187" s="165"/>
      <c r="EX187" s="165"/>
      <c r="EY187" s="165"/>
      <c r="EZ187" s="165"/>
      <c r="FA187" s="165"/>
      <c r="FB187" s="165"/>
      <c r="FC187" s="165"/>
      <c r="FD187" s="165"/>
      <c r="FE187" s="165"/>
      <c r="FF187" s="165"/>
      <c r="FG187" s="165"/>
      <c r="FH187" s="165"/>
      <c r="FI187" s="165"/>
      <c r="FJ187" s="165"/>
      <c r="FK187" s="165"/>
      <c r="FL187" s="165"/>
      <c r="FM187" s="165"/>
      <c r="FN187" s="165"/>
      <c r="FO187" s="165"/>
      <c r="FP187" s="165"/>
      <c r="FQ187" s="165"/>
      <c r="FR187" s="165"/>
      <c r="FS187" s="165"/>
      <c r="FT187" s="165"/>
      <c r="FU187" s="165"/>
      <c r="FV187" s="165"/>
      <c r="FW187" s="165"/>
      <c r="FX187" s="165"/>
      <c r="FY187" s="165"/>
      <c r="FZ187" s="165"/>
      <c r="GA187" s="165"/>
      <c r="GB187" s="165"/>
      <c r="GC187" s="165"/>
      <c r="GD187" s="165"/>
      <c r="GE187" s="165"/>
      <c r="GF187" s="165"/>
      <c r="GG187" s="165"/>
      <c r="GH187" s="165"/>
      <c r="GI187" s="165"/>
      <c r="GJ187" s="165"/>
      <c r="GK187" s="165"/>
      <c r="GL187" s="165"/>
      <c r="GM187" s="165"/>
      <c r="GN187" s="165"/>
      <c r="GO187" s="165"/>
      <c r="GP187" s="165"/>
      <c r="GQ187" s="165"/>
      <c r="GR187" s="165"/>
      <c r="GS187" s="165"/>
      <c r="GT187" s="165"/>
      <c r="GU187" s="165"/>
      <c r="GV187" s="165"/>
      <c r="GW187" s="165"/>
      <c r="GX187" s="165"/>
      <c r="GY187" s="165"/>
      <c r="GZ187" s="165"/>
      <c r="HA187" s="165"/>
      <c r="HB187" s="165"/>
      <c r="HC187" s="165"/>
      <c r="HD187" s="165"/>
      <c r="HE187" s="165"/>
      <c r="HF187" s="165"/>
      <c r="HG187" s="165"/>
      <c r="HH187" s="165"/>
      <c r="HI187" s="165"/>
      <c r="HJ187" s="165"/>
      <c r="HK187" s="165"/>
      <c r="HL187" s="165"/>
      <c r="HM187" s="165"/>
      <c r="HN187" s="165"/>
      <c r="HO187" s="165"/>
      <c r="HP187" s="165"/>
      <c r="HQ187" s="165"/>
      <c r="HR187" s="165"/>
      <c r="HS187" s="165"/>
      <c r="HT187" s="165"/>
      <c r="HU187" s="165"/>
      <c r="HV187" s="165"/>
      <c r="HW187" s="165"/>
      <c r="HX187" s="165"/>
      <c r="HY187" s="165"/>
      <c r="HZ187" s="165"/>
      <c r="IA187" s="165"/>
      <c r="IB187" s="165"/>
      <c r="IC187" s="165"/>
      <c r="ID187" s="165"/>
      <c r="IE187" s="165"/>
      <c r="IF187" s="165"/>
      <c r="IG187" s="165"/>
      <c r="IH187" s="165"/>
      <c r="II187" s="165"/>
      <c r="IJ187" s="165"/>
      <c r="IK187" s="165"/>
      <c r="IL187" s="165"/>
      <c r="IM187" s="165"/>
      <c r="IN187" s="165"/>
      <c r="IO187" s="165"/>
      <c r="IP187" s="165"/>
      <c r="IQ187" s="165"/>
      <c r="IR187" s="165"/>
      <c r="IS187" s="165"/>
      <c r="IT187" s="165"/>
      <c r="IU187" s="165"/>
      <c r="IV187" s="165"/>
      <c r="IW187" s="165"/>
      <c r="IX187" s="165"/>
      <c r="IY187" s="165"/>
      <c r="IZ187" s="165"/>
      <c r="JA187" s="165"/>
      <c r="JB187" s="165"/>
      <c r="JC187" s="165"/>
      <c r="JD187" s="165"/>
      <c r="JE187" s="165"/>
      <c r="JF187" s="165"/>
      <c r="JG187" s="165"/>
      <c r="JH187" s="165"/>
      <c r="JI187" s="165"/>
      <c r="JJ187" s="165"/>
      <c r="JK187" s="165"/>
      <c r="JL187" s="165"/>
      <c r="JM187" s="165"/>
      <c r="JN187" s="165"/>
      <c r="JO187" s="165"/>
      <c r="JP187" s="165"/>
      <c r="JQ187" s="165"/>
      <c r="JR187" s="165"/>
      <c r="JS187" s="165"/>
      <c r="JT187" s="165"/>
      <c r="JU187" s="165"/>
      <c r="JV187" s="165"/>
      <c r="JW187" s="165"/>
      <c r="JX187" s="165"/>
      <c r="JY187" s="165"/>
      <c r="JZ187" s="165"/>
      <c r="KA187" s="165"/>
      <c r="KB187" s="165"/>
      <c r="KC187" s="165"/>
      <c r="KD187" s="165"/>
      <c r="KE187" s="165"/>
      <c r="KF187" s="165"/>
      <c r="KG187" s="165"/>
      <c r="KH187" s="165"/>
      <c r="KI187" s="165"/>
      <c r="KJ187" s="165"/>
      <c r="KK187" s="165"/>
      <c r="KL187" s="165"/>
      <c r="KM187" s="165"/>
      <c r="KN187" s="165"/>
      <c r="KO187" s="165"/>
      <c r="KP187" s="165"/>
      <c r="KQ187" s="165"/>
      <c r="KR187" s="165"/>
      <c r="KS187" s="165"/>
      <c r="KT187" s="165"/>
      <c r="KU187" s="165"/>
      <c r="KV187" s="165"/>
      <c r="KW187" s="165"/>
      <c r="KX187" s="165"/>
      <c r="KY187" s="165"/>
      <c r="KZ187" s="165"/>
      <c r="LA187" s="165"/>
      <c r="LB187" s="165"/>
      <c r="LC187" s="165"/>
      <c r="LD187" s="165"/>
      <c r="LE187" s="165"/>
      <c r="LF187" s="165"/>
      <c r="LG187" s="165"/>
      <c r="LH187" s="165"/>
      <c r="LI187" s="165"/>
      <c r="LJ187" s="165"/>
      <c r="LK187" s="165"/>
      <c r="LL187" s="165"/>
      <c r="LM187" s="165"/>
      <c r="LN187" s="165"/>
      <c r="LO187" s="165"/>
      <c r="LP187" s="165"/>
      <c r="LQ187" s="165"/>
      <c r="LR187" s="165"/>
      <c r="LS187" s="165"/>
      <c r="LT187" s="165"/>
      <c r="LU187" s="165"/>
      <c r="LV187" s="165"/>
      <c r="LW187" s="165"/>
      <c r="LX187" s="165"/>
      <c r="LY187" s="165"/>
      <c r="LZ187" s="165"/>
      <c r="MA187" s="165"/>
      <c r="MB187" s="165"/>
      <c r="MC187" s="165"/>
      <c r="MD187" s="165"/>
      <c r="ME187" s="165"/>
      <c r="MF187" s="165"/>
      <c r="MG187" s="165"/>
      <c r="MH187" s="165"/>
      <c r="MI187" s="165"/>
      <c r="MJ187" s="165"/>
      <c r="MK187" s="165"/>
      <c r="ML187" s="165"/>
      <c r="MM187" s="165"/>
      <c r="MN187" s="165"/>
      <c r="MO187" s="165"/>
      <c r="MP187" s="165"/>
      <c r="MQ187" s="165"/>
      <c r="MR187" s="165"/>
      <c r="MS187" s="165"/>
      <c r="MT187" s="165"/>
      <c r="MU187" s="165"/>
      <c r="MV187" s="165"/>
      <c r="MW187" s="165"/>
      <c r="MX187" s="165"/>
      <c r="MY187" s="165"/>
      <c r="MZ187" s="165"/>
      <c r="NA187" s="165"/>
      <c r="NB187" s="165"/>
      <c r="NC187" s="165"/>
      <c r="ND187" s="165"/>
      <c r="NE187" s="165"/>
      <c r="NF187" s="165"/>
      <c r="NG187" s="165"/>
      <c r="NH187" s="165"/>
      <c r="NI187" s="165"/>
      <c r="NJ187" s="165"/>
      <c r="NK187" s="165"/>
      <c r="NL187" s="165"/>
      <c r="NM187" s="165"/>
      <c r="NN187" s="165"/>
      <c r="NO187" s="165"/>
      <c r="NP187" s="165"/>
      <c r="NQ187" s="165"/>
      <c r="NR187" s="165"/>
      <c r="NS187" s="165"/>
      <c r="NT187" s="165"/>
      <c r="NU187" s="165"/>
      <c r="NV187" s="165"/>
      <c r="NW187" s="165"/>
      <c r="NX187" s="165"/>
      <c r="NY187" s="165"/>
      <c r="NZ187" s="165"/>
      <c r="OA187" s="165"/>
      <c r="OB187" s="165"/>
      <c r="OC187" s="165"/>
      <c r="OD187" s="165"/>
      <c r="OE187" s="165"/>
      <c r="OF187" s="165"/>
      <c r="OG187" s="165"/>
      <c r="OH187" s="165"/>
      <c r="OI187" s="165"/>
      <c r="OJ187" s="165"/>
      <c r="OK187" s="165"/>
      <c r="OL187" s="165"/>
      <c r="OM187" s="165"/>
      <c r="ON187" s="165"/>
      <c r="OO187" s="165"/>
      <c r="OP187" s="165"/>
      <c r="OQ187" s="165"/>
      <c r="OR187" s="165"/>
      <c r="OS187" s="165"/>
      <c r="OT187" s="165"/>
      <c r="OU187" s="165"/>
      <c r="OV187" s="165"/>
      <c r="OW187" s="165"/>
      <c r="OX187" s="165"/>
      <c r="OY187" s="165"/>
      <c r="OZ187" s="165"/>
      <c r="PA187" s="165"/>
      <c r="PB187" s="165"/>
      <c r="PC187" s="165"/>
      <c r="PD187" s="165"/>
      <c r="PE187" s="165"/>
      <c r="PF187" s="165"/>
      <c r="PG187" s="165"/>
      <c r="PH187" s="165"/>
      <c r="PI187" s="165"/>
      <c r="PJ187" s="165"/>
      <c r="PK187" s="165"/>
      <c r="PL187" s="165"/>
      <c r="PM187" s="165"/>
      <c r="PN187" s="165"/>
      <c r="PO187" s="165"/>
      <c r="PP187" s="165"/>
      <c r="PQ187" s="165"/>
      <c r="PR187" s="165"/>
      <c r="PS187" s="165"/>
      <c r="PT187" s="165"/>
      <c r="PU187" s="165"/>
      <c r="PV187" s="165"/>
      <c r="PW187" s="165"/>
      <c r="PX187" s="165"/>
      <c r="PY187" s="165"/>
      <c r="PZ187" s="165"/>
      <c r="QA187" s="165"/>
      <c r="QB187" s="165"/>
      <c r="QC187" s="165"/>
      <c r="QD187" s="165"/>
      <c r="QE187" s="165"/>
      <c r="QF187" s="165"/>
      <c r="QG187" s="165"/>
      <c r="QH187" s="165"/>
      <c r="QI187" s="165"/>
      <c r="QJ187" s="165"/>
      <c r="QK187" s="165"/>
      <c r="QL187" s="165"/>
      <c r="QM187" s="165"/>
      <c r="QN187" s="165"/>
      <c r="QO187" s="165"/>
      <c r="QP187" s="165"/>
      <c r="QQ187" s="165"/>
      <c r="QR187" s="165"/>
      <c r="QS187" s="165"/>
      <c r="QT187" s="165"/>
      <c r="QU187" s="165"/>
      <c r="QV187" s="165"/>
      <c r="QW187" s="165"/>
      <c r="QX187" s="165"/>
      <c r="QY187" s="165"/>
      <c r="QZ187" s="165"/>
      <c r="RA187" s="165"/>
      <c r="RB187" s="165"/>
      <c r="RC187" s="165"/>
      <c r="RD187" s="165"/>
      <c r="RE187" s="165"/>
      <c r="RF187" s="165"/>
      <c r="RG187" s="165"/>
      <c r="RH187" s="165"/>
      <c r="RI187" s="165"/>
      <c r="RJ187" s="165"/>
      <c r="RK187" s="165"/>
      <c r="RL187" s="165"/>
    </row>
    <row r="188" spans="1:480" ht="18.75" customHeight="1" x14ac:dyDescent="0.2">
      <c r="A188" s="191" t="s">
        <v>36</v>
      </c>
      <c r="B188" s="349" t="s">
        <v>35</v>
      </c>
      <c r="C188" s="349"/>
      <c r="D188" s="153">
        <f>SUM(D165,D175,D179,D187)</f>
        <v>1682</v>
      </c>
      <c r="E188" s="153"/>
      <c r="F188" s="153"/>
      <c r="G188" s="153">
        <f>SUM(G165,G175,G179,G187)</f>
        <v>53.600000000000009</v>
      </c>
      <c r="H188" s="153">
        <f>SUM(H165,H175,H179,H187)</f>
        <v>50.484999999999999</v>
      </c>
      <c r="I188" s="153">
        <f>SUM(I165,I175,I179,I187)</f>
        <v>204.51999999999998</v>
      </c>
      <c r="J188" s="153">
        <f>SUM(J165,J175,J179,J187)</f>
        <v>1536.15</v>
      </c>
      <c r="K188" s="153">
        <f>SUM(K165,K175,K179,K187)</f>
        <v>41.311</v>
      </c>
      <c r="L188" s="162"/>
      <c r="M188" s="162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33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  <c r="BI188" s="165"/>
      <c r="BJ188" s="165"/>
      <c r="BK188" s="165"/>
      <c r="BL188" s="165"/>
      <c r="BM188" s="165"/>
      <c r="BN188" s="165"/>
      <c r="BO188" s="165"/>
      <c r="BP188" s="165"/>
      <c r="BQ188" s="165"/>
      <c r="BR188" s="165"/>
      <c r="BS188" s="165"/>
      <c r="BT188" s="165"/>
      <c r="BU188" s="165"/>
      <c r="BV188" s="165"/>
      <c r="BW188" s="165"/>
      <c r="BX188" s="165"/>
      <c r="BY188" s="165"/>
      <c r="BZ188" s="165"/>
      <c r="CA188" s="165"/>
      <c r="CB188" s="165"/>
      <c r="CC188" s="165"/>
      <c r="CD188" s="165"/>
      <c r="CE188" s="165"/>
      <c r="CF188" s="165"/>
      <c r="CG188" s="165"/>
      <c r="CH188" s="165"/>
      <c r="CI188" s="165"/>
      <c r="CJ188" s="165"/>
      <c r="CK188" s="165"/>
      <c r="CL188" s="165"/>
      <c r="CM188" s="165"/>
      <c r="CN188" s="165"/>
      <c r="CO188" s="165"/>
      <c r="CP188" s="165"/>
      <c r="CQ188" s="165"/>
      <c r="CR188" s="165"/>
      <c r="CS188" s="165"/>
      <c r="CT188" s="165"/>
      <c r="CU188" s="165"/>
      <c r="CV188" s="165"/>
      <c r="CW188" s="165"/>
      <c r="CX188" s="165"/>
      <c r="CY188" s="165"/>
      <c r="CZ188" s="165"/>
      <c r="DA188" s="165"/>
      <c r="DB188" s="165"/>
      <c r="DC188" s="165"/>
      <c r="DD188" s="165"/>
      <c r="DE188" s="165"/>
      <c r="DF188" s="165"/>
      <c r="DG188" s="165"/>
      <c r="DH188" s="165"/>
      <c r="DI188" s="165"/>
      <c r="DJ188" s="165"/>
      <c r="DK188" s="165"/>
      <c r="DL188" s="165"/>
      <c r="DM188" s="165"/>
      <c r="DN188" s="165"/>
      <c r="DO188" s="165"/>
      <c r="DP188" s="165"/>
      <c r="DQ188" s="165"/>
      <c r="DR188" s="165"/>
      <c r="DS188" s="165"/>
      <c r="DT188" s="165"/>
      <c r="DU188" s="165"/>
      <c r="DV188" s="165"/>
      <c r="DW188" s="165"/>
      <c r="DX188" s="165"/>
      <c r="DY188" s="165"/>
      <c r="DZ188" s="165"/>
      <c r="EA188" s="165"/>
      <c r="EB188" s="165"/>
      <c r="EC188" s="165"/>
      <c r="ED188" s="165"/>
      <c r="EE188" s="165"/>
      <c r="EF188" s="165"/>
      <c r="EG188" s="165"/>
      <c r="EH188" s="165"/>
      <c r="EI188" s="165"/>
      <c r="EJ188" s="165"/>
      <c r="EK188" s="165"/>
      <c r="EL188" s="165"/>
      <c r="EM188" s="165"/>
      <c r="EN188" s="165"/>
      <c r="EO188" s="165"/>
      <c r="EP188" s="165"/>
      <c r="EQ188" s="165"/>
      <c r="ER188" s="165"/>
      <c r="ES188" s="165"/>
      <c r="ET188" s="165"/>
      <c r="EU188" s="165"/>
      <c r="EV188" s="165"/>
      <c r="EW188" s="165"/>
      <c r="EX188" s="165"/>
      <c r="EY188" s="165"/>
      <c r="EZ188" s="165"/>
      <c r="FA188" s="165"/>
      <c r="FB188" s="165"/>
      <c r="FC188" s="165"/>
      <c r="FD188" s="165"/>
      <c r="FE188" s="165"/>
      <c r="FF188" s="165"/>
      <c r="FG188" s="165"/>
      <c r="FH188" s="165"/>
      <c r="FI188" s="165"/>
      <c r="FJ188" s="165"/>
      <c r="FK188" s="165"/>
      <c r="FL188" s="165"/>
      <c r="FM188" s="165"/>
      <c r="FN188" s="165"/>
      <c r="FO188" s="165"/>
      <c r="FP188" s="165"/>
      <c r="FQ188" s="165"/>
      <c r="FR188" s="165"/>
      <c r="FS188" s="165"/>
      <c r="FT188" s="165"/>
      <c r="FU188" s="165"/>
      <c r="FV188" s="165"/>
      <c r="FW188" s="165"/>
      <c r="FX188" s="165"/>
      <c r="FY188" s="165"/>
      <c r="FZ188" s="165"/>
      <c r="GA188" s="165"/>
      <c r="GB188" s="165"/>
      <c r="GC188" s="165"/>
      <c r="GD188" s="165"/>
      <c r="GE188" s="165"/>
      <c r="GF188" s="165"/>
      <c r="GG188" s="165"/>
      <c r="GH188" s="165"/>
      <c r="GI188" s="165"/>
      <c r="GJ188" s="165"/>
      <c r="GK188" s="165"/>
      <c r="GL188" s="165"/>
      <c r="GM188" s="165"/>
      <c r="GN188" s="165"/>
      <c r="GO188" s="165"/>
      <c r="GP188" s="165"/>
      <c r="GQ188" s="165"/>
      <c r="GR188" s="165"/>
      <c r="GS188" s="165"/>
      <c r="GT188" s="165"/>
      <c r="GU188" s="165"/>
      <c r="GV188" s="165"/>
      <c r="GW188" s="165"/>
      <c r="GX188" s="165"/>
      <c r="GY188" s="165"/>
      <c r="GZ188" s="165"/>
      <c r="HA188" s="165"/>
      <c r="HB188" s="165"/>
      <c r="HC188" s="165"/>
      <c r="HD188" s="165"/>
      <c r="HE188" s="165"/>
      <c r="HF188" s="165"/>
      <c r="HG188" s="165"/>
      <c r="HH188" s="165"/>
      <c r="HI188" s="165"/>
      <c r="HJ188" s="165"/>
      <c r="HK188" s="165"/>
      <c r="HL188" s="165"/>
      <c r="HM188" s="165"/>
      <c r="HN188" s="165"/>
      <c r="HO188" s="165"/>
      <c r="HP188" s="165"/>
      <c r="HQ188" s="165"/>
      <c r="HR188" s="165"/>
      <c r="HS188" s="165"/>
      <c r="HT188" s="165"/>
      <c r="HU188" s="165"/>
      <c r="HV188" s="165"/>
      <c r="HW188" s="165"/>
      <c r="HX188" s="165"/>
      <c r="HY188" s="165"/>
      <c r="HZ188" s="165"/>
      <c r="IA188" s="165"/>
      <c r="IB188" s="165"/>
      <c r="IC188" s="165"/>
      <c r="ID188" s="165"/>
      <c r="IE188" s="165"/>
      <c r="IF188" s="165"/>
      <c r="IG188" s="165"/>
      <c r="IH188" s="165"/>
      <c r="II188" s="165"/>
      <c r="IJ188" s="165"/>
      <c r="IK188" s="165"/>
      <c r="IL188" s="165"/>
      <c r="IM188" s="165"/>
      <c r="IN188" s="165"/>
      <c r="IO188" s="165"/>
      <c r="IP188" s="165"/>
      <c r="IQ188" s="165"/>
      <c r="IR188" s="165"/>
      <c r="IS188" s="165"/>
      <c r="IT188" s="165"/>
      <c r="IU188" s="165"/>
      <c r="IV188" s="165"/>
      <c r="IW188" s="165"/>
      <c r="IX188" s="165"/>
      <c r="IY188" s="165"/>
      <c r="IZ188" s="165"/>
      <c r="JA188" s="165"/>
      <c r="JB188" s="165"/>
      <c r="JC188" s="165"/>
      <c r="JD188" s="165"/>
      <c r="JE188" s="165"/>
      <c r="JF188" s="165"/>
      <c r="JG188" s="165"/>
      <c r="JH188" s="165"/>
      <c r="JI188" s="165"/>
      <c r="JJ188" s="165"/>
      <c r="JK188" s="165"/>
      <c r="JL188" s="165"/>
      <c r="JM188" s="165"/>
      <c r="JN188" s="165"/>
      <c r="JO188" s="165"/>
      <c r="JP188" s="165"/>
      <c r="JQ188" s="165"/>
      <c r="JR188" s="165"/>
      <c r="JS188" s="165"/>
      <c r="JT188" s="165"/>
      <c r="JU188" s="165"/>
      <c r="JV188" s="165"/>
      <c r="JW188" s="165"/>
      <c r="JX188" s="165"/>
      <c r="JY188" s="165"/>
      <c r="JZ188" s="165"/>
      <c r="KA188" s="165"/>
      <c r="KB188" s="165"/>
      <c r="KC188" s="165"/>
      <c r="KD188" s="165"/>
      <c r="KE188" s="165"/>
      <c r="KF188" s="165"/>
      <c r="KG188" s="165"/>
      <c r="KH188" s="165"/>
      <c r="KI188" s="165"/>
      <c r="KJ188" s="165"/>
      <c r="KK188" s="165"/>
      <c r="KL188" s="165"/>
      <c r="KM188" s="165"/>
      <c r="KN188" s="165"/>
      <c r="KO188" s="165"/>
      <c r="KP188" s="165"/>
      <c r="KQ188" s="165"/>
      <c r="KR188" s="165"/>
      <c r="KS188" s="165"/>
      <c r="KT188" s="165"/>
      <c r="KU188" s="165"/>
      <c r="KV188" s="165"/>
      <c r="KW188" s="165"/>
      <c r="KX188" s="165"/>
      <c r="KY188" s="165"/>
      <c r="KZ188" s="165"/>
      <c r="LA188" s="165"/>
      <c r="LB188" s="165"/>
      <c r="LC188" s="165"/>
      <c r="LD188" s="165"/>
      <c r="LE188" s="165"/>
      <c r="LF188" s="165"/>
      <c r="LG188" s="165"/>
      <c r="LH188" s="165"/>
      <c r="LI188" s="165"/>
      <c r="LJ188" s="165"/>
      <c r="LK188" s="165"/>
      <c r="LL188" s="165"/>
      <c r="LM188" s="165"/>
      <c r="LN188" s="165"/>
      <c r="LO188" s="165"/>
      <c r="LP188" s="165"/>
      <c r="LQ188" s="165"/>
      <c r="LR188" s="165"/>
      <c r="LS188" s="165"/>
      <c r="LT188" s="165"/>
      <c r="LU188" s="165"/>
      <c r="LV188" s="165"/>
      <c r="LW188" s="165"/>
      <c r="LX188" s="165"/>
      <c r="LY188" s="165"/>
      <c r="LZ188" s="165"/>
      <c r="MA188" s="165"/>
      <c r="MB188" s="165"/>
      <c r="MC188" s="165"/>
      <c r="MD188" s="165"/>
      <c r="ME188" s="165"/>
      <c r="MF188" s="165"/>
      <c r="MG188" s="165"/>
      <c r="MH188" s="165"/>
      <c r="MI188" s="165"/>
      <c r="MJ188" s="165"/>
      <c r="MK188" s="165"/>
      <c r="ML188" s="165"/>
      <c r="MM188" s="165"/>
      <c r="MN188" s="165"/>
      <c r="MO188" s="165"/>
      <c r="MP188" s="165"/>
      <c r="MQ188" s="165"/>
      <c r="MR188" s="165"/>
      <c r="MS188" s="165"/>
      <c r="MT188" s="165"/>
      <c r="MU188" s="165"/>
      <c r="MV188" s="165"/>
      <c r="MW188" s="165"/>
      <c r="MX188" s="165"/>
      <c r="MY188" s="165"/>
      <c r="MZ188" s="165"/>
      <c r="NA188" s="165"/>
      <c r="NB188" s="165"/>
      <c r="NC188" s="165"/>
      <c r="ND188" s="165"/>
      <c r="NE188" s="165"/>
      <c r="NF188" s="165"/>
      <c r="NG188" s="165"/>
      <c r="NH188" s="165"/>
      <c r="NI188" s="165"/>
      <c r="NJ188" s="165"/>
      <c r="NK188" s="165"/>
      <c r="NL188" s="165"/>
      <c r="NM188" s="165"/>
      <c r="NN188" s="165"/>
      <c r="NO188" s="165"/>
      <c r="NP188" s="165"/>
      <c r="NQ188" s="165"/>
      <c r="NR188" s="165"/>
      <c r="NS188" s="165"/>
      <c r="NT188" s="165"/>
      <c r="NU188" s="165"/>
      <c r="NV188" s="165"/>
      <c r="NW188" s="165"/>
      <c r="NX188" s="165"/>
      <c r="NY188" s="165"/>
      <c r="NZ188" s="165"/>
      <c r="OA188" s="165"/>
      <c r="OB188" s="165"/>
      <c r="OC188" s="165"/>
      <c r="OD188" s="165"/>
      <c r="OE188" s="165"/>
      <c r="OF188" s="165"/>
      <c r="OG188" s="165"/>
      <c r="OH188" s="165"/>
      <c r="OI188" s="165"/>
      <c r="OJ188" s="165"/>
      <c r="OK188" s="165"/>
      <c r="OL188" s="165"/>
      <c r="OM188" s="165"/>
      <c r="ON188" s="165"/>
      <c r="OO188" s="165"/>
      <c r="OP188" s="165"/>
      <c r="OQ188" s="165"/>
      <c r="OR188" s="165"/>
      <c r="OS188" s="165"/>
      <c r="OT188" s="165"/>
      <c r="OU188" s="165"/>
      <c r="OV188" s="165"/>
      <c r="OW188" s="165"/>
      <c r="OX188" s="165"/>
      <c r="OY188" s="165"/>
      <c r="OZ188" s="165"/>
      <c r="PA188" s="165"/>
      <c r="PB188" s="165"/>
      <c r="PC188" s="165"/>
      <c r="PD188" s="165"/>
      <c r="PE188" s="165"/>
      <c r="PF188" s="165"/>
      <c r="PG188" s="165"/>
      <c r="PH188" s="165"/>
      <c r="PI188" s="165"/>
      <c r="PJ188" s="165"/>
      <c r="PK188" s="165"/>
      <c r="PL188" s="165"/>
      <c r="PM188" s="165"/>
      <c r="PN188" s="165"/>
      <c r="PO188" s="165"/>
      <c r="PP188" s="165"/>
      <c r="PQ188" s="165"/>
      <c r="PR188" s="165"/>
      <c r="PS188" s="165"/>
      <c r="PT188" s="165"/>
      <c r="PU188" s="165"/>
      <c r="PV188" s="165"/>
      <c r="PW188" s="165"/>
      <c r="PX188" s="165"/>
      <c r="PY188" s="165"/>
      <c r="PZ188" s="165"/>
      <c r="QA188" s="165"/>
      <c r="QB188" s="165"/>
      <c r="QC188" s="165"/>
      <c r="QD188" s="165"/>
      <c r="QE188" s="165"/>
      <c r="QF188" s="165"/>
      <c r="QG188" s="165"/>
      <c r="QH188" s="165"/>
      <c r="QI188" s="165"/>
      <c r="QJ188" s="165"/>
      <c r="QK188" s="165"/>
      <c r="QL188" s="165"/>
      <c r="QM188" s="165"/>
      <c r="QN188" s="165"/>
      <c r="QO188" s="165"/>
      <c r="QP188" s="165"/>
      <c r="QQ188" s="165"/>
      <c r="QR188" s="165"/>
      <c r="QS188" s="165"/>
      <c r="QT188" s="165"/>
      <c r="QU188" s="165"/>
      <c r="QV188" s="165"/>
      <c r="QW188" s="165"/>
      <c r="QX188" s="165"/>
      <c r="QY188" s="165"/>
      <c r="QZ188" s="165"/>
      <c r="RA188" s="165"/>
      <c r="RB188" s="165"/>
      <c r="RC188" s="165"/>
      <c r="RD188" s="165"/>
      <c r="RE188" s="165"/>
      <c r="RF188" s="165"/>
      <c r="RG188" s="165"/>
      <c r="RH188" s="165"/>
      <c r="RI188" s="165"/>
      <c r="RJ188" s="165"/>
      <c r="RK188" s="165"/>
      <c r="RL188" s="165"/>
    </row>
    <row r="189" spans="1:480" x14ac:dyDescent="0.2">
      <c r="J189" s="221"/>
      <c r="K189" s="221"/>
      <c r="L189" s="222"/>
      <c r="M189" s="222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</row>
    <row r="190" spans="1:480" x14ac:dyDescent="0.2">
      <c r="J190" s="221"/>
      <c r="K190" s="221"/>
      <c r="L190" s="222"/>
      <c r="M190" s="222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3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  <c r="BI190" s="165"/>
    </row>
    <row r="191" spans="1:480" x14ac:dyDescent="0.2">
      <c r="J191" s="221"/>
      <c r="K191" s="221"/>
      <c r="L191" s="222"/>
      <c r="M191" s="222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  <c r="BI191" s="165"/>
    </row>
    <row r="192" spans="1:480" ht="15.75" x14ac:dyDescent="0.25">
      <c r="A192" s="220"/>
      <c r="I192" s="220"/>
      <c r="J192" s="215" t="s">
        <v>66</v>
      </c>
      <c r="K192"/>
      <c r="L192"/>
      <c r="M192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3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  <c r="BI192" s="165"/>
    </row>
    <row r="193" spans="1:480" x14ac:dyDescent="0.2">
      <c r="J193" t="s">
        <v>67</v>
      </c>
      <c r="K193"/>
      <c r="L193"/>
      <c r="M19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  <c r="BI193" s="165"/>
    </row>
    <row r="194" spans="1:480" s="147" customFormat="1" x14ac:dyDescent="0.2">
      <c r="A194"/>
      <c r="B194"/>
      <c r="C194"/>
      <c r="D194"/>
      <c r="E194"/>
      <c r="F194"/>
      <c r="G194"/>
      <c r="H194"/>
      <c r="I194"/>
      <c r="J194" t="s">
        <v>68</v>
      </c>
      <c r="K194"/>
      <c r="L194"/>
      <c r="M194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3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  <c r="BI194" s="165"/>
    </row>
    <row r="195" spans="1:480" x14ac:dyDescent="0.2">
      <c r="J195" t="s">
        <v>86</v>
      </c>
      <c r="K195" s="227" t="s">
        <v>80</v>
      </c>
      <c r="L195"/>
      <c r="M195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33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  <c r="BI195" s="165"/>
    </row>
    <row r="196" spans="1:480" x14ac:dyDescent="0.2">
      <c r="J196"/>
      <c r="K196"/>
      <c r="L196"/>
      <c r="M196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33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  <c r="BI196" s="165"/>
    </row>
    <row r="197" spans="1:480" x14ac:dyDescent="0.2">
      <c r="J197"/>
      <c r="K197"/>
      <c r="L197"/>
      <c r="M197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33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  <c r="BI197" s="165"/>
    </row>
    <row r="198" spans="1:480" ht="13.5" thickBot="1" x14ac:dyDescent="0.25">
      <c r="J198"/>
      <c r="K198"/>
      <c r="L198"/>
      <c r="M198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33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  <c r="BI198" s="165"/>
    </row>
    <row r="199" spans="1:480" s="121" customFormat="1" ht="15.75" thickBot="1" x14ac:dyDescent="0.25">
      <c r="A199" s="326" t="s">
        <v>0</v>
      </c>
      <c r="B199" s="327" t="s">
        <v>1</v>
      </c>
      <c r="C199" s="327"/>
      <c r="D199" s="328" t="s">
        <v>2</v>
      </c>
      <c r="E199" s="4"/>
      <c r="F199" s="5"/>
      <c r="G199" s="329" t="s">
        <v>3</v>
      </c>
      <c r="H199" s="330"/>
      <c r="I199" s="331"/>
      <c r="J199" s="326" t="s">
        <v>4</v>
      </c>
      <c r="K199" s="317" t="s">
        <v>5</v>
      </c>
      <c r="L199" s="317" t="s">
        <v>6</v>
      </c>
      <c r="M199" s="317" t="s">
        <v>6</v>
      </c>
      <c r="N199" s="233"/>
      <c r="O199" s="234"/>
      <c r="P199" s="234"/>
      <c r="Q199" s="234"/>
      <c r="R199" s="234"/>
      <c r="S199" s="234"/>
      <c r="T199" s="234"/>
      <c r="U199" s="234"/>
      <c r="V199" s="234"/>
      <c r="W199" s="234"/>
      <c r="X199" s="234"/>
      <c r="Y199" s="234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68"/>
      <c r="BD199" s="168"/>
      <c r="BE199" s="168"/>
      <c r="BF199" s="168"/>
      <c r="BG199" s="168"/>
      <c r="BH199" s="168"/>
      <c r="BI199" s="168"/>
    </row>
    <row r="200" spans="1:480" ht="15" thickBot="1" x14ac:dyDescent="0.25">
      <c r="A200" s="326"/>
      <c r="B200" s="327"/>
      <c r="C200" s="327"/>
      <c r="D200" s="328"/>
      <c r="E200" s="216"/>
      <c r="F200" s="216"/>
      <c r="G200" s="339" t="s">
        <v>9</v>
      </c>
      <c r="H200" s="341" t="s">
        <v>10</v>
      </c>
      <c r="I200" s="343" t="s">
        <v>11</v>
      </c>
      <c r="J200" s="332"/>
      <c r="K200" s="318"/>
      <c r="L200" s="318"/>
      <c r="M200" s="318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33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  <c r="BI200" s="165"/>
    </row>
    <row r="201" spans="1:480" ht="8.25" customHeight="1" thickBot="1" x14ac:dyDescent="0.25">
      <c r="A201" s="326"/>
      <c r="B201" s="327"/>
      <c r="C201" s="327"/>
      <c r="D201" s="328"/>
      <c r="E201" s="6" t="s">
        <v>7</v>
      </c>
      <c r="F201" s="7" t="s">
        <v>8</v>
      </c>
      <c r="G201" s="340"/>
      <c r="H201" s="342"/>
      <c r="I201" s="344"/>
      <c r="J201" s="333"/>
      <c r="K201" s="319"/>
      <c r="L201" s="319"/>
      <c r="M201" s="319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3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  <c r="BI201" s="165"/>
    </row>
    <row r="202" spans="1:480" ht="13.5" customHeight="1" x14ac:dyDescent="0.3">
      <c r="A202" s="29"/>
      <c r="B202" s="383" t="s">
        <v>36</v>
      </c>
      <c r="C202" s="384"/>
      <c r="D202" s="384"/>
      <c r="E202" s="384"/>
      <c r="F202" s="384"/>
      <c r="G202" s="384"/>
      <c r="H202" s="384"/>
      <c r="I202" s="384"/>
      <c r="J202" s="384"/>
      <c r="K202" s="385"/>
      <c r="L202" s="62"/>
      <c r="M202" s="62"/>
      <c r="N202" s="233"/>
      <c r="O202" s="233"/>
      <c r="P202" s="233"/>
      <c r="Q202" s="233"/>
      <c r="R202" s="233"/>
      <c r="S202" s="233"/>
      <c r="T202" s="233"/>
      <c r="U202" s="233"/>
      <c r="V202" s="233"/>
      <c r="W202" s="233"/>
      <c r="X202" s="233"/>
      <c r="Y202" s="233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5"/>
      <c r="BN202" s="165"/>
      <c r="BO202" s="165"/>
      <c r="BP202" s="165"/>
      <c r="BQ202" s="165"/>
      <c r="BR202" s="165"/>
      <c r="BS202" s="165"/>
      <c r="BT202" s="165"/>
      <c r="BU202" s="165"/>
      <c r="BV202" s="165"/>
      <c r="BW202" s="165"/>
      <c r="BX202" s="165"/>
      <c r="BY202" s="165"/>
      <c r="BZ202" s="165"/>
      <c r="CA202" s="165"/>
      <c r="CB202" s="165"/>
      <c r="CC202" s="165"/>
      <c r="CD202" s="165"/>
      <c r="CE202" s="165"/>
      <c r="CF202" s="165"/>
      <c r="CG202" s="165"/>
      <c r="CH202" s="165"/>
      <c r="CI202" s="165"/>
      <c r="CJ202" s="165"/>
      <c r="CK202" s="165"/>
      <c r="CL202" s="165"/>
      <c r="CM202" s="165"/>
      <c r="CN202" s="165"/>
      <c r="CO202" s="165"/>
      <c r="CP202" s="165"/>
      <c r="CQ202" s="165"/>
      <c r="CR202" s="165"/>
      <c r="CS202" s="165"/>
      <c r="CT202" s="165"/>
      <c r="CU202" s="165"/>
      <c r="CV202" s="165"/>
      <c r="CW202" s="165"/>
      <c r="CX202" s="165"/>
      <c r="CY202" s="165"/>
      <c r="CZ202" s="165"/>
      <c r="DA202" s="165"/>
      <c r="DB202" s="165"/>
      <c r="DC202" s="165"/>
      <c r="DD202" s="165"/>
      <c r="DE202" s="165"/>
      <c r="DF202" s="165"/>
      <c r="DG202" s="165"/>
      <c r="DH202" s="165"/>
      <c r="DI202" s="165"/>
      <c r="DJ202" s="165"/>
      <c r="DK202" s="165"/>
      <c r="DL202" s="165"/>
      <c r="DM202" s="165"/>
      <c r="DN202" s="165"/>
      <c r="DO202" s="165"/>
      <c r="DP202" s="165"/>
      <c r="DQ202" s="165"/>
      <c r="DR202" s="165"/>
      <c r="DS202" s="165"/>
      <c r="DT202" s="165"/>
      <c r="DU202" s="165"/>
      <c r="DV202" s="165"/>
      <c r="DW202" s="165"/>
      <c r="DX202" s="165"/>
      <c r="DY202" s="165"/>
      <c r="DZ202" s="165"/>
      <c r="EA202" s="165"/>
      <c r="EB202" s="165"/>
      <c r="EC202" s="165"/>
      <c r="ED202" s="165"/>
      <c r="EE202" s="165"/>
      <c r="EF202" s="165"/>
      <c r="EG202" s="165"/>
      <c r="EH202" s="165"/>
      <c r="EI202" s="165"/>
      <c r="EJ202" s="165"/>
      <c r="EK202" s="165"/>
      <c r="EL202" s="165"/>
      <c r="EM202" s="165"/>
      <c r="EN202" s="165"/>
      <c r="EO202" s="165"/>
      <c r="EP202" s="165"/>
      <c r="EQ202" s="165"/>
      <c r="ER202" s="165"/>
      <c r="ES202" s="165"/>
      <c r="ET202" s="165"/>
      <c r="EU202" s="165"/>
      <c r="EV202" s="165"/>
      <c r="EW202" s="165"/>
      <c r="EX202" s="165"/>
      <c r="EY202" s="165"/>
      <c r="EZ202" s="165"/>
      <c r="FA202" s="165"/>
      <c r="FB202" s="165"/>
      <c r="FC202" s="165"/>
      <c r="FD202" s="165"/>
      <c r="FE202" s="165"/>
      <c r="FF202" s="165"/>
      <c r="FG202" s="165"/>
      <c r="FH202" s="165"/>
      <c r="FI202" s="165"/>
      <c r="FJ202" s="165"/>
      <c r="FK202" s="165"/>
      <c r="FL202" s="165"/>
      <c r="FM202" s="165"/>
      <c r="FN202" s="165"/>
      <c r="FO202" s="165"/>
      <c r="FP202" s="165"/>
      <c r="FQ202" s="165"/>
      <c r="FR202" s="165"/>
      <c r="FS202" s="165"/>
      <c r="FT202" s="165"/>
      <c r="FU202" s="165"/>
      <c r="FV202" s="165"/>
      <c r="FW202" s="165"/>
      <c r="FX202" s="165"/>
      <c r="FY202" s="165"/>
      <c r="FZ202" s="165"/>
      <c r="GA202" s="165"/>
      <c r="GB202" s="165"/>
      <c r="GC202" s="165"/>
      <c r="GD202" s="165"/>
      <c r="GE202" s="165"/>
      <c r="GF202" s="165"/>
      <c r="GG202" s="165"/>
      <c r="GH202" s="165"/>
      <c r="GI202" s="165"/>
      <c r="GJ202" s="165"/>
      <c r="GK202" s="165"/>
      <c r="GL202" s="165"/>
      <c r="GM202" s="165"/>
      <c r="GN202" s="165"/>
      <c r="GO202" s="165"/>
      <c r="GP202" s="165"/>
      <c r="GQ202" s="165"/>
      <c r="GR202" s="165"/>
      <c r="GS202" s="165"/>
      <c r="GT202" s="165"/>
      <c r="GU202" s="165"/>
      <c r="GV202" s="165"/>
      <c r="GW202" s="165"/>
      <c r="GX202" s="165"/>
      <c r="GY202" s="165"/>
      <c r="GZ202" s="165"/>
      <c r="HA202" s="165"/>
      <c r="HB202" s="165"/>
      <c r="HC202" s="165"/>
      <c r="HD202" s="165"/>
      <c r="HE202" s="165"/>
      <c r="HF202" s="165"/>
      <c r="HG202" s="165"/>
      <c r="HH202" s="165"/>
      <c r="HI202" s="165"/>
      <c r="HJ202" s="165"/>
      <c r="HK202" s="165"/>
      <c r="HL202" s="165"/>
      <c r="HM202" s="165"/>
      <c r="HN202" s="165"/>
      <c r="HO202" s="165"/>
      <c r="HP202" s="165"/>
      <c r="HQ202" s="165"/>
      <c r="HR202" s="165"/>
      <c r="HS202" s="165"/>
      <c r="HT202" s="165"/>
      <c r="HU202" s="165"/>
      <c r="HV202" s="165"/>
      <c r="HW202" s="165"/>
      <c r="HX202" s="165"/>
      <c r="HY202" s="165"/>
      <c r="HZ202" s="165"/>
      <c r="IA202" s="165"/>
      <c r="IB202" s="165"/>
      <c r="IC202" s="165"/>
      <c r="ID202" s="165"/>
      <c r="IE202" s="165"/>
      <c r="IF202" s="165"/>
      <c r="IG202" s="165"/>
      <c r="IH202" s="165"/>
      <c r="II202" s="165"/>
      <c r="IJ202" s="165"/>
      <c r="IK202" s="165"/>
      <c r="IL202" s="165"/>
      <c r="IM202" s="165"/>
      <c r="IN202" s="165"/>
      <c r="IO202" s="165"/>
      <c r="IP202" s="165"/>
      <c r="IQ202" s="165"/>
      <c r="IR202" s="165"/>
      <c r="IS202" s="165"/>
      <c r="IT202" s="165"/>
      <c r="IU202" s="165"/>
      <c r="IV202" s="165"/>
      <c r="IW202" s="165"/>
      <c r="IX202" s="165"/>
      <c r="IY202" s="165"/>
      <c r="IZ202" s="165"/>
      <c r="JA202" s="165"/>
      <c r="JB202" s="165"/>
      <c r="JC202" s="165"/>
      <c r="JD202" s="165"/>
      <c r="JE202" s="165"/>
      <c r="JF202" s="165"/>
      <c r="JG202" s="165"/>
      <c r="JH202" s="165"/>
      <c r="JI202" s="165"/>
      <c r="JJ202" s="165"/>
      <c r="JK202" s="165"/>
      <c r="JL202" s="165"/>
      <c r="JM202" s="165"/>
      <c r="JN202" s="165"/>
      <c r="JO202" s="165"/>
      <c r="JP202" s="165"/>
      <c r="JQ202" s="165"/>
      <c r="JR202" s="165"/>
      <c r="JS202" s="165"/>
      <c r="JT202" s="165"/>
      <c r="JU202" s="165"/>
      <c r="JV202" s="165"/>
      <c r="JW202" s="165"/>
      <c r="JX202" s="165"/>
      <c r="JY202" s="165"/>
      <c r="JZ202" s="165"/>
      <c r="KA202" s="165"/>
      <c r="KB202" s="165"/>
      <c r="KC202" s="165"/>
      <c r="KD202" s="165"/>
      <c r="KE202" s="165"/>
      <c r="KF202" s="165"/>
      <c r="KG202" s="165"/>
      <c r="KH202" s="165"/>
      <c r="KI202" s="165"/>
      <c r="KJ202" s="165"/>
      <c r="KK202" s="165"/>
      <c r="KL202" s="165"/>
      <c r="KM202" s="165"/>
      <c r="KN202" s="165"/>
      <c r="KO202" s="165"/>
      <c r="KP202" s="165"/>
      <c r="KQ202" s="165"/>
      <c r="KR202" s="165"/>
      <c r="KS202" s="165"/>
      <c r="KT202" s="165"/>
      <c r="KU202" s="165"/>
      <c r="KV202" s="165"/>
      <c r="KW202" s="165"/>
      <c r="KX202" s="165"/>
      <c r="KY202" s="165"/>
      <c r="KZ202" s="165"/>
      <c r="LA202" s="165"/>
      <c r="LB202" s="165"/>
      <c r="LC202" s="165"/>
      <c r="LD202" s="165"/>
      <c r="LE202" s="165"/>
      <c r="LF202" s="165"/>
      <c r="LG202" s="165"/>
      <c r="LH202" s="165"/>
      <c r="LI202" s="165"/>
      <c r="LJ202" s="165"/>
      <c r="LK202" s="165"/>
      <c r="LL202" s="165"/>
      <c r="LM202" s="165"/>
      <c r="LN202" s="165"/>
      <c r="LO202" s="165"/>
      <c r="LP202" s="165"/>
      <c r="LQ202" s="165"/>
      <c r="LR202" s="165"/>
      <c r="LS202" s="165"/>
      <c r="LT202" s="165"/>
      <c r="LU202" s="165"/>
      <c r="LV202" s="165"/>
      <c r="LW202" s="165"/>
      <c r="LX202" s="165"/>
      <c r="LY202" s="165"/>
      <c r="LZ202" s="165"/>
      <c r="MA202" s="165"/>
      <c r="MB202" s="165"/>
      <c r="MC202" s="165"/>
      <c r="MD202" s="165"/>
      <c r="ME202" s="165"/>
      <c r="MF202" s="165"/>
      <c r="MG202" s="165"/>
      <c r="MH202" s="165"/>
      <c r="MI202" s="165"/>
      <c r="MJ202" s="165"/>
      <c r="MK202" s="165"/>
      <c r="ML202" s="165"/>
      <c r="MM202" s="165"/>
      <c r="MN202" s="165"/>
      <c r="MO202" s="165"/>
      <c r="MP202" s="165"/>
      <c r="MQ202" s="165"/>
      <c r="MR202" s="165"/>
      <c r="MS202" s="165"/>
      <c r="MT202" s="165"/>
      <c r="MU202" s="165"/>
      <c r="MV202" s="165"/>
      <c r="MW202" s="165"/>
      <c r="MX202" s="165"/>
      <c r="MY202" s="165"/>
      <c r="MZ202" s="165"/>
      <c r="NA202" s="165"/>
      <c r="NB202" s="165"/>
      <c r="NC202" s="165"/>
      <c r="ND202" s="165"/>
      <c r="NE202" s="165"/>
      <c r="NF202" s="165"/>
      <c r="NG202" s="165"/>
      <c r="NH202" s="165"/>
      <c r="NI202" s="165"/>
      <c r="NJ202" s="165"/>
      <c r="NK202" s="165"/>
      <c r="NL202" s="165"/>
      <c r="NM202" s="165"/>
      <c r="NN202" s="165"/>
      <c r="NO202" s="165"/>
      <c r="NP202" s="165"/>
      <c r="NQ202" s="165"/>
      <c r="NR202" s="165"/>
      <c r="NS202" s="165"/>
      <c r="NT202" s="165"/>
      <c r="NU202" s="165"/>
      <c r="NV202" s="165"/>
      <c r="NW202" s="165"/>
      <c r="NX202" s="165"/>
      <c r="NY202" s="165"/>
      <c r="NZ202" s="165"/>
      <c r="OA202" s="165"/>
      <c r="OB202" s="165"/>
      <c r="OC202" s="165"/>
      <c r="OD202" s="165"/>
      <c r="OE202" s="165"/>
      <c r="OF202" s="165"/>
      <c r="OG202" s="165"/>
      <c r="OH202" s="165"/>
      <c r="OI202" s="165"/>
      <c r="OJ202" s="165"/>
      <c r="OK202" s="165"/>
      <c r="OL202" s="165"/>
      <c r="OM202" s="165"/>
      <c r="ON202" s="165"/>
      <c r="OO202" s="165"/>
      <c r="OP202" s="165"/>
      <c r="OQ202" s="165"/>
      <c r="OR202" s="165"/>
      <c r="OS202" s="165"/>
      <c r="OT202" s="165"/>
      <c r="OU202" s="165"/>
      <c r="OV202" s="165"/>
      <c r="OW202" s="165"/>
      <c r="OX202" s="165"/>
      <c r="OY202" s="165"/>
      <c r="OZ202" s="165"/>
      <c r="PA202" s="165"/>
      <c r="PB202" s="165"/>
      <c r="PC202" s="165"/>
      <c r="PD202" s="165"/>
      <c r="PE202" s="165"/>
      <c r="PF202" s="165"/>
      <c r="PG202" s="165"/>
      <c r="PH202" s="165"/>
      <c r="PI202" s="165"/>
      <c r="PJ202" s="165"/>
      <c r="PK202" s="165"/>
      <c r="PL202" s="165"/>
      <c r="PM202" s="165"/>
      <c r="PN202" s="165"/>
      <c r="PO202" s="165"/>
      <c r="PP202" s="165"/>
      <c r="PQ202" s="165"/>
      <c r="PR202" s="165"/>
      <c r="PS202" s="165"/>
      <c r="PT202" s="165"/>
      <c r="PU202" s="165"/>
      <c r="PV202" s="165"/>
      <c r="PW202" s="165"/>
      <c r="PX202" s="165"/>
      <c r="PY202" s="165"/>
      <c r="PZ202" s="165"/>
      <c r="QA202" s="165"/>
      <c r="QB202" s="165"/>
      <c r="QC202" s="165"/>
      <c r="QD202" s="165"/>
      <c r="QE202" s="165"/>
      <c r="QF202" s="165"/>
      <c r="QG202" s="165"/>
      <c r="QH202" s="165"/>
      <c r="QI202" s="165"/>
      <c r="QJ202" s="165"/>
      <c r="QK202" s="165"/>
      <c r="QL202" s="165"/>
      <c r="QM202" s="165"/>
      <c r="QN202" s="165"/>
      <c r="QO202" s="165"/>
      <c r="QP202" s="165"/>
      <c r="QQ202" s="165"/>
      <c r="QR202" s="165"/>
      <c r="QS202" s="165"/>
      <c r="QT202" s="165"/>
      <c r="QU202" s="165"/>
      <c r="QV202" s="165"/>
      <c r="QW202" s="165"/>
      <c r="QX202" s="165"/>
      <c r="QY202" s="165"/>
      <c r="QZ202" s="165"/>
      <c r="RA202" s="165"/>
      <c r="RB202" s="165"/>
      <c r="RC202" s="165"/>
      <c r="RD202" s="165"/>
      <c r="RE202" s="165"/>
      <c r="RF202" s="165"/>
      <c r="RG202" s="165"/>
      <c r="RH202" s="165"/>
      <c r="RI202" s="165"/>
      <c r="RJ202" s="165"/>
      <c r="RK202" s="165"/>
      <c r="RL202" s="165"/>
    </row>
    <row r="203" spans="1:480" ht="15.75" x14ac:dyDescent="0.2">
      <c r="A203" s="305" t="e">
        <f>'Тех. карты'!#REF!</f>
        <v>#REF!</v>
      </c>
      <c r="B203" s="386" t="s">
        <v>13</v>
      </c>
      <c r="C203" s="387"/>
      <c r="D203" s="387"/>
      <c r="E203" s="387"/>
      <c r="F203" s="387"/>
      <c r="G203" s="387"/>
      <c r="H203" s="387"/>
      <c r="I203" s="387"/>
      <c r="J203" s="387"/>
      <c r="K203" s="387"/>
      <c r="L203" s="388"/>
      <c r="M203" s="259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3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  <c r="BI203" s="165"/>
      <c r="BJ203" s="165"/>
      <c r="BK203" s="165"/>
      <c r="BL203" s="165"/>
      <c r="BM203" s="165"/>
      <c r="BN203" s="165"/>
      <c r="BO203" s="165"/>
      <c r="BP203" s="165"/>
      <c r="BQ203" s="165"/>
      <c r="BR203" s="165"/>
      <c r="BS203" s="165"/>
      <c r="BT203" s="165"/>
      <c r="BU203" s="165"/>
      <c r="BV203" s="165"/>
      <c r="BW203" s="165"/>
      <c r="BX203" s="165"/>
      <c r="BY203" s="165"/>
      <c r="BZ203" s="165"/>
      <c r="CA203" s="165"/>
      <c r="CB203" s="165"/>
      <c r="CC203" s="165"/>
      <c r="CD203" s="165"/>
      <c r="CE203" s="165"/>
      <c r="CF203" s="165"/>
      <c r="CG203" s="165"/>
      <c r="CH203" s="165"/>
      <c r="CI203" s="165"/>
      <c r="CJ203" s="165"/>
      <c r="CK203" s="165"/>
      <c r="CL203" s="165"/>
      <c r="CM203" s="165"/>
      <c r="CN203" s="165"/>
      <c r="CO203" s="165"/>
      <c r="CP203" s="165"/>
      <c r="CQ203" s="165"/>
      <c r="CR203" s="165"/>
      <c r="CS203" s="165"/>
      <c r="CT203" s="165"/>
      <c r="CU203" s="165"/>
      <c r="CV203" s="165"/>
      <c r="CW203" s="165"/>
      <c r="CX203" s="165"/>
      <c r="CY203" s="165"/>
      <c r="CZ203" s="165"/>
      <c r="DA203" s="165"/>
      <c r="DB203" s="165"/>
      <c r="DC203" s="165"/>
      <c r="DD203" s="165"/>
      <c r="DE203" s="165"/>
      <c r="DF203" s="165"/>
      <c r="DG203" s="165"/>
      <c r="DH203" s="165"/>
      <c r="DI203" s="165"/>
      <c r="DJ203" s="165"/>
      <c r="DK203" s="165"/>
      <c r="DL203" s="165"/>
      <c r="DM203" s="165"/>
      <c r="DN203" s="165"/>
      <c r="DO203" s="165"/>
      <c r="DP203" s="165"/>
      <c r="DQ203" s="165"/>
      <c r="DR203" s="165"/>
      <c r="DS203" s="165"/>
      <c r="DT203" s="165"/>
      <c r="DU203" s="165"/>
      <c r="DV203" s="165"/>
      <c r="DW203" s="165"/>
      <c r="DX203" s="165"/>
      <c r="DY203" s="165"/>
      <c r="DZ203" s="165"/>
      <c r="EA203" s="165"/>
      <c r="EB203" s="165"/>
      <c r="EC203" s="165"/>
      <c r="ED203" s="165"/>
      <c r="EE203" s="165"/>
      <c r="EF203" s="165"/>
      <c r="EG203" s="165"/>
      <c r="EH203" s="165"/>
      <c r="EI203" s="165"/>
      <c r="EJ203" s="165"/>
      <c r="EK203" s="165"/>
      <c r="EL203" s="165"/>
      <c r="EM203" s="165"/>
      <c r="EN203" s="165"/>
      <c r="EO203" s="165"/>
      <c r="EP203" s="165"/>
      <c r="EQ203" s="165"/>
      <c r="ER203" s="165"/>
      <c r="ES203" s="165"/>
      <c r="ET203" s="165"/>
      <c r="EU203" s="165"/>
      <c r="EV203" s="165"/>
      <c r="EW203" s="165"/>
      <c r="EX203" s="165"/>
      <c r="EY203" s="165"/>
      <c r="EZ203" s="165"/>
      <c r="FA203" s="165"/>
      <c r="FB203" s="165"/>
      <c r="FC203" s="165"/>
      <c r="FD203" s="165"/>
      <c r="FE203" s="165"/>
      <c r="FF203" s="165"/>
      <c r="FG203" s="165"/>
      <c r="FH203" s="165"/>
      <c r="FI203" s="165"/>
      <c r="FJ203" s="165"/>
      <c r="FK203" s="165"/>
      <c r="FL203" s="165"/>
      <c r="FM203" s="165"/>
      <c r="FN203" s="165"/>
      <c r="FO203" s="165"/>
      <c r="FP203" s="165"/>
      <c r="FQ203" s="165"/>
      <c r="FR203" s="165"/>
      <c r="FS203" s="165"/>
      <c r="FT203" s="165"/>
      <c r="FU203" s="165"/>
      <c r="FV203" s="165"/>
      <c r="FW203" s="165"/>
      <c r="FX203" s="165"/>
      <c r="FY203" s="165"/>
      <c r="FZ203" s="165"/>
      <c r="GA203" s="165"/>
      <c r="GB203" s="165"/>
      <c r="GC203" s="165"/>
      <c r="GD203" s="165"/>
      <c r="GE203" s="165"/>
      <c r="GF203" s="165"/>
      <c r="GG203" s="165"/>
      <c r="GH203" s="165"/>
      <c r="GI203" s="165"/>
      <c r="GJ203" s="165"/>
      <c r="GK203" s="165"/>
      <c r="GL203" s="165"/>
      <c r="GM203" s="165"/>
      <c r="GN203" s="165"/>
      <c r="GO203" s="165"/>
      <c r="GP203" s="165"/>
      <c r="GQ203" s="165"/>
      <c r="GR203" s="165"/>
      <c r="GS203" s="165"/>
      <c r="GT203" s="165"/>
      <c r="GU203" s="165"/>
      <c r="GV203" s="165"/>
      <c r="GW203" s="165"/>
      <c r="GX203" s="165"/>
      <c r="GY203" s="165"/>
      <c r="GZ203" s="165"/>
      <c r="HA203" s="165"/>
      <c r="HB203" s="165"/>
      <c r="HC203" s="165"/>
      <c r="HD203" s="165"/>
      <c r="HE203" s="165"/>
      <c r="HF203" s="165"/>
      <c r="HG203" s="165"/>
      <c r="HH203" s="165"/>
      <c r="HI203" s="165"/>
      <c r="HJ203" s="165"/>
      <c r="HK203" s="165"/>
      <c r="HL203" s="165"/>
      <c r="HM203" s="165"/>
      <c r="HN203" s="165"/>
      <c r="HO203" s="165"/>
      <c r="HP203" s="165"/>
      <c r="HQ203" s="165"/>
      <c r="HR203" s="165"/>
      <c r="HS203" s="165"/>
      <c r="HT203" s="165"/>
      <c r="HU203" s="165"/>
      <c r="HV203" s="165"/>
      <c r="HW203" s="165"/>
      <c r="HX203" s="165"/>
      <c r="HY203" s="165"/>
      <c r="HZ203" s="165"/>
      <c r="IA203" s="165"/>
      <c r="IB203" s="165"/>
      <c r="IC203" s="165"/>
      <c r="ID203" s="165"/>
      <c r="IE203" s="165"/>
      <c r="IF203" s="165"/>
      <c r="IG203" s="165"/>
      <c r="IH203" s="165"/>
      <c r="II203" s="165"/>
      <c r="IJ203" s="165"/>
      <c r="IK203" s="165"/>
      <c r="IL203" s="165"/>
      <c r="IM203" s="165"/>
      <c r="IN203" s="165"/>
      <c r="IO203" s="165"/>
      <c r="IP203" s="165"/>
      <c r="IQ203" s="165"/>
      <c r="IR203" s="165"/>
      <c r="IS203" s="165"/>
      <c r="IT203" s="165"/>
      <c r="IU203" s="165"/>
      <c r="IV203" s="165"/>
      <c r="IW203" s="165"/>
      <c r="IX203" s="165"/>
      <c r="IY203" s="165"/>
      <c r="IZ203" s="165"/>
      <c r="JA203" s="165"/>
      <c r="JB203" s="165"/>
      <c r="JC203" s="165"/>
      <c r="JD203" s="165"/>
      <c r="JE203" s="165"/>
      <c r="JF203" s="165"/>
      <c r="JG203" s="165"/>
      <c r="JH203" s="165"/>
      <c r="JI203" s="165"/>
      <c r="JJ203" s="165"/>
      <c r="JK203" s="165"/>
      <c r="JL203" s="165"/>
      <c r="JM203" s="165"/>
      <c r="JN203" s="165"/>
      <c r="JO203" s="165"/>
      <c r="JP203" s="165"/>
      <c r="JQ203" s="165"/>
      <c r="JR203" s="165"/>
      <c r="JS203" s="165"/>
      <c r="JT203" s="165"/>
      <c r="JU203" s="165"/>
      <c r="JV203" s="165"/>
      <c r="JW203" s="165"/>
      <c r="JX203" s="165"/>
      <c r="JY203" s="165"/>
      <c r="JZ203" s="165"/>
      <c r="KA203" s="165"/>
      <c r="KB203" s="165"/>
      <c r="KC203" s="165"/>
      <c r="KD203" s="165"/>
      <c r="KE203" s="165"/>
      <c r="KF203" s="165"/>
      <c r="KG203" s="165"/>
      <c r="KH203" s="165"/>
      <c r="KI203" s="165"/>
      <c r="KJ203" s="165"/>
      <c r="KK203" s="165"/>
      <c r="KL203" s="165"/>
      <c r="KM203" s="165"/>
      <c r="KN203" s="165"/>
      <c r="KO203" s="165"/>
      <c r="KP203" s="165"/>
      <c r="KQ203" s="165"/>
      <c r="KR203" s="165"/>
      <c r="KS203" s="165"/>
      <c r="KT203" s="165"/>
      <c r="KU203" s="165"/>
      <c r="KV203" s="165"/>
      <c r="KW203" s="165"/>
      <c r="KX203" s="165"/>
      <c r="KY203" s="165"/>
      <c r="KZ203" s="165"/>
      <c r="LA203" s="165"/>
      <c r="LB203" s="165"/>
      <c r="LC203" s="165"/>
      <c r="LD203" s="165"/>
      <c r="LE203" s="165"/>
      <c r="LF203" s="165"/>
      <c r="LG203" s="165"/>
      <c r="LH203" s="165"/>
      <c r="LI203" s="165"/>
      <c r="LJ203" s="165"/>
      <c r="LK203" s="165"/>
      <c r="LL203" s="165"/>
      <c r="LM203" s="165"/>
      <c r="LN203" s="165"/>
      <c r="LO203" s="165"/>
      <c r="LP203" s="165"/>
      <c r="LQ203" s="165"/>
      <c r="LR203" s="165"/>
      <c r="LS203" s="165"/>
      <c r="LT203" s="165"/>
      <c r="LU203" s="165"/>
      <c r="LV203" s="165"/>
      <c r="LW203" s="165"/>
      <c r="LX203" s="165"/>
      <c r="LY203" s="165"/>
      <c r="LZ203" s="165"/>
      <c r="MA203" s="165"/>
      <c r="MB203" s="165"/>
      <c r="MC203" s="165"/>
      <c r="MD203" s="165"/>
      <c r="ME203" s="165"/>
      <c r="MF203" s="165"/>
      <c r="MG203" s="165"/>
      <c r="MH203" s="165"/>
      <c r="MI203" s="165"/>
      <c r="MJ203" s="165"/>
      <c r="MK203" s="165"/>
      <c r="ML203" s="165"/>
      <c r="MM203" s="165"/>
      <c r="MN203" s="165"/>
      <c r="MO203" s="165"/>
      <c r="MP203" s="165"/>
      <c r="MQ203" s="165"/>
      <c r="MR203" s="165"/>
      <c r="MS203" s="165"/>
      <c r="MT203" s="165"/>
      <c r="MU203" s="165"/>
      <c r="MV203" s="165"/>
      <c r="MW203" s="165"/>
      <c r="MX203" s="165"/>
      <c r="MY203" s="165"/>
      <c r="MZ203" s="165"/>
      <c r="NA203" s="165"/>
      <c r="NB203" s="165"/>
      <c r="NC203" s="165"/>
      <c r="ND203" s="165"/>
      <c r="NE203" s="165"/>
      <c r="NF203" s="165"/>
      <c r="NG203" s="165"/>
      <c r="NH203" s="165"/>
      <c r="NI203" s="165"/>
      <c r="NJ203" s="165"/>
      <c r="NK203" s="165"/>
      <c r="NL203" s="165"/>
      <c r="NM203" s="165"/>
      <c r="NN203" s="165"/>
      <c r="NO203" s="165"/>
      <c r="NP203" s="165"/>
      <c r="NQ203" s="165"/>
      <c r="NR203" s="165"/>
      <c r="NS203" s="165"/>
      <c r="NT203" s="165"/>
      <c r="NU203" s="165"/>
      <c r="NV203" s="165"/>
      <c r="NW203" s="165"/>
      <c r="NX203" s="165"/>
      <c r="NY203" s="165"/>
      <c r="NZ203" s="165"/>
      <c r="OA203" s="165"/>
      <c r="OB203" s="165"/>
      <c r="OC203" s="165"/>
      <c r="OD203" s="165"/>
      <c r="OE203" s="165"/>
      <c r="OF203" s="165"/>
      <c r="OG203" s="165"/>
      <c r="OH203" s="165"/>
      <c r="OI203" s="165"/>
      <c r="OJ203" s="165"/>
      <c r="OK203" s="165"/>
      <c r="OL203" s="165"/>
      <c r="OM203" s="165"/>
      <c r="ON203" s="165"/>
      <c r="OO203" s="165"/>
      <c r="OP203" s="165"/>
      <c r="OQ203" s="165"/>
      <c r="OR203" s="165"/>
      <c r="OS203" s="165"/>
      <c r="OT203" s="165"/>
      <c r="OU203" s="165"/>
      <c r="OV203" s="165"/>
      <c r="OW203" s="165"/>
      <c r="OX203" s="165"/>
      <c r="OY203" s="165"/>
      <c r="OZ203" s="165"/>
      <c r="PA203" s="165"/>
      <c r="PB203" s="165"/>
      <c r="PC203" s="165"/>
      <c r="PD203" s="165"/>
      <c r="PE203" s="165"/>
      <c r="PF203" s="165"/>
      <c r="PG203" s="165"/>
      <c r="PH203" s="165"/>
      <c r="PI203" s="165"/>
      <c r="PJ203" s="165"/>
      <c r="PK203" s="165"/>
      <c r="PL203" s="165"/>
      <c r="PM203" s="165"/>
      <c r="PN203" s="165"/>
      <c r="PO203" s="165"/>
      <c r="PP203" s="165"/>
      <c r="PQ203" s="165"/>
      <c r="PR203" s="165"/>
      <c r="PS203" s="165"/>
      <c r="PT203" s="165"/>
      <c r="PU203" s="165"/>
      <c r="PV203" s="165"/>
      <c r="PW203" s="165"/>
      <c r="PX203" s="165"/>
      <c r="PY203" s="165"/>
      <c r="PZ203" s="165"/>
      <c r="QA203" s="165"/>
      <c r="QB203" s="165"/>
      <c r="QC203" s="165"/>
      <c r="QD203" s="165"/>
      <c r="QE203" s="165"/>
      <c r="QF203" s="165"/>
      <c r="QG203" s="165"/>
      <c r="QH203" s="165"/>
      <c r="QI203" s="165"/>
      <c r="QJ203" s="165"/>
      <c r="QK203" s="165"/>
      <c r="QL203" s="165"/>
      <c r="QM203" s="165"/>
      <c r="QN203" s="165"/>
      <c r="QO203" s="165"/>
      <c r="QP203" s="165"/>
      <c r="QQ203" s="165"/>
      <c r="QR203" s="165"/>
      <c r="QS203" s="165"/>
      <c r="QT203" s="165"/>
      <c r="QU203" s="165"/>
      <c r="QV203" s="165"/>
      <c r="QW203" s="165"/>
      <c r="QX203" s="165"/>
      <c r="QY203" s="165"/>
      <c r="QZ203" s="165"/>
      <c r="RA203" s="165"/>
      <c r="RB203" s="165"/>
      <c r="RC203" s="165"/>
      <c r="RD203" s="165"/>
      <c r="RE203" s="165"/>
      <c r="RF203" s="165"/>
      <c r="RG203" s="165"/>
      <c r="RH203" s="165"/>
      <c r="RI203" s="165"/>
      <c r="RJ203" s="165"/>
      <c r="RK203" s="165"/>
      <c r="RL203" s="165"/>
    </row>
    <row r="204" spans="1:480" ht="15" x14ac:dyDescent="0.25">
      <c r="A204" s="305" t="e">
        <f>'Тех. карты'!#REF!</f>
        <v>#REF!</v>
      </c>
      <c r="B204" s="353" t="s">
        <v>71</v>
      </c>
      <c r="C204" s="353"/>
      <c r="D204" s="11">
        <v>85</v>
      </c>
      <c r="E204" s="12"/>
      <c r="F204" s="13"/>
      <c r="G204" s="14">
        <v>7.52</v>
      </c>
      <c r="H204" s="15">
        <v>13.46</v>
      </c>
      <c r="I204" s="16">
        <v>1.57</v>
      </c>
      <c r="J204" s="17">
        <v>157</v>
      </c>
      <c r="K204" s="18">
        <v>0.15</v>
      </c>
      <c r="L204" s="30">
        <v>215</v>
      </c>
      <c r="M204" s="30">
        <v>5.2</v>
      </c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33"/>
      <c r="Y204" s="233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  <c r="BI204" s="165"/>
      <c r="BJ204" s="165"/>
      <c r="BK204" s="165"/>
      <c r="BL204" s="165"/>
      <c r="BM204" s="165"/>
      <c r="BN204" s="165"/>
      <c r="BO204" s="165"/>
      <c r="BP204" s="165"/>
      <c r="BQ204" s="165"/>
      <c r="BR204" s="165"/>
      <c r="BS204" s="165"/>
      <c r="BT204" s="165"/>
      <c r="BU204" s="165"/>
      <c r="BV204" s="165"/>
      <c r="BW204" s="165"/>
      <c r="BX204" s="165"/>
      <c r="BY204" s="165"/>
      <c r="BZ204" s="165"/>
      <c r="CA204" s="165"/>
      <c r="CB204" s="165"/>
      <c r="CC204" s="165"/>
      <c r="CD204" s="165"/>
      <c r="CE204" s="165"/>
      <c r="CF204" s="165"/>
      <c r="CG204" s="165"/>
      <c r="CH204" s="165"/>
      <c r="CI204" s="165"/>
      <c r="CJ204" s="165"/>
      <c r="CK204" s="165"/>
      <c r="CL204" s="165"/>
      <c r="CM204" s="165"/>
      <c r="CN204" s="165"/>
      <c r="CO204" s="165"/>
      <c r="CP204" s="165"/>
      <c r="CQ204" s="165"/>
      <c r="CR204" s="165"/>
      <c r="CS204" s="165"/>
      <c r="CT204" s="165"/>
      <c r="CU204" s="165"/>
      <c r="CV204" s="165"/>
      <c r="CW204" s="165"/>
      <c r="CX204" s="165"/>
      <c r="CY204" s="165"/>
      <c r="CZ204" s="165"/>
      <c r="DA204" s="165"/>
      <c r="DB204" s="165"/>
      <c r="DC204" s="165"/>
      <c r="DD204" s="165"/>
      <c r="DE204" s="165"/>
      <c r="DF204" s="165"/>
      <c r="DG204" s="165"/>
      <c r="DH204" s="165"/>
      <c r="DI204" s="165"/>
      <c r="DJ204" s="165"/>
      <c r="DK204" s="165"/>
      <c r="DL204" s="165"/>
      <c r="DM204" s="165"/>
      <c r="DN204" s="165"/>
      <c r="DO204" s="165"/>
      <c r="DP204" s="165"/>
      <c r="DQ204" s="165"/>
      <c r="DR204" s="165"/>
      <c r="DS204" s="165"/>
      <c r="DT204" s="165"/>
      <c r="DU204" s="165"/>
      <c r="DV204" s="165"/>
      <c r="DW204" s="165"/>
      <c r="DX204" s="165"/>
      <c r="DY204" s="165"/>
      <c r="DZ204" s="165"/>
      <c r="EA204" s="165"/>
      <c r="EB204" s="165"/>
      <c r="EC204" s="165"/>
      <c r="ED204" s="165"/>
      <c r="EE204" s="165"/>
      <c r="EF204" s="165"/>
      <c r="EG204" s="165"/>
      <c r="EH204" s="165"/>
      <c r="EI204" s="165"/>
      <c r="EJ204" s="165"/>
      <c r="EK204" s="165"/>
      <c r="EL204" s="165"/>
      <c r="EM204" s="165"/>
      <c r="EN204" s="165"/>
      <c r="EO204" s="165"/>
      <c r="EP204" s="165"/>
      <c r="EQ204" s="165"/>
      <c r="ER204" s="165"/>
      <c r="ES204" s="165"/>
      <c r="ET204" s="165"/>
      <c r="EU204" s="165"/>
      <c r="EV204" s="165"/>
      <c r="EW204" s="165"/>
      <c r="EX204" s="165"/>
      <c r="EY204" s="165"/>
      <c r="EZ204" s="165"/>
      <c r="FA204" s="165"/>
      <c r="FB204" s="165"/>
      <c r="FC204" s="165"/>
      <c r="FD204" s="165"/>
      <c r="FE204" s="165"/>
      <c r="FF204" s="165"/>
      <c r="FG204" s="165"/>
      <c r="FH204" s="165"/>
      <c r="FI204" s="165"/>
      <c r="FJ204" s="165"/>
      <c r="FK204" s="165"/>
      <c r="FL204" s="165"/>
      <c r="FM204" s="165"/>
      <c r="FN204" s="165"/>
      <c r="FO204" s="165"/>
      <c r="FP204" s="165"/>
      <c r="FQ204" s="165"/>
      <c r="FR204" s="165"/>
      <c r="FS204" s="165"/>
      <c r="FT204" s="165"/>
      <c r="FU204" s="165"/>
      <c r="FV204" s="165"/>
      <c r="FW204" s="165"/>
      <c r="FX204" s="165"/>
      <c r="FY204" s="165"/>
      <c r="FZ204" s="165"/>
      <c r="GA204" s="165"/>
      <c r="GB204" s="165"/>
      <c r="GC204" s="165"/>
      <c r="GD204" s="165"/>
      <c r="GE204" s="165"/>
      <c r="GF204" s="165"/>
      <c r="GG204" s="165"/>
      <c r="GH204" s="165"/>
      <c r="GI204" s="165"/>
      <c r="GJ204" s="165"/>
      <c r="GK204" s="165"/>
      <c r="GL204" s="165"/>
      <c r="GM204" s="165"/>
      <c r="GN204" s="165"/>
      <c r="GO204" s="165"/>
      <c r="GP204" s="165"/>
      <c r="GQ204" s="165"/>
      <c r="GR204" s="165"/>
      <c r="GS204" s="165"/>
      <c r="GT204" s="165"/>
      <c r="GU204" s="165"/>
      <c r="GV204" s="165"/>
      <c r="GW204" s="165"/>
      <c r="GX204" s="165"/>
      <c r="GY204" s="165"/>
      <c r="GZ204" s="165"/>
      <c r="HA204" s="165"/>
      <c r="HB204" s="165"/>
      <c r="HC204" s="165"/>
      <c r="HD204" s="165"/>
      <c r="HE204" s="165"/>
      <c r="HF204" s="165"/>
      <c r="HG204" s="165"/>
      <c r="HH204" s="165"/>
      <c r="HI204" s="165"/>
      <c r="HJ204" s="165"/>
      <c r="HK204" s="165"/>
      <c r="HL204" s="165"/>
      <c r="HM204" s="165"/>
      <c r="HN204" s="165"/>
      <c r="HO204" s="165"/>
      <c r="HP204" s="165"/>
      <c r="HQ204" s="165"/>
      <c r="HR204" s="165"/>
      <c r="HS204" s="165"/>
      <c r="HT204" s="165"/>
      <c r="HU204" s="165"/>
      <c r="HV204" s="165"/>
      <c r="HW204" s="165"/>
      <c r="HX204" s="165"/>
      <c r="HY204" s="165"/>
      <c r="HZ204" s="165"/>
      <c r="IA204" s="165"/>
      <c r="IB204" s="165"/>
      <c r="IC204" s="165"/>
      <c r="ID204" s="165"/>
      <c r="IE204" s="165"/>
      <c r="IF204" s="165"/>
      <c r="IG204" s="165"/>
      <c r="IH204" s="165"/>
      <c r="II204" s="165"/>
      <c r="IJ204" s="165"/>
      <c r="IK204" s="165"/>
      <c r="IL204" s="165"/>
      <c r="IM204" s="165"/>
      <c r="IN204" s="165"/>
      <c r="IO204" s="165"/>
      <c r="IP204" s="165"/>
      <c r="IQ204" s="165"/>
      <c r="IR204" s="165"/>
      <c r="IS204" s="165"/>
      <c r="IT204" s="165"/>
      <c r="IU204" s="165"/>
      <c r="IV204" s="165"/>
      <c r="IW204" s="165"/>
      <c r="IX204" s="165"/>
      <c r="IY204" s="165"/>
      <c r="IZ204" s="165"/>
      <c r="JA204" s="165"/>
      <c r="JB204" s="165"/>
      <c r="JC204" s="165"/>
      <c r="JD204" s="165"/>
      <c r="JE204" s="165"/>
      <c r="JF204" s="165"/>
      <c r="JG204" s="165"/>
      <c r="JH204" s="165"/>
      <c r="JI204" s="165"/>
      <c r="JJ204" s="165"/>
      <c r="JK204" s="165"/>
      <c r="JL204" s="165"/>
      <c r="JM204" s="165"/>
      <c r="JN204" s="165"/>
      <c r="JO204" s="165"/>
      <c r="JP204" s="165"/>
      <c r="JQ204" s="165"/>
      <c r="JR204" s="165"/>
      <c r="JS204" s="165"/>
      <c r="JT204" s="165"/>
      <c r="JU204" s="165"/>
      <c r="JV204" s="165"/>
      <c r="JW204" s="165"/>
      <c r="JX204" s="165"/>
      <c r="JY204" s="165"/>
      <c r="JZ204" s="165"/>
      <c r="KA204" s="165"/>
      <c r="KB204" s="165"/>
      <c r="KC204" s="165"/>
      <c r="KD204" s="165"/>
      <c r="KE204" s="165"/>
      <c r="KF204" s="165"/>
      <c r="KG204" s="165"/>
      <c r="KH204" s="165"/>
      <c r="KI204" s="165"/>
      <c r="KJ204" s="165"/>
      <c r="KK204" s="165"/>
      <c r="KL204" s="165"/>
      <c r="KM204" s="165"/>
      <c r="KN204" s="165"/>
      <c r="KO204" s="165"/>
      <c r="KP204" s="165"/>
      <c r="KQ204" s="165"/>
      <c r="KR204" s="165"/>
      <c r="KS204" s="165"/>
      <c r="KT204" s="165"/>
      <c r="KU204" s="165"/>
      <c r="KV204" s="165"/>
      <c r="KW204" s="165"/>
      <c r="KX204" s="165"/>
      <c r="KY204" s="165"/>
      <c r="KZ204" s="165"/>
      <c r="LA204" s="165"/>
      <c r="LB204" s="165"/>
      <c r="LC204" s="165"/>
      <c r="LD204" s="165"/>
      <c r="LE204" s="165"/>
      <c r="LF204" s="165"/>
      <c r="LG204" s="165"/>
      <c r="LH204" s="165"/>
      <c r="LI204" s="165"/>
      <c r="LJ204" s="165"/>
      <c r="LK204" s="165"/>
      <c r="LL204" s="165"/>
      <c r="LM204" s="165"/>
      <c r="LN204" s="165"/>
      <c r="LO204" s="165"/>
      <c r="LP204" s="165"/>
      <c r="LQ204" s="165"/>
      <c r="LR204" s="165"/>
      <c r="LS204" s="165"/>
      <c r="LT204" s="165"/>
      <c r="LU204" s="165"/>
      <c r="LV204" s="165"/>
      <c r="LW204" s="165"/>
      <c r="LX204" s="165"/>
      <c r="LY204" s="165"/>
      <c r="LZ204" s="165"/>
      <c r="MA204" s="165"/>
      <c r="MB204" s="165"/>
      <c r="MC204" s="165"/>
      <c r="MD204" s="165"/>
      <c r="ME204" s="165"/>
      <c r="MF204" s="165"/>
      <c r="MG204" s="165"/>
      <c r="MH204" s="165"/>
      <c r="MI204" s="165"/>
      <c r="MJ204" s="165"/>
      <c r="MK204" s="165"/>
      <c r="ML204" s="165"/>
      <c r="MM204" s="165"/>
      <c r="MN204" s="165"/>
      <c r="MO204" s="165"/>
      <c r="MP204" s="165"/>
      <c r="MQ204" s="165"/>
      <c r="MR204" s="165"/>
      <c r="MS204" s="165"/>
      <c r="MT204" s="165"/>
      <c r="MU204" s="165"/>
      <c r="MV204" s="165"/>
      <c r="MW204" s="165"/>
      <c r="MX204" s="165"/>
      <c r="MY204" s="165"/>
      <c r="MZ204" s="165"/>
      <c r="NA204" s="165"/>
      <c r="NB204" s="165"/>
      <c r="NC204" s="165"/>
      <c r="ND204" s="165"/>
      <c r="NE204" s="165"/>
      <c r="NF204" s="165"/>
      <c r="NG204" s="165"/>
      <c r="NH204" s="165"/>
      <c r="NI204" s="165"/>
      <c r="NJ204" s="165"/>
      <c r="NK204" s="165"/>
      <c r="NL204" s="165"/>
      <c r="NM204" s="165"/>
      <c r="NN204" s="165"/>
      <c r="NO204" s="165"/>
      <c r="NP204" s="165"/>
      <c r="NQ204" s="165"/>
      <c r="NR204" s="165"/>
      <c r="NS204" s="165"/>
      <c r="NT204" s="165"/>
      <c r="NU204" s="165"/>
      <c r="NV204" s="165"/>
      <c r="NW204" s="165"/>
      <c r="NX204" s="165"/>
      <c r="NY204" s="165"/>
      <c r="NZ204" s="165"/>
      <c r="OA204" s="165"/>
      <c r="OB204" s="165"/>
      <c r="OC204" s="165"/>
      <c r="OD204" s="165"/>
      <c r="OE204" s="165"/>
      <c r="OF204" s="165"/>
      <c r="OG204" s="165"/>
      <c r="OH204" s="165"/>
      <c r="OI204" s="165"/>
      <c r="OJ204" s="165"/>
      <c r="OK204" s="165"/>
      <c r="OL204" s="165"/>
      <c r="OM204" s="165"/>
      <c r="ON204" s="165"/>
      <c r="OO204" s="165"/>
      <c r="OP204" s="165"/>
      <c r="OQ204" s="165"/>
      <c r="OR204" s="165"/>
      <c r="OS204" s="165"/>
      <c r="OT204" s="165"/>
      <c r="OU204" s="165"/>
      <c r="OV204" s="165"/>
      <c r="OW204" s="165"/>
      <c r="OX204" s="165"/>
      <c r="OY204" s="165"/>
      <c r="OZ204" s="165"/>
      <c r="PA204" s="165"/>
      <c r="PB204" s="165"/>
      <c r="PC204" s="165"/>
      <c r="PD204" s="165"/>
      <c r="PE204" s="165"/>
      <c r="PF204" s="165"/>
      <c r="PG204" s="165"/>
      <c r="PH204" s="165"/>
      <c r="PI204" s="165"/>
      <c r="PJ204" s="165"/>
      <c r="PK204" s="165"/>
      <c r="PL204" s="165"/>
      <c r="PM204" s="165"/>
      <c r="PN204" s="165"/>
      <c r="PO204" s="165"/>
      <c r="PP204" s="165"/>
      <c r="PQ204" s="165"/>
      <c r="PR204" s="165"/>
      <c r="PS204" s="165"/>
      <c r="PT204" s="165"/>
      <c r="PU204" s="165"/>
      <c r="PV204" s="165"/>
      <c r="PW204" s="165"/>
      <c r="PX204" s="165"/>
      <c r="PY204" s="165"/>
      <c r="PZ204" s="165"/>
      <c r="QA204" s="165"/>
      <c r="QB204" s="165"/>
      <c r="QC204" s="165"/>
      <c r="QD204" s="165"/>
      <c r="QE204" s="165"/>
      <c r="QF204" s="165"/>
      <c r="QG204" s="165"/>
      <c r="QH204" s="165"/>
      <c r="QI204" s="165"/>
      <c r="QJ204" s="165"/>
      <c r="QK204" s="165"/>
      <c r="QL204" s="165"/>
      <c r="QM204" s="165"/>
      <c r="QN204" s="165"/>
      <c r="QO204" s="165"/>
      <c r="QP204" s="165"/>
      <c r="QQ204" s="165"/>
      <c r="QR204" s="165"/>
      <c r="QS204" s="165"/>
      <c r="QT204" s="165"/>
      <c r="QU204" s="165"/>
      <c r="QV204" s="165"/>
      <c r="QW204" s="165"/>
      <c r="QX204" s="165"/>
      <c r="QY204" s="165"/>
      <c r="QZ204" s="165"/>
      <c r="RA204" s="165"/>
      <c r="RB204" s="165"/>
      <c r="RC204" s="165"/>
      <c r="RD204" s="165"/>
      <c r="RE204" s="165"/>
      <c r="RF204" s="165"/>
      <c r="RG204" s="165"/>
      <c r="RH204" s="165"/>
      <c r="RI204" s="165"/>
      <c r="RJ204" s="165"/>
      <c r="RK204" s="165"/>
      <c r="RL204" s="165"/>
    </row>
    <row r="205" spans="1:480" ht="15" x14ac:dyDescent="0.25">
      <c r="A205" s="305" t="e">
        <f>'Тех. карты'!#REF!</f>
        <v>#REF!</v>
      </c>
      <c r="B205" s="353" t="s">
        <v>188</v>
      </c>
      <c r="C205" s="353"/>
      <c r="D205" s="11">
        <v>24</v>
      </c>
      <c r="E205" s="12"/>
      <c r="F205" s="13"/>
      <c r="G205" s="14">
        <v>1.54</v>
      </c>
      <c r="H205" s="15">
        <v>3.46</v>
      </c>
      <c r="I205" s="16">
        <v>9.75</v>
      </c>
      <c r="J205" s="17">
        <v>78</v>
      </c>
      <c r="K205" s="18">
        <v>0</v>
      </c>
      <c r="L205" s="30">
        <v>2</v>
      </c>
      <c r="M205" s="30">
        <v>10.199999999999999</v>
      </c>
      <c r="N205" s="233"/>
      <c r="O205" s="233"/>
      <c r="P205" s="233"/>
      <c r="Q205" s="233"/>
      <c r="R205" s="233"/>
      <c r="S205" s="233"/>
      <c r="T205" s="233"/>
      <c r="U205" s="233"/>
      <c r="V205" s="233"/>
      <c r="W205" s="233"/>
      <c r="X205" s="233"/>
      <c r="Y205" s="233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  <c r="BG205" s="165"/>
      <c r="BH205" s="165"/>
      <c r="BI205" s="165"/>
      <c r="BJ205" s="165"/>
      <c r="BK205" s="165"/>
      <c r="BL205" s="165"/>
      <c r="BM205" s="165"/>
      <c r="BN205" s="165"/>
      <c r="BO205" s="165"/>
      <c r="BP205" s="165"/>
      <c r="BQ205" s="165"/>
      <c r="BR205" s="165"/>
      <c r="BS205" s="165"/>
      <c r="BT205" s="165"/>
      <c r="BU205" s="165"/>
      <c r="BV205" s="165"/>
      <c r="BW205" s="165"/>
      <c r="BX205" s="165"/>
      <c r="BY205" s="165"/>
      <c r="BZ205" s="165"/>
      <c r="CA205" s="165"/>
      <c r="CB205" s="165"/>
      <c r="CC205" s="165"/>
      <c r="CD205" s="165"/>
      <c r="CE205" s="165"/>
      <c r="CF205" s="165"/>
      <c r="CG205" s="165"/>
      <c r="CH205" s="165"/>
      <c r="CI205" s="165"/>
      <c r="CJ205" s="165"/>
      <c r="CK205" s="165"/>
      <c r="CL205" s="165"/>
      <c r="CM205" s="165"/>
      <c r="CN205" s="165"/>
      <c r="CO205" s="165"/>
      <c r="CP205" s="165"/>
      <c r="CQ205" s="165"/>
      <c r="CR205" s="165"/>
      <c r="CS205" s="165"/>
      <c r="CT205" s="165"/>
      <c r="CU205" s="165"/>
      <c r="CV205" s="165"/>
      <c r="CW205" s="165"/>
      <c r="CX205" s="165"/>
      <c r="CY205" s="165"/>
      <c r="CZ205" s="165"/>
      <c r="DA205" s="165"/>
      <c r="DB205" s="165"/>
      <c r="DC205" s="165"/>
      <c r="DD205" s="165"/>
      <c r="DE205" s="165"/>
      <c r="DF205" s="165"/>
      <c r="DG205" s="165"/>
      <c r="DH205" s="165"/>
      <c r="DI205" s="165"/>
      <c r="DJ205" s="165"/>
      <c r="DK205" s="165"/>
      <c r="DL205" s="165"/>
      <c r="DM205" s="165"/>
      <c r="DN205" s="165"/>
      <c r="DO205" s="165"/>
      <c r="DP205" s="165"/>
      <c r="DQ205" s="165"/>
      <c r="DR205" s="165"/>
      <c r="DS205" s="165"/>
      <c r="DT205" s="165"/>
      <c r="DU205" s="165"/>
      <c r="DV205" s="165"/>
      <c r="DW205" s="165"/>
      <c r="DX205" s="165"/>
      <c r="DY205" s="165"/>
      <c r="DZ205" s="165"/>
      <c r="EA205" s="165"/>
      <c r="EB205" s="165"/>
      <c r="EC205" s="165"/>
      <c r="ED205" s="165"/>
      <c r="EE205" s="165"/>
      <c r="EF205" s="165"/>
      <c r="EG205" s="165"/>
      <c r="EH205" s="165"/>
      <c r="EI205" s="165"/>
      <c r="EJ205" s="165"/>
      <c r="EK205" s="165"/>
      <c r="EL205" s="165"/>
      <c r="EM205" s="165"/>
      <c r="EN205" s="165"/>
      <c r="EO205" s="165"/>
      <c r="EP205" s="165"/>
      <c r="EQ205" s="165"/>
      <c r="ER205" s="165"/>
      <c r="ES205" s="165"/>
      <c r="ET205" s="165"/>
      <c r="EU205" s="165"/>
      <c r="EV205" s="165"/>
      <c r="EW205" s="165"/>
      <c r="EX205" s="165"/>
      <c r="EY205" s="165"/>
      <c r="EZ205" s="165"/>
      <c r="FA205" s="165"/>
      <c r="FB205" s="165"/>
      <c r="FC205" s="165"/>
      <c r="FD205" s="165"/>
      <c r="FE205" s="165"/>
      <c r="FF205" s="165"/>
      <c r="FG205" s="165"/>
      <c r="FH205" s="165"/>
      <c r="FI205" s="165"/>
      <c r="FJ205" s="165"/>
      <c r="FK205" s="165"/>
      <c r="FL205" s="165"/>
      <c r="FM205" s="165"/>
      <c r="FN205" s="165"/>
      <c r="FO205" s="165"/>
      <c r="FP205" s="165"/>
      <c r="FQ205" s="165"/>
      <c r="FR205" s="165"/>
      <c r="FS205" s="165"/>
      <c r="FT205" s="165"/>
      <c r="FU205" s="165"/>
      <c r="FV205" s="165"/>
      <c r="FW205" s="165"/>
      <c r="FX205" s="165"/>
      <c r="FY205" s="165"/>
      <c r="FZ205" s="165"/>
      <c r="GA205" s="165"/>
      <c r="GB205" s="165"/>
      <c r="GC205" s="165"/>
      <c r="GD205" s="165"/>
      <c r="GE205" s="165"/>
      <c r="GF205" s="165"/>
      <c r="GG205" s="165"/>
      <c r="GH205" s="165"/>
      <c r="GI205" s="165"/>
      <c r="GJ205" s="165"/>
      <c r="GK205" s="165"/>
      <c r="GL205" s="165"/>
      <c r="GM205" s="165"/>
      <c r="GN205" s="165"/>
      <c r="GO205" s="165"/>
      <c r="GP205" s="165"/>
      <c r="GQ205" s="165"/>
      <c r="GR205" s="165"/>
      <c r="GS205" s="165"/>
      <c r="GT205" s="165"/>
      <c r="GU205" s="165"/>
      <c r="GV205" s="165"/>
      <c r="GW205" s="165"/>
      <c r="GX205" s="165"/>
      <c r="GY205" s="165"/>
      <c r="GZ205" s="165"/>
      <c r="HA205" s="165"/>
      <c r="HB205" s="165"/>
      <c r="HC205" s="165"/>
      <c r="HD205" s="165"/>
      <c r="HE205" s="165"/>
      <c r="HF205" s="165"/>
      <c r="HG205" s="165"/>
      <c r="HH205" s="165"/>
      <c r="HI205" s="165"/>
      <c r="HJ205" s="165"/>
      <c r="HK205" s="165"/>
      <c r="HL205" s="165"/>
      <c r="HM205" s="165"/>
      <c r="HN205" s="165"/>
      <c r="HO205" s="165"/>
      <c r="HP205" s="165"/>
      <c r="HQ205" s="165"/>
      <c r="HR205" s="165"/>
      <c r="HS205" s="165"/>
      <c r="HT205" s="165"/>
      <c r="HU205" s="165"/>
      <c r="HV205" s="165"/>
      <c r="HW205" s="165"/>
      <c r="HX205" s="165"/>
      <c r="HY205" s="165"/>
      <c r="HZ205" s="165"/>
      <c r="IA205" s="165"/>
      <c r="IB205" s="165"/>
      <c r="IC205" s="165"/>
      <c r="ID205" s="165"/>
      <c r="IE205" s="165"/>
      <c r="IF205" s="165"/>
      <c r="IG205" s="165"/>
      <c r="IH205" s="165"/>
      <c r="II205" s="165"/>
      <c r="IJ205" s="165"/>
      <c r="IK205" s="165"/>
      <c r="IL205" s="165"/>
      <c r="IM205" s="165"/>
      <c r="IN205" s="165"/>
      <c r="IO205" s="165"/>
      <c r="IP205" s="165"/>
      <c r="IQ205" s="165"/>
      <c r="IR205" s="165"/>
      <c r="IS205" s="165"/>
      <c r="IT205" s="165"/>
      <c r="IU205" s="165"/>
      <c r="IV205" s="165"/>
      <c r="IW205" s="165"/>
      <c r="IX205" s="165"/>
      <c r="IY205" s="165"/>
      <c r="IZ205" s="165"/>
      <c r="JA205" s="165"/>
      <c r="JB205" s="165"/>
      <c r="JC205" s="165"/>
      <c r="JD205" s="165"/>
      <c r="JE205" s="165"/>
      <c r="JF205" s="165"/>
      <c r="JG205" s="165"/>
      <c r="JH205" s="165"/>
      <c r="JI205" s="165"/>
      <c r="JJ205" s="165"/>
      <c r="JK205" s="165"/>
      <c r="JL205" s="165"/>
      <c r="JM205" s="165"/>
      <c r="JN205" s="165"/>
      <c r="JO205" s="165"/>
      <c r="JP205" s="165"/>
      <c r="JQ205" s="165"/>
      <c r="JR205" s="165"/>
      <c r="JS205" s="165"/>
      <c r="JT205" s="165"/>
      <c r="JU205" s="165"/>
      <c r="JV205" s="165"/>
      <c r="JW205" s="165"/>
      <c r="JX205" s="165"/>
      <c r="JY205" s="165"/>
      <c r="JZ205" s="165"/>
      <c r="KA205" s="165"/>
      <c r="KB205" s="165"/>
      <c r="KC205" s="165"/>
      <c r="KD205" s="165"/>
      <c r="KE205" s="165"/>
      <c r="KF205" s="165"/>
      <c r="KG205" s="165"/>
      <c r="KH205" s="165"/>
      <c r="KI205" s="165"/>
      <c r="KJ205" s="165"/>
      <c r="KK205" s="165"/>
      <c r="KL205" s="165"/>
      <c r="KM205" s="165"/>
      <c r="KN205" s="165"/>
      <c r="KO205" s="165"/>
      <c r="KP205" s="165"/>
      <c r="KQ205" s="165"/>
      <c r="KR205" s="165"/>
      <c r="KS205" s="165"/>
      <c r="KT205" s="165"/>
      <c r="KU205" s="165"/>
      <c r="KV205" s="165"/>
      <c r="KW205" s="165"/>
      <c r="KX205" s="165"/>
      <c r="KY205" s="165"/>
      <c r="KZ205" s="165"/>
      <c r="LA205" s="165"/>
      <c r="LB205" s="165"/>
      <c r="LC205" s="165"/>
      <c r="LD205" s="165"/>
      <c r="LE205" s="165"/>
      <c r="LF205" s="165"/>
      <c r="LG205" s="165"/>
      <c r="LH205" s="165"/>
      <c r="LI205" s="165"/>
      <c r="LJ205" s="165"/>
      <c r="LK205" s="165"/>
      <c r="LL205" s="165"/>
      <c r="LM205" s="165"/>
      <c r="LN205" s="165"/>
      <c r="LO205" s="165"/>
      <c r="LP205" s="165"/>
      <c r="LQ205" s="165"/>
      <c r="LR205" s="165"/>
      <c r="LS205" s="165"/>
      <c r="LT205" s="165"/>
      <c r="LU205" s="165"/>
      <c r="LV205" s="165"/>
      <c r="LW205" s="165"/>
      <c r="LX205" s="165"/>
      <c r="LY205" s="165"/>
      <c r="LZ205" s="165"/>
      <c r="MA205" s="165"/>
      <c r="MB205" s="165"/>
      <c r="MC205" s="165"/>
      <c r="MD205" s="165"/>
      <c r="ME205" s="165"/>
      <c r="MF205" s="165"/>
      <c r="MG205" s="165"/>
      <c r="MH205" s="165"/>
      <c r="MI205" s="165"/>
      <c r="MJ205" s="165"/>
      <c r="MK205" s="165"/>
      <c r="ML205" s="165"/>
      <c r="MM205" s="165"/>
      <c r="MN205" s="165"/>
      <c r="MO205" s="165"/>
      <c r="MP205" s="165"/>
      <c r="MQ205" s="165"/>
      <c r="MR205" s="165"/>
      <c r="MS205" s="165"/>
      <c r="MT205" s="165"/>
      <c r="MU205" s="165"/>
      <c r="MV205" s="165"/>
      <c r="MW205" s="165"/>
      <c r="MX205" s="165"/>
      <c r="MY205" s="165"/>
      <c r="MZ205" s="165"/>
      <c r="NA205" s="165"/>
      <c r="NB205" s="165"/>
      <c r="NC205" s="165"/>
      <c r="ND205" s="165"/>
      <c r="NE205" s="165"/>
      <c r="NF205" s="165"/>
      <c r="NG205" s="165"/>
      <c r="NH205" s="165"/>
      <c r="NI205" s="165"/>
      <c r="NJ205" s="165"/>
      <c r="NK205" s="165"/>
      <c r="NL205" s="165"/>
      <c r="NM205" s="165"/>
      <c r="NN205" s="165"/>
      <c r="NO205" s="165"/>
      <c r="NP205" s="165"/>
      <c r="NQ205" s="165"/>
      <c r="NR205" s="165"/>
      <c r="NS205" s="165"/>
      <c r="NT205" s="165"/>
      <c r="NU205" s="165"/>
      <c r="NV205" s="165"/>
      <c r="NW205" s="165"/>
      <c r="NX205" s="165"/>
      <c r="NY205" s="165"/>
      <c r="NZ205" s="165"/>
      <c r="OA205" s="165"/>
      <c r="OB205" s="165"/>
      <c r="OC205" s="165"/>
      <c r="OD205" s="165"/>
      <c r="OE205" s="165"/>
      <c r="OF205" s="165"/>
      <c r="OG205" s="165"/>
      <c r="OH205" s="165"/>
      <c r="OI205" s="165"/>
      <c r="OJ205" s="165"/>
      <c r="OK205" s="165"/>
      <c r="OL205" s="165"/>
      <c r="OM205" s="165"/>
      <c r="ON205" s="165"/>
      <c r="OO205" s="165"/>
      <c r="OP205" s="165"/>
      <c r="OQ205" s="165"/>
      <c r="OR205" s="165"/>
      <c r="OS205" s="165"/>
      <c r="OT205" s="165"/>
      <c r="OU205" s="165"/>
      <c r="OV205" s="165"/>
      <c r="OW205" s="165"/>
      <c r="OX205" s="165"/>
      <c r="OY205" s="165"/>
      <c r="OZ205" s="165"/>
      <c r="PA205" s="165"/>
      <c r="PB205" s="165"/>
      <c r="PC205" s="165"/>
      <c r="PD205" s="165"/>
      <c r="PE205" s="165"/>
      <c r="PF205" s="165"/>
      <c r="PG205" s="165"/>
      <c r="PH205" s="165"/>
      <c r="PI205" s="165"/>
      <c r="PJ205" s="165"/>
      <c r="PK205" s="165"/>
      <c r="PL205" s="165"/>
      <c r="PM205" s="165"/>
      <c r="PN205" s="165"/>
      <c r="PO205" s="165"/>
      <c r="PP205" s="165"/>
      <c r="PQ205" s="165"/>
      <c r="PR205" s="165"/>
      <c r="PS205" s="165"/>
      <c r="PT205" s="165"/>
      <c r="PU205" s="165"/>
      <c r="PV205" s="165"/>
      <c r="PW205" s="165"/>
      <c r="PX205" s="165"/>
      <c r="PY205" s="165"/>
      <c r="PZ205" s="165"/>
      <c r="QA205" s="165"/>
      <c r="QB205" s="165"/>
      <c r="QC205" s="165"/>
      <c r="QD205" s="165"/>
      <c r="QE205" s="165"/>
      <c r="QF205" s="165"/>
      <c r="QG205" s="165"/>
      <c r="QH205" s="165"/>
      <c r="QI205" s="165"/>
      <c r="QJ205" s="165"/>
      <c r="QK205" s="165"/>
      <c r="QL205" s="165"/>
      <c r="QM205" s="165"/>
      <c r="QN205" s="165"/>
      <c r="QO205" s="165"/>
      <c r="QP205" s="165"/>
      <c r="QQ205" s="165"/>
      <c r="QR205" s="165"/>
      <c r="QS205" s="165"/>
      <c r="QT205" s="165"/>
      <c r="QU205" s="165"/>
      <c r="QV205" s="165"/>
      <c r="QW205" s="165"/>
      <c r="QX205" s="165"/>
      <c r="QY205" s="165"/>
      <c r="QZ205" s="165"/>
      <c r="RA205" s="165"/>
      <c r="RB205" s="165"/>
      <c r="RC205" s="165"/>
      <c r="RD205" s="165"/>
      <c r="RE205" s="165"/>
      <c r="RF205" s="165"/>
      <c r="RG205" s="165"/>
      <c r="RH205" s="165"/>
      <c r="RI205" s="165"/>
      <c r="RJ205" s="165"/>
      <c r="RK205" s="165"/>
      <c r="RL205" s="165"/>
    </row>
    <row r="206" spans="1:480" ht="15.75" x14ac:dyDescent="0.25">
      <c r="A206" s="20"/>
      <c r="B206" s="353" t="s">
        <v>28</v>
      </c>
      <c r="C206" s="353"/>
      <c r="D206" s="21">
        <v>150</v>
      </c>
      <c r="E206" s="22">
        <f t="shared" ref="E206:F206" si="6">SUM(E203:E205)</f>
        <v>0</v>
      </c>
      <c r="F206" s="23">
        <f t="shared" si="6"/>
        <v>0</v>
      </c>
      <c r="G206" s="24">
        <v>1</v>
      </c>
      <c r="H206" s="24">
        <v>1.08</v>
      </c>
      <c r="I206" s="24">
        <v>10.83</v>
      </c>
      <c r="J206" s="24">
        <v>75</v>
      </c>
      <c r="K206" s="24">
        <v>0.83</v>
      </c>
      <c r="L206" s="28">
        <v>248</v>
      </c>
      <c r="M206" s="28">
        <v>11.7</v>
      </c>
      <c r="N206" s="233"/>
      <c r="O206" s="233"/>
      <c r="P206" s="233"/>
      <c r="Q206" s="233"/>
      <c r="R206" s="233"/>
      <c r="S206" s="233"/>
      <c r="T206" s="233"/>
      <c r="U206" s="233"/>
      <c r="V206" s="233"/>
      <c r="W206" s="233"/>
      <c r="X206" s="233"/>
      <c r="Y206" s="233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  <c r="BH206" s="165"/>
      <c r="BI206" s="165"/>
      <c r="BJ206" s="165"/>
      <c r="BK206" s="165"/>
      <c r="BL206" s="165"/>
      <c r="BM206" s="165"/>
      <c r="BN206" s="165"/>
      <c r="BO206" s="165"/>
      <c r="BP206" s="165"/>
      <c r="BQ206" s="165"/>
      <c r="BR206" s="165"/>
      <c r="BS206" s="165"/>
      <c r="BT206" s="165"/>
      <c r="BU206" s="165"/>
      <c r="BV206" s="165"/>
      <c r="BW206" s="165"/>
      <c r="BX206" s="165"/>
      <c r="BY206" s="165"/>
      <c r="BZ206" s="165"/>
      <c r="CA206" s="165"/>
      <c r="CB206" s="165"/>
      <c r="CC206" s="165"/>
      <c r="CD206" s="165"/>
      <c r="CE206" s="165"/>
      <c r="CF206" s="165"/>
      <c r="CG206" s="165"/>
      <c r="CH206" s="165"/>
      <c r="CI206" s="165"/>
      <c r="CJ206" s="165"/>
      <c r="CK206" s="165"/>
      <c r="CL206" s="165"/>
      <c r="CM206" s="165"/>
      <c r="CN206" s="165"/>
      <c r="CO206" s="165"/>
      <c r="CP206" s="165"/>
      <c r="CQ206" s="165"/>
      <c r="CR206" s="165"/>
      <c r="CS206" s="165"/>
      <c r="CT206" s="165"/>
      <c r="CU206" s="165"/>
      <c r="CV206" s="165"/>
      <c r="CW206" s="165"/>
      <c r="CX206" s="165"/>
      <c r="CY206" s="165"/>
      <c r="CZ206" s="165"/>
      <c r="DA206" s="165"/>
      <c r="DB206" s="165"/>
      <c r="DC206" s="165"/>
      <c r="DD206" s="165"/>
      <c r="DE206" s="165"/>
      <c r="DF206" s="165"/>
      <c r="DG206" s="165"/>
      <c r="DH206" s="165"/>
      <c r="DI206" s="165"/>
      <c r="DJ206" s="165"/>
      <c r="DK206" s="165"/>
      <c r="DL206" s="165"/>
      <c r="DM206" s="165"/>
      <c r="DN206" s="165"/>
      <c r="DO206" s="165"/>
      <c r="DP206" s="165"/>
      <c r="DQ206" s="165"/>
      <c r="DR206" s="165"/>
      <c r="DS206" s="165"/>
      <c r="DT206" s="165"/>
      <c r="DU206" s="165"/>
      <c r="DV206" s="165"/>
      <c r="DW206" s="165"/>
      <c r="DX206" s="165"/>
      <c r="DY206" s="165"/>
      <c r="DZ206" s="165"/>
      <c r="EA206" s="165"/>
      <c r="EB206" s="165"/>
      <c r="EC206" s="165"/>
      <c r="ED206" s="165"/>
      <c r="EE206" s="165"/>
      <c r="EF206" s="165"/>
      <c r="EG206" s="165"/>
      <c r="EH206" s="165"/>
      <c r="EI206" s="165"/>
      <c r="EJ206" s="165"/>
      <c r="EK206" s="165"/>
      <c r="EL206" s="165"/>
      <c r="EM206" s="165"/>
      <c r="EN206" s="165"/>
      <c r="EO206" s="165"/>
      <c r="EP206" s="165"/>
      <c r="EQ206" s="165"/>
      <c r="ER206" s="165"/>
      <c r="ES206" s="165"/>
      <c r="ET206" s="165"/>
      <c r="EU206" s="165"/>
      <c r="EV206" s="165"/>
      <c r="EW206" s="165"/>
      <c r="EX206" s="165"/>
      <c r="EY206" s="165"/>
      <c r="EZ206" s="165"/>
      <c r="FA206" s="165"/>
      <c r="FB206" s="165"/>
      <c r="FC206" s="165"/>
      <c r="FD206" s="165"/>
      <c r="FE206" s="165"/>
      <c r="FF206" s="165"/>
      <c r="FG206" s="165"/>
      <c r="FH206" s="165"/>
      <c r="FI206" s="165"/>
      <c r="FJ206" s="165"/>
      <c r="FK206" s="165"/>
      <c r="FL206" s="165"/>
      <c r="FM206" s="165"/>
      <c r="FN206" s="165"/>
      <c r="FO206" s="165"/>
      <c r="FP206" s="165"/>
      <c r="FQ206" s="165"/>
      <c r="FR206" s="165"/>
      <c r="FS206" s="165"/>
      <c r="FT206" s="165"/>
      <c r="FU206" s="165"/>
      <c r="FV206" s="165"/>
      <c r="FW206" s="165"/>
      <c r="FX206" s="165"/>
      <c r="FY206" s="165"/>
      <c r="FZ206" s="165"/>
      <c r="GA206" s="165"/>
      <c r="GB206" s="165"/>
      <c r="GC206" s="165"/>
      <c r="GD206" s="165"/>
      <c r="GE206" s="165"/>
      <c r="GF206" s="165"/>
      <c r="GG206" s="165"/>
      <c r="GH206" s="165"/>
      <c r="GI206" s="165"/>
      <c r="GJ206" s="165"/>
      <c r="GK206" s="165"/>
      <c r="GL206" s="165"/>
      <c r="GM206" s="165"/>
      <c r="GN206" s="165"/>
      <c r="GO206" s="165"/>
      <c r="GP206" s="165"/>
      <c r="GQ206" s="165"/>
      <c r="GR206" s="165"/>
      <c r="GS206" s="165"/>
      <c r="GT206" s="165"/>
      <c r="GU206" s="165"/>
      <c r="GV206" s="165"/>
      <c r="GW206" s="165"/>
      <c r="GX206" s="165"/>
      <c r="GY206" s="165"/>
      <c r="GZ206" s="165"/>
      <c r="HA206" s="165"/>
      <c r="HB206" s="165"/>
      <c r="HC206" s="165"/>
      <c r="HD206" s="165"/>
      <c r="HE206" s="165"/>
      <c r="HF206" s="165"/>
      <c r="HG206" s="165"/>
      <c r="HH206" s="165"/>
      <c r="HI206" s="165"/>
      <c r="HJ206" s="165"/>
      <c r="HK206" s="165"/>
      <c r="HL206" s="165"/>
      <c r="HM206" s="165"/>
      <c r="HN206" s="165"/>
      <c r="HO206" s="165"/>
      <c r="HP206" s="165"/>
      <c r="HQ206" s="165"/>
      <c r="HR206" s="165"/>
      <c r="HS206" s="165"/>
      <c r="HT206" s="165"/>
      <c r="HU206" s="165"/>
      <c r="HV206" s="165"/>
      <c r="HW206" s="165"/>
      <c r="HX206" s="165"/>
      <c r="HY206" s="165"/>
      <c r="HZ206" s="165"/>
      <c r="IA206" s="165"/>
      <c r="IB206" s="165"/>
      <c r="IC206" s="165"/>
      <c r="ID206" s="165"/>
      <c r="IE206" s="165"/>
      <c r="IF206" s="165"/>
      <c r="IG206" s="165"/>
      <c r="IH206" s="165"/>
      <c r="II206" s="165"/>
      <c r="IJ206" s="165"/>
      <c r="IK206" s="165"/>
      <c r="IL206" s="165"/>
      <c r="IM206" s="165"/>
      <c r="IN206" s="165"/>
      <c r="IO206" s="165"/>
      <c r="IP206" s="165"/>
      <c r="IQ206" s="165"/>
      <c r="IR206" s="165"/>
      <c r="IS206" s="165"/>
      <c r="IT206" s="165"/>
      <c r="IU206" s="165"/>
      <c r="IV206" s="165"/>
      <c r="IW206" s="165"/>
      <c r="IX206" s="165"/>
      <c r="IY206" s="165"/>
      <c r="IZ206" s="165"/>
      <c r="JA206" s="165"/>
      <c r="JB206" s="165"/>
      <c r="JC206" s="165"/>
      <c r="JD206" s="165"/>
      <c r="JE206" s="165"/>
      <c r="JF206" s="165"/>
      <c r="JG206" s="165"/>
      <c r="JH206" s="165"/>
      <c r="JI206" s="165"/>
      <c r="JJ206" s="165"/>
      <c r="JK206" s="165"/>
      <c r="JL206" s="165"/>
      <c r="JM206" s="165"/>
      <c r="JN206" s="165"/>
      <c r="JO206" s="165"/>
      <c r="JP206" s="165"/>
      <c r="JQ206" s="165"/>
      <c r="JR206" s="165"/>
      <c r="JS206" s="165"/>
      <c r="JT206" s="165"/>
      <c r="JU206" s="165"/>
      <c r="JV206" s="165"/>
      <c r="JW206" s="165"/>
      <c r="JX206" s="165"/>
      <c r="JY206" s="165"/>
      <c r="JZ206" s="165"/>
      <c r="KA206" s="165"/>
      <c r="KB206" s="165"/>
      <c r="KC206" s="165"/>
      <c r="KD206" s="165"/>
      <c r="KE206" s="165"/>
      <c r="KF206" s="165"/>
      <c r="KG206" s="165"/>
      <c r="KH206" s="165"/>
      <c r="KI206" s="165"/>
      <c r="KJ206" s="165"/>
      <c r="KK206" s="165"/>
      <c r="KL206" s="165"/>
      <c r="KM206" s="165"/>
      <c r="KN206" s="165"/>
      <c r="KO206" s="165"/>
      <c r="KP206" s="165"/>
      <c r="KQ206" s="165"/>
      <c r="KR206" s="165"/>
      <c r="KS206" s="165"/>
      <c r="KT206" s="165"/>
      <c r="KU206" s="165"/>
      <c r="KV206" s="165"/>
      <c r="KW206" s="165"/>
      <c r="KX206" s="165"/>
      <c r="KY206" s="165"/>
      <c r="KZ206" s="165"/>
      <c r="LA206" s="165"/>
      <c r="LB206" s="165"/>
      <c r="LC206" s="165"/>
      <c r="LD206" s="165"/>
      <c r="LE206" s="165"/>
      <c r="LF206" s="165"/>
      <c r="LG206" s="165"/>
      <c r="LH206" s="165"/>
      <c r="LI206" s="165"/>
      <c r="LJ206" s="165"/>
      <c r="LK206" s="165"/>
      <c r="LL206" s="165"/>
      <c r="LM206" s="165"/>
      <c r="LN206" s="165"/>
      <c r="LO206" s="165"/>
      <c r="LP206" s="165"/>
      <c r="LQ206" s="165"/>
      <c r="LR206" s="165"/>
      <c r="LS206" s="165"/>
      <c r="LT206" s="165"/>
      <c r="LU206" s="165"/>
      <c r="LV206" s="165"/>
      <c r="LW206" s="165"/>
      <c r="LX206" s="165"/>
      <c r="LY206" s="165"/>
      <c r="LZ206" s="165"/>
      <c r="MA206" s="165"/>
      <c r="MB206" s="165"/>
      <c r="MC206" s="165"/>
      <c r="MD206" s="165"/>
      <c r="ME206" s="165"/>
      <c r="MF206" s="165"/>
      <c r="MG206" s="165"/>
      <c r="MH206" s="165"/>
      <c r="MI206" s="165"/>
      <c r="MJ206" s="165"/>
      <c r="MK206" s="165"/>
      <c r="ML206" s="165"/>
      <c r="MM206" s="165"/>
      <c r="MN206" s="165"/>
      <c r="MO206" s="165"/>
      <c r="MP206" s="165"/>
      <c r="MQ206" s="165"/>
      <c r="MR206" s="165"/>
      <c r="MS206" s="165"/>
      <c r="MT206" s="165"/>
      <c r="MU206" s="165"/>
      <c r="MV206" s="165"/>
      <c r="MW206" s="165"/>
      <c r="MX206" s="165"/>
      <c r="MY206" s="165"/>
      <c r="MZ206" s="165"/>
      <c r="NA206" s="165"/>
      <c r="NB206" s="165"/>
      <c r="NC206" s="165"/>
      <c r="ND206" s="165"/>
      <c r="NE206" s="165"/>
      <c r="NF206" s="165"/>
      <c r="NG206" s="165"/>
      <c r="NH206" s="165"/>
      <c r="NI206" s="165"/>
      <c r="NJ206" s="165"/>
      <c r="NK206" s="165"/>
      <c r="NL206" s="165"/>
      <c r="NM206" s="165"/>
      <c r="NN206" s="165"/>
      <c r="NO206" s="165"/>
      <c r="NP206" s="165"/>
      <c r="NQ206" s="165"/>
      <c r="NR206" s="165"/>
      <c r="NS206" s="165"/>
      <c r="NT206" s="165"/>
      <c r="NU206" s="165"/>
      <c r="NV206" s="165"/>
      <c r="NW206" s="165"/>
      <c r="NX206" s="165"/>
      <c r="NY206" s="165"/>
      <c r="NZ206" s="165"/>
      <c r="OA206" s="165"/>
      <c r="OB206" s="165"/>
      <c r="OC206" s="165"/>
      <c r="OD206" s="165"/>
      <c r="OE206" s="165"/>
      <c r="OF206" s="165"/>
      <c r="OG206" s="165"/>
      <c r="OH206" s="165"/>
      <c r="OI206" s="165"/>
      <c r="OJ206" s="165"/>
      <c r="OK206" s="165"/>
      <c r="OL206" s="165"/>
      <c r="OM206" s="165"/>
      <c r="ON206" s="165"/>
      <c r="OO206" s="165"/>
      <c r="OP206" s="165"/>
      <c r="OQ206" s="165"/>
      <c r="OR206" s="165"/>
      <c r="OS206" s="165"/>
      <c r="OT206" s="165"/>
      <c r="OU206" s="165"/>
      <c r="OV206" s="165"/>
      <c r="OW206" s="165"/>
      <c r="OX206" s="165"/>
      <c r="OY206" s="165"/>
      <c r="OZ206" s="165"/>
      <c r="PA206" s="165"/>
      <c r="PB206" s="165"/>
      <c r="PC206" s="165"/>
      <c r="PD206" s="165"/>
      <c r="PE206" s="165"/>
      <c r="PF206" s="165"/>
      <c r="PG206" s="165"/>
      <c r="PH206" s="165"/>
      <c r="PI206" s="165"/>
      <c r="PJ206" s="165"/>
      <c r="PK206" s="165"/>
      <c r="PL206" s="165"/>
      <c r="PM206" s="165"/>
      <c r="PN206" s="165"/>
      <c r="PO206" s="165"/>
      <c r="PP206" s="165"/>
      <c r="PQ206" s="165"/>
      <c r="PR206" s="165"/>
      <c r="PS206" s="165"/>
      <c r="PT206" s="165"/>
      <c r="PU206" s="165"/>
      <c r="PV206" s="165"/>
      <c r="PW206" s="165"/>
      <c r="PX206" s="165"/>
      <c r="PY206" s="165"/>
      <c r="PZ206" s="165"/>
      <c r="QA206" s="165"/>
      <c r="QB206" s="165"/>
      <c r="QC206" s="165"/>
      <c r="QD206" s="165"/>
      <c r="QE206" s="165"/>
      <c r="QF206" s="165"/>
      <c r="QG206" s="165"/>
      <c r="QH206" s="165"/>
      <c r="QI206" s="165"/>
      <c r="QJ206" s="165"/>
      <c r="QK206" s="165"/>
      <c r="QL206" s="165"/>
      <c r="QM206" s="165"/>
      <c r="QN206" s="165"/>
      <c r="QO206" s="165"/>
      <c r="QP206" s="165"/>
      <c r="QQ206" s="165"/>
      <c r="QR206" s="165"/>
      <c r="QS206" s="165"/>
      <c r="QT206" s="165"/>
      <c r="QU206" s="165"/>
      <c r="QV206" s="165"/>
      <c r="QW206" s="165"/>
      <c r="QX206" s="165"/>
      <c r="QY206" s="165"/>
      <c r="QZ206" s="165"/>
      <c r="RA206" s="165"/>
      <c r="RB206" s="165"/>
      <c r="RC206" s="165"/>
      <c r="RD206" s="165"/>
      <c r="RE206" s="165"/>
      <c r="RF206" s="165"/>
      <c r="RG206" s="165"/>
      <c r="RH206" s="165"/>
      <c r="RI206" s="165"/>
      <c r="RJ206" s="165"/>
      <c r="RK206" s="165"/>
      <c r="RL206" s="165"/>
    </row>
    <row r="207" spans="1:480" ht="15.75" x14ac:dyDescent="0.25">
      <c r="A207" s="120"/>
      <c r="B207" s="348" t="s">
        <v>15</v>
      </c>
      <c r="C207" s="348"/>
      <c r="D207" s="110">
        <f>SUM(D204,D205,D206,D208)</f>
        <v>399</v>
      </c>
      <c r="E207" s="111"/>
      <c r="F207" s="112"/>
      <c r="G207" s="113">
        <f>SUM(G204,G205,G206,G208)</f>
        <v>10.459999999999999</v>
      </c>
      <c r="H207" s="114">
        <f>SUM(H204,H205,H206,H208)</f>
        <v>18.399999999999999</v>
      </c>
      <c r="I207" s="115">
        <f>SUM(I204,I205,I206,I208)</f>
        <v>31.95</v>
      </c>
      <c r="J207" s="116">
        <f>SUM(J204,J205,J206,J208)</f>
        <v>354</v>
      </c>
      <c r="K207" s="117">
        <f>SUM(K204,K205,K206,K208)</f>
        <v>10.98</v>
      </c>
      <c r="L207" s="118"/>
      <c r="M207" s="118"/>
      <c r="N207" s="233"/>
      <c r="O207" s="233"/>
      <c r="P207" s="233"/>
      <c r="Q207" s="233"/>
      <c r="R207" s="233"/>
      <c r="S207" s="233"/>
      <c r="T207" s="233"/>
      <c r="U207" s="233"/>
      <c r="V207" s="233"/>
      <c r="W207" s="233"/>
      <c r="X207" s="233"/>
      <c r="Y207" s="233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  <c r="BI207" s="165"/>
      <c r="BJ207" s="165"/>
      <c r="BK207" s="165"/>
      <c r="BL207" s="165"/>
      <c r="BM207" s="165"/>
      <c r="BN207" s="165"/>
      <c r="BO207" s="165"/>
      <c r="BP207" s="165"/>
      <c r="BQ207" s="165"/>
      <c r="BR207" s="165"/>
      <c r="BS207" s="165"/>
      <c r="BT207" s="165"/>
      <c r="BU207" s="165"/>
      <c r="BV207" s="165"/>
      <c r="BW207" s="165"/>
      <c r="BX207" s="165"/>
      <c r="BY207" s="165"/>
      <c r="BZ207" s="165"/>
      <c r="CA207" s="165"/>
      <c r="CB207" s="165"/>
      <c r="CC207" s="165"/>
      <c r="CD207" s="165"/>
      <c r="CE207" s="165"/>
      <c r="CF207" s="165"/>
      <c r="CG207" s="165"/>
      <c r="CH207" s="165"/>
      <c r="CI207" s="165"/>
      <c r="CJ207" s="165"/>
      <c r="CK207" s="165"/>
      <c r="CL207" s="165"/>
      <c r="CM207" s="165"/>
      <c r="CN207" s="165"/>
      <c r="CO207" s="165"/>
      <c r="CP207" s="165"/>
      <c r="CQ207" s="165"/>
      <c r="CR207" s="165"/>
      <c r="CS207" s="165"/>
      <c r="CT207" s="165"/>
      <c r="CU207" s="165"/>
      <c r="CV207" s="165"/>
      <c r="CW207" s="165"/>
      <c r="CX207" s="165"/>
      <c r="CY207" s="165"/>
      <c r="CZ207" s="165"/>
      <c r="DA207" s="165"/>
      <c r="DB207" s="165"/>
      <c r="DC207" s="165"/>
      <c r="DD207" s="165"/>
      <c r="DE207" s="165"/>
      <c r="DF207" s="165"/>
      <c r="DG207" s="165"/>
      <c r="DH207" s="165"/>
      <c r="DI207" s="165"/>
      <c r="DJ207" s="165"/>
      <c r="DK207" s="165"/>
      <c r="DL207" s="165"/>
      <c r="DM207" s="165"/>
      <c r="DN207" s="165"/>
      <c r="DO207" s="165"/>
      <c r="DP207" s="165"/>
      <c r="DQ207" s="165"/>
      <c r="DR207" s="165"/>
      <c r="DS207" s="165"/>
      <c r="DT207" s="165"/>
      <c r="DU207" s="165"/>
      <c r="DV207" s="165"/>
      <c r="DW207" s="165"/>
      <c r="DX207" s="165"/>
      <c r="DY207" s="165"/>
      <c r="DZ207" s="165"/>
      <c r="EA207" s="165"/>
      <c r="EB207" s="165"/>
      <c r="EC207" s="165"/>
      <c r="ED207" s="165"/>
      <c r="EE207" s="165"/>
      <c r="EF207" s="165"/>
      <c r="EG207" s="165"/>
      <c r="EH207" s="165"/>
      <c r="EI207" s="165"/>
      <c r="EJ207" s="165"/>
      <c r="EK207" s="165"/>
      <c r="EL207" s="165"/>
      <c r="EM207" s="165"/>
      <c r="EN207" s="165"/>
      <c r="EO207" s="165"/>
      <c r="EP207" s="165"/>
      <c r="EQ207" s="165"/>
      <c r="ER207" s="165"/>
      <c r="ES207" s="165"/>
      <c r="ET207" s="165"/>
      <c r="EU207" s="165"/>
      <c r="EV207" s="165"/>
      <c r="EW207" s="165"/>
      <c r="EX207" s="165"/>
      <c r="EY207" s="165"/>
      <c r="EZ207" s="165"/>
      <c r="FA207" s="165"/>
      <c r="FB207" s="165"/>
      <c r="FC207" s="165"/>
      <c r="FD207" s="165"/>
      <c r="FE207" s="165"/>
      <c r="FF207" s="165"/>
      <c r="FG207" s="165"/>
      <c r="FH207" s="165"/>
      <c r="FI207" s="165"/>
      <c r="FJ207" s="165"/>
      <c r="FK207" s="165"/>
      <c r="FL207" s="165"/>
      <c r="FM207" s="165"/>
      <c r="FN207" s="165"/>
      <c r="FO207" s="165"/>
      <c r="FP207" s="165"/>
      <c r="FQ207" s="165"/>
      <c r="FR207" s="165"/>
      <c r="FS207" s="165"/>
      <c r="FT207" s="165"/>
      <c r="FU207" s="165"/>
      <c r="FV207" s="165"/>
      <c r="FW207" s="165"/>
      <c r="FX207" s="165"/>
      <c r="FY207" s="165"/>
      <c r="FZ207" s="165"/>
      <c r="GA207" s="165"/>
      <c r="GB207" s="165"/>
      <c r="GC207" s="165"/>
      <c r="GD207" s="165"/>
      <c r="GE207" s="165"/>
      <c r="GF207" s="165"/>
      <c r="GG207" s="165"/>
      <c r="GH207" s="165"/>
      <c r="GI207" s="165"/>
      <c r="GJ207" s="165"/>
      <c r="GK207" s="165"/>
      <c r="GL207" s="165"/>
      <c r="GM207" s="165"/>
      <c r="GN207" s="165"/>
      <c r="GO207" s="165"/>
      <c r="GP207" s="165"/>
      <c r="GQ207" s="165"/>
      <c r="GR207" s="165"/>
      <c r="GS207" s="165"/>
      <c r="GT207" s="165"/>
      <c r="GU207" s="165"/>
      <c r="GV207" s="165"/>
      <c r="GW207" s="165"/>
      <c r="GX207" s="165"/>
      <c r="GY207" s="165"/>
      <c r="GZ207" s="165"/>
      <c r="HA207" s="165"/>
      <c r="HB207" s="165"/>
      <c r="HC207" s="165"/>
      <c r="HD207" s="165"/>
      <c r="HE207" s="165"/>
      <c r="HF207" s="165"/>
      <c r="HG207" s="165"/>
      <c r="HH207" s="165"/>
      <c r="HI207" s="165"/>
      <c r="HJ207" s="165"/>
      <c r="HK207" s="165"/>
      <c r="HL207" s="165"/>
      <c r="HM207" s="165"/>
      <c r="HN207" s="165"/>
      <c r="HO207" s="165"/>
      <c r="HP207" s="165"/>
      <c r="HQ207" s="165"/>
      <c r="HR207" s="165"/>
      <c r="HS207" s="165"/>
      <c r="HT207" s="165"/>
      <c r="HU207" s="165"/>
      <c r="HV207" s="165"/>
      <c r="HW207" s="165"/>
      <c r="HX207" s="165"/>
      <c r="HY207" s="165"/>
      <c r="HZ207" s="165"/>
      <c r="IA207" s="165"/>
      <c r="IB207" s="165"/>
      <c r="IC207" s="165"/>
      <c r="ID207" s="165"/>
      <c r="IE207" s="165"/>
      <c r="IF207" s="165"/>
      <c r="IG207" s="165"/>
      <c r="IH207" s="165"/>
      <c r="II207" s="165"/>
      <c r="IJ207" s="165"/>
      <c r="IK207" s="165"/>
      <c r="IL207" s="165"/>
      <c r="IM207" s="165"/>
      <c r="IN207" s="165"/>
      <c r="IO207" s="165"/>
      <c r="IP207" s="165"/>
      <c r="IQ207" s="165"/>
      <c r="IR207" s="165"/>
      <c r="IS207" s="165"/>
      <c r="IT207" s="165"/>
      <c r="IU207" s="165"/>
      <c r="IV207" s="165"/>
      <c r="IW207" s="165"/>
      <c r="IX207" s="165"/>
      <c r="IY207" s="165"/>
      <c r="IZ207" s="165"/>
      <c r="JA207" s="165"/>
      <c r="JB207" s="165"/>
      <c r="JC207" s="165"/>
      <c r="JD207" s="165"/>
      <c r="JE207" s="165"/>
      <c r="JF207" s="165"/>
      <c r="JG207" s="165"/>
      <c r="JH207" s="165"/>
      <c r="JI207" s="165"/>
      <c r="JJ207" s="165"/>
      <c r="JK207" s="165"/>
      <c r="JL207" s="165"/>
      <c r="JM207" s="165"/>
      <c r="JN207" s="165"/>
      <c r="JO207" s="165"/>
      <c r="JP207" s="165"/>
      <c r="JQ207" s="165"/>
      <c r="JR207" s="165"/>
      <c r="JS207" s="165"/>
      <c r="JT207" s="165"/>
      <c r="JU207" s="165"/>
      <c r="JV207" s="165"/>
      <c r="JW207" s="165"/>
      <c r="JX207" s="165"/>
      <c r="JY207" s="165"/>
      <c r="JZ207" s="165"/>
      <c r="KA207" s="165"/>
      <c r="KB207" s="165"/>
      <c r="KC207" s="165"/>
      <c r="KD207" s="165"/>
      <c r="KE207" s="165"/>
      <c r="KF207" s="165"/>
      <c r="KG207" s="165"/>
      <c r="KH207" s="165"/>
      <c r="KI207" s="165"/>
      <c r="KJ207" s="165"/>
      <c r="KK207" s="165"/>
      <c r="KL207" s="165"/>
      <c r="KM207" s="165"/>
      <c r="KN207" s="165"/>
      <c r="KO207" s="165"/>
      <c r="KP207" s="165"/>
      <c r="KQ207" s="165"/>
      <c r="KR207" s="165"/>
      <c r="KS207" s="165"/>
      <c r="KT207" s="165"/>
      <c r="KU207" s="165"/>
      <c r="KV207" s="165"/>
      <c r="KW207" s="165"/>
      <c r="KX207" s="165"/>
      <c r="KY207" s="165"/>
      <c r="KZ207" s="165"/>
      <c r="LA207" s="165"/>
      <c r="LB207" s="165"/>
      <c r="LC207" s="165"/>
      <c r="LD207" s="165"/>
      <c r="LE207" s="165"/>
      <c r="LF207" s="165"/>
      <c r="LG207" s="165"/>
      <c r="LH207" s="165"/>
      <c r="LI207" s="165"/>
      <c r="LJ207" s="165"/>
      <c r="LK207" s="165"/>
      <c r="LL207" s="165"/>
      <c r="LM207" s="165"/>
      <c r="LN207" s="165"/>
      <c r="LO207" s="165"/>
      <c r="LP207" s="165"/>
      <c r="LQ207" s="165"/>
      <c r="LR207" s="165"/>
      <c r="LS207" s="165"/>
      <c r="LT207" s="165"/>
      <c r="LU207" s="165"/>
      <c r="LV207" s="165"/>
      <c r="LW207" s="165"/>
      <c r="LX207" s="165"/>
      <c r="LY207" s="165"/>
      <c r="LZ207" s="165"/>
      <c r="MA207" s="165"/>
      <c r="MB207" s="165"/>
      <c r="MC207" s="165"/>
      <c r="MD207" s="165"/>
      <c r="ME207" s="165"/>
      <c r="MF207" s="165"/>
      <c r="MG207" s="165"/>
      <c r="MH207" s="165"/>
      <c r="MI207" s="165"/>
      <c r="MJ207" s="165"/>
      <c r="MK207" s="165"/>
      <c r="ML207" s="165"/>
      <c r="MM207" s="165"/>
      <c r="MN207" s="165"/>
      <c r="MO207" s="165"/>
      <c r="MP207" s="165"/>
      <c r="MQ207" s="165"/>
      <c r="MR207" s="165"/>
      <c r="MS207" s="165"/>
      <c r="MT207" s="165"/>
      <c r="MU207" s="165"/>
      <c r="MV207" s="165"/>
      <c r="MW207" s="165"/>
      <c r="MX207" s="165"/>
      <c r="MY207" s="165"/>
      <c r="MZ207" s="165"/>
      <c r="NA207" s="165"/>
      <c r="NB207" s="165"/>
      <c r="NC207" s="165"/>
      <c r="ND207" s="165"/>
      <c r="NE207" s="165"/>
      <c r="NF207" s="165"/>
      <c r="NG207" s="165"/>
      <c r="NH207" s="165"/>
      <c r="NI207" s="165"/>
      <c r="NJ207" s="165"/>
      <c r="NK207" s="165"/>
      <c r="NL207" s="165"/>
      <c r="NM207" s="165"/>
      <c r="NN207" s="165"/>
      <c r="NO207" s="165"/>
      <c r="NP207" s="165"/>
      <c r="NQ207" s="165"/>
      <c r="NR207" s="165"/>
      <c r="NS207" s="165"/>
      <c r="NT207" s="165"/>
      <c r="NU207" s="165"/>
      <c r="NV207" s="165"/>
      <c r="NW207" s="165"/>
      <c r="NX207" s="165"/>
      <c r="NY207" s="165"/>
      <c r="NZ207" s="165"/>
      <c r="OA207" s="165"/>
      <c r="OB207" s="165"/>
      <c r="OC207" s="165"/>
      <c r="OD207" s="165"/>
      <c r="OE207" s="165"/>
      <c r="OF207" s="165"/>
      <c r="OG207" s="165"/>
      <c r="OH207" s="165"/>
      <c r="OI207" s="165"/>
      <c r="OJ207" s="165"/>
      <c r="OK207" s="165"/>
      <c r="OL207" s="165"/>
      <c r="OM207" s="165"/>
      <c r="ON207" s="165"/>
      <c r="OO207" s="165"/>
      <c r="OP207" s="165"/>
      <c r="OQ207" s="165"/>
      <c r="OR207" s="165"/>
      <c r="OS207" s="165"/>
      <c r="OT207" s="165"/>
      <c r="OU207" s="165"/>
      <c r="OV207" s="165"/>
      <c r="OW207" s="165"/>
      <c r="OX207" s="165"/>
      <c r="OY207" s="165"/>
      <c r="OZ207" s="165"/>
      <c r="PA207" s="165"/>
      <c r="PB207" s="165"/>
      <c r="PC207" s="165"/>
      <c r="PD207" s="165"/>
      <c r="PE207" s="165"/>
      <c r="PF207" s="165"/>
      <c r="PG207" s="165"/>
      <c r="PH207" s="165"/>
      <c r="PI207" s="165"/>
      <c r="PJ207" s="165"/>
      <c r="PK207" s="165"/>
      <c r="PL207" s="165"/>
      <c r="PM207" s="165"/>
      <c r="PN207" s="165"/>
      <c r="PO207" s="165"/>
      <c r="PP207" s="165"/>
      <c r="PQ207" s="165"/>
      <c r="PR207" s="165"/>
      <c r="PS207" s="165"/>
      <c r="PT207" s="165"/>
      <c r="PU207" s="165"/>
      <c r="PV207" s="165"/>
      <c r="PW207" s="165"/>
      <c r="PX207" s="165"/>
      <c r="PY207" s="165"/>
      <c r="PZ207" s="165"/>
      <c r="QA207" s="165"/>
      <c r="QB207" s="165"/>
      <c r="QC207" s="165"/>
      <c r="QD207" s="165"/>
      <c r="QE207" s="165"/>
      <c r="QF207" s="165"/>
      <c r="QG207" s="165"/>
      <c r="QH207" s="165"/>
      <c r="QI207" s="165"/>
      <c r="QJ207" s="165"/>
      <c r="QK207" s="165"/>
      <c r="QL207" s="165"/>
      <c r="QM207" s="165"/>
      <c r="QN207" s="165"/>
      <c r="QO207" s="165"/>
      <c r="QP207" s="165"/>
      <c r="QQ207" s="165"/>
      <c r="QR207" s="165"/>
      <c r="QS207" s="165"/>
      <c r="QT207" s="165"/>
      <c r="QU207" s="165"/>
      <c r="QV207" s="165"/>
      <c r="QW207" s="165"/>
      <c r="QX207" s="165"/>
      <c r="QY207" s="165"/>
      <c r="QZ207" s="165"/>
      <c r="RA207" s="165"/>
      <c r="RB207" s="165"/>
      <c r="RC207" s="165"/>
      <c r="RD207" s="165"/>
      <c r="RE207" s="165"/>
      <c r="RF207" s="165"/>
      <c r="RG207" s="165"/>
      <c r="RH207" s="165"/>
      <c r="RI207" s="165"/>
      <c r="RJ207" s="165"/>
      <c r="RK207" s="165"/>
      <c r="RL207" s="165"/>
    </row>
    <row r="208" spans="1:480" s="119" customFormat="1" ht="15.75" x14ac:dyDescent="0.25">
      <c r="A208" s="29"/>
      <c r="B208" s="364" t="s">
        <v>78</v>
      </c>
      <c r="C208" s="364"/>
      <c r="D208" s="46">
        <v>140</v>
      </c>
      <c r="E208" s="47"/>
      <c r="F208" s="48"/>
      <c r="G208" s="49">
        <v>0.4</v>
      </c>
      <c r="H208" s="50">
        <v>0.4</v>
      </c>
      <c r="I208" s="51">
        <v>9.8000000000000007</v>
      </c>
      <c r="J208" s="52">
        <v>44</v>
      </c>
      <c r="K208" s="53">
        <v>10</v>
      </c>
      <c r="L208" s="263">
        <v>368</v>
      </c>
      <c r="M208" s="263">
        <v>11.1</v>
      </c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  <c r="BI208" s="165"/>
      <c r="BJ208" s="165"/>
      <c r="BK208" s="165"/>
      <c r="BL208" s="165"/>
      <c r="BM208" s="165"/>
      <c r="BN208" s="165"/>
      <c r="BO208" s="165"/>
      <c r="BP208" s="165"/>
      <c r="BQ208" s="165"/>
      <c r="BR208" s="165"/>
      <c r="BS208" s="165"/>
      <c r="BT208" s="165"/>
      <c r="BU208" s="165"/>
      <c r="BV208" s="165"/>
      <c r="BW208" s="165"/>
      <c r="BX208" s="165"/>
      <c r="BY208" s="165"/>
      <c r="BZ208" s="165"/>
      <c r="CA208" s="165"/>
      <c r="CB208" s="165"/>
      <c r="CC208" s="165"/>
      <c r="CD208" s="165"/>
      <c r="CE208" s="165"/>
      <c r="CF208" s="165"/>
      <c r="CG208" s="165"/>
      <c r="CH208" s="165"/>
      <c r="CI208" s="165"/>
      <c r="CJ208" s="165"/>
      <c r="CK208" s="165"/>
      <c r="CL208" s="165"/>
      <c r="CM208" s="165"/>
      <c r="CN208" s="165"/>
      <c r="CO208" s="165"/>
      <c r="CP208" s="165"/>
      <c r="CQ208" s="165"/>
      <c r="CR208" s="165"/>
      <c r="CS208" s="165"/>
      <c r="CT208" s="165"/>
      <c r="CU208" s="165"/>
      <c r="CV208" s="165"/>
      <c r="CW208" s="165"/>
      <c r="CX208" s="165"/>
      <c r="CY208" s="165"/>
      <c r="CZ208" s="165"/>
      <c r="DA208" s="165"/>
      <c r="DB208" s="165"/>
      <c r="DC208" s="165"/>
      <c r="DD208" s="165"/>
      <c r="DE208" s="165"/>
      <c r="DF208" s="165"/>
      <c r="DG208" s="165"/>
      <c r="DH208" s="165"/>
      <c r="DI208" s="165"/>
      <c r="DJ208" s="165"/>
      <c r="DK208" s="165"/>
      <c r="DL208" s="165"/>
      <c r="DM208" s="165"/>
      <c r="DN208" s="165"/>
      <c r="DO208" s="165"/>
      <c r="DP208" s="165"/>
      <c r="DQ208" s="165"/>
      <c r="DR208" s="165"/>
      <c r="DS208" s="165"/>
      <c r="DT208" s="165"/>
      <c r="DU208" s="165"/>
      <c r="DV208" s="165"/>
      <c r="DW208" s="165"/>
      <c r="DX208" s="165"/>
      <c r="DY208" s="165"/>
      <c r="DZ208" s="165"/>
      <c r="EA208" s="165"/>
      <c r="EB208" s="165"/>
      <c r="EC208" s="165"/>
      <c r="ED208" s="165"/>
      <c r="EE208" s="165"/>
      <c r="EF208" s="165"/>
      <c r="EG208" s="165"/>
      <c r="EH208" s="165"/>
      <c r="EI208" s="165"/>
      <c r="EJ208" s="165"/>
      <c r="EK208" s="165"/>
      <c r="EL208" s="165"/>
      <c r="EM208" s="165"/>
      <c r="EN208" s="165"/>
      <c r="EO208" s="165"/>
      <c r="EP208" s="165"/>
      <c r="EQ208" s="165"/>
      <c r="ER208" s="165"/>
      <c r="ES208" s="165"/>
      <c r="ET208" s="165"/>
      <c r="EU208" s="165"/>
      <c r="EV208" s="165"/>
      <c r="EW208" s="165"/>
      <c r="EX208" s="165"/>
      <c r="EY208" s="165"/>
      <c r="EZ208" s="165"/>
      <c r="FA208" s="165"/>
      <c r="FB208" s="165"/>
      <c r="FC208" s="165"/>
      <c r="FD208" s="165"/>
      <c r="FE208" s="165"/>
      <c r="FF208" s="165"/>
      <c r="FG208" s="165"/>
      <c r="FH208" s="165"/>
      <c r="FI208" s="165"/>
      <c r="FJ208" s="165"/>
      <c r="FK208" s="165"/>
      <c r="FL208" s="165"/>
      <c r="FM208" s="165"/>
      <c r="FN208" s="165"/>
      <c r="FO208" s="165"/>
      <c r="FP208" s="165"/>
      <c r="FQ208" s="165"/>
      <c r="FR208" s="165"/>
      <c r="FS208" s="165"/>
      <c r="FT208" s="165"/>
      <c r="FU208" s="165"/>
      <c r="FV208" s="165"/>
      <c r="FW208" s="165"/>
      <c r="FX208" s="165"/>
      <c r="FY208" s="165"/>
      <c r="FZ208" s="165"/>
      <c r="GA208" s="165"/>
      <c r="GB208" s="165"/>
      <c r="GC208" s="165"/>
      <c r="GD208" s="165"/>
      <c r="GE208" s="165"/>
      <c r="GF208" s="165"/>
      <c r="GG208" s="165"/>
      <c r="GH208" s="165"/>
      <c r="GI208" s="165"/>
      <c r="GJ208" s="165"/>
      <c r="GK208" s="165"/>
      <c r="GL208" s="165"/>
      <c r="GM208" s="165"/>
      <c r="GN208" s="165"/>
      <c r="GO208" s="165"/>
      <c r="GP208" s="165"/>
      <c r="GQ208" s="165"/>
      <c r="GR208" s="165"/>
      <c r="GS208" s="165"/>
      <c r="GT208" s="165"/>
      <c r="GU208" s="165"/>
      <c r="GV208" s="165"/>
      <c r="GW208" s="165"/>
      <c r="GX208" s="165"/>
      <c r="GY208" s="165"/>
      <c r="GZ208" s="165"/>
      <c r="HA208" s="165"/>
      <c r="HB208" s="165"/>
      <c r="HC208" s="165"/>
      <c r="HD208" s="165"/>
      <c r="HE208" s="165"/>
      <c r="HF208" s="165"/>
      <c r="HG208" s="165"/>
      <c r="HH208" s="165"/>
      <c r="HI208" s="165"/>
      <c r="HJ208" s="165"/>
      <c r="HK208" s="165"/>
      <c r="HL208" s="165"/>
      <c r="HM208" s="165"/>
      <c r="HN208" s="165"/>
      <c r="HO208" s="165"/>
      <c r="HP208" s="165"/>
      <c r="HQ208" s="165"/>
      <c r="HR208" s="165"/>
      <c r="HS208" s="165"/>
      <c r="HT208" s="165"/>
      <c r="HU208" s="165"/>
      <c r="HV208" s="165"/>
      <c r="HW208" s="165"/>
      <c r="HX208" s="165"/>
      <c r="HY208" s="165"/>
      <c r="HZ208" s="165"/>
      <c r="IA208" s="165"/>
      <c r="IB208" s="165"/>
      <c r="IC208" s="165"/>
      <c r="ID208" s="165"/>
      <c r="IE208" s="165"/>
      <c r="IF208" s="165"/>
      <c r="IG208" s="165"/>
      <c r="IH208" s="165"/>
      <c r="II208" s="165"/>
      <c r="IJ208" s="165"/>
      <c r="IK208" s="165"/>
      <c r="IL208" s="165"/>
      <c r="IM208" s="165"/>
      <c r="IN208" s="165"/>
      <c r="IO208" s="165"/>
      <c r="IP208" s="165"/>
      <c r="IQ208" s="165"/>
      <c r="IR208" s="165"/>
      <c r="IS208" s="165"/>
      <c r="IT208" s="165"/>
      <c r="IU208" s="165"/>
      <c r="IV208" s="165"/>
      <c r="IW208" s="165"/>
      <c r="IX208" s="165"/>
      <c r="IY208" s="165"/>
      <c r="IZ208" s="165"/>
      <c r="JA208" s="165"/>
      <c r="JB208" s="165"/>
      <c r="JC208" s="165"/>
      <c r="JD208" s="165"/>
      <c r="JE208" s="165"/>
      <c r="JF208" s="165"/>
      <c r="JG208" s="165"/>
      <c r="JH208" s="165"/>
      <c r="JI208" s="165"/>
      <c r="JJ208" s="165"/>
      <c r="JK208" s="165"/>
      <c r="JL208" s="165"/>
      <c r="JM208" s="165"/>
      <c r="JN208" s="165"/>
      <c r="JO208" s="165"/>
      <c r="JP208" s="165"/>
      <c r="JQ208" s="165"/>
      <c r="JR208" s="165"/>
      <c r="JS208" s="165"/>
      <c r="JT208" s="165"/>
      <c r="JU208" s="165"/>
      <c r="JV208" s="165"/>
      <c r="JW208" s="165"/>
      <c r="JX208" s="165"/>
      <c r="JY208" s="165"/>
      <c r="JZ208" s="165"/>
      <c r="KA208" s="165"/>
      <c r="KB208" s="165"/>
      <c r="KC208" s="165"/>
      <c r="KD208" s="165"/>
      <c r="KE208" s="165"/>
      <c r="KF208" s="165"/>
      <c r="KG208" s="165"/>
      <c r="KH208" s="165"/>
      <c r="KI208" s="165"/>
      <c r="KJ208" s="165"/>
      <c r="KK208" s="165"/>
      <c r="KL208" s="165"/>
      <c r="KM208" s="165"/>
      <c r="KN208" s="165"/>
      <c r="KO208" s="165"/>
      <c r="KP208" s="165"/>
      <c r="KQ208" s="165"/>
      <c r="KR208" s="165"/>
      <c r="KS208" s="165"/>
      <c r="KT208" s="165"/>
      <c r="KU208" s="165"/>
      <c r="KV208" s="165"/>
      <c r="KW208" s="165"/>
      <c r="KX208" s="165"/>
      <c r="KY208" s="165"/>
      <c r="KZ208" s="165"/>
      <c r="LA208" s="165"/>
      <c r="LB208" s="165"/>
      <c r="LC208" s="165"/>
      <c r="LD208" s="165"/>
      <c r="LE208" s="165"/>
      <c r="LF208" s="165"/>
      <c r="LG208" s="165"/>
      <c r="LH208" s="165"/>
      <c r="LI208" s="165"/>
      <c r="LJ208" s="165"/>
      <c r="LK208" s="165"/>
      <c r="LL208" s="165"/>
      <c r="LM208" s="165"/>
      <c r="LN208" s="165"/>
      <c r="LO208" s="165"/>
      <c r="LP208" s="165"/>
      <c r="LQ208" s="165"/>
      <c r="LR208" s="165"/>
      <c r="LS208" s="165"/>
      <c r="LT208" s="165"/>
      <c r="LU208" s="165"/>
      <c r="LV208" s="165"/>
      <c r="LW208" s="165"/>
      <c r="LX208" s="165"/>
      <c r="LY208" s="165"/>
      <c r="LZ208" s="165"/>
      <c r="MA208" s="165"/>
      <c r="MB208" s="165"/>
      <c r="MC208" s="165"/>
      <c r="MD208" s="165"/>
      <c r="ME208" s="165"/>
      <c r="MF208" s="165"/>
      <c r="MG208" s="165"/>
      <c r="MH208" s="165"/>
      <c r="MI208" s="165"/>
      <c r="MJ208" s="165"/>
      <c r="MK208" s="165"/>
      <c r="ML208" s="165"/>
      <c r="MM208" s="165"/>
      <c r="MN208" s="165"/>
      <c r="MO208" s="165"/>
      <c r="MP208" s="165"/>
      <c r="MQ208" s="165"/>
      <c r="MR208" s="165"/>
      <c r="MS208" s="165"/>
      <c r="MT208" s="165"/>
      <c r="MU208" s="165"/>
      <c r="MV208" s="165"/>
      <c r="MW208" s="165"/>
      <c r="MX208" s="165"/>
      <c r="MY208" s="165"/>
      <c r="MZ208" s="165"/>
      <c r="NA208" s="165"/>
      <c r="NB208" s="165"/>
      <c r="NC208" s="165"/>
      <c r="ND208" s="165"/>
      <c r="NE208" s="165"/>
      <c r="NF208" s="165"/>
      <c r="NG208" s="165"/>
      <c r="NH208" s="165"/>
      <c r="NI208" s="165"/>
      <c r="NJ208" s="165"/>
      <c r="NK208" s="165"/>
      <c r="NL208" s="165"/>
      <c r="NM208" s="165"/>
      <c r="NN208" s="165"/>
      <c r="NO208" s="165"/>
      <c r="NP208" s="165"/>
      <c r="NQ208" s="165"/>
      <c r="NR208" s="165"/>
      <c r="NS208" s="165"/>
      <c r="NT208" s="165"/>
      <c r="NU208" s="165"/>
      <c r="NV208" s="165"/>
      <c r="NW208" s="165"/>
      <c r="NX208" s="165"/>
      <c r="NY208" s="165"/>
      <c r="NZ208" s="165"/>
      <c r="OA208" s="165"/>
      <c r="OB208" s="165"/>
      <c r="OC208" s="165"/>
      <c r="OD208" s="165"/>
      <c r="OE208" s="165"/>
      <c r="OF208" s="165"/>
      <c r="OG208" s="165"/>
      <c r="OH208" s="165"/>
      <c r="OI208" s="165"/>
      <c r="OJ208" s="165"/>
      <c r="OK208" s="165"/>
      <c r="OL208" s="165"/>
      <c r="OM208" s="165"/>
      <c r="ON208" s="165"/>
      <c r="OO208" s="165"/>
      <c r="OP208" s="165"/>
      <c r="OQ208" s="165"/>
      <c r="OR208" s="165"/>
      <c r="OS208" s="165"/>
      <c r="OT208" s="165"/>
      <c r="OU208" s="165"/>
      <c r="OV208" s="165"/>
      <c r="OW208" s="165"/>
      <c r="OX208" s="165"/>
      <c r="OY208" s="165"/>
      <c r="OZ208" s="165"/>
      <c r="PA208" s="165"/>
      <c r="PB208" s="165"/>
      <c r="PC208" s="165"/>
      <c r="PD208" s="165"/>
      <c r="PE208" s="165"/>
      <c r="PF208" s="165"/>
      <c r="PG208" s="165"/>
      <c r="PH208" s="165"/>
      <c r="PI208" s="165"/>
      <c r="PJ208" s="165"/>
      <c r="PK208" s="165"/>
      <c r="PL208" s="165"/>
      <c r="PM208" s="165"/>
      <c r="PN208" s="165"/>
      <c r="PO208" s="165"/>
      <c r="PP208" s="165"/>
      <c r="PQ208" s="165"/>
      <c r="PR208" s="165"/>
      <c r="PS208" s="165"/>
      <c r="PT208" s="165"/>
      <c r="PU208" s="165"/>
      <c r="PV208" s="165"/>
      <c r="PW208" s="165"/>
      <c r="PX208" s="165"/>
      <c r="PY208" s="165"/>
      <c r="PZ208" s="165"/>
      <c r="QA208" s="165"/>
      <c r="QB208" s="165"/>
      <c r="QC208" s="165"/>
      <c r="QD208" s="165"/>
      <c r="QE208" s="165"/>
      <c r="QF208" s="165"/>
      <c r="QG208" s="165"/>
      <c r="QH208" s="165"/>
      <c r="QI208" s="165"/>
      <c r="QJ208" s="165"/>
      <c r="QK208" s="165"/>
      <c r="QL208" s="165"/>
      <c r="QM208" s="165"/>
      <c r="QN208" s="165"/>
      <c r="QO208" s="165"/>
      <c r="QP208" s="165"/>
      <c r="QQ208" s="165"/>
      <c r="QR208" s="165"/>
      <c r="QS208" s="165"/>
      <c r="QT208" s="165"/>
      <c r="QU208" s="165"/>
      <c r="QV208" s="165"/>
      <c r="QW208" s="165"/>
      <c r="QX208" s="165"/>
      <c r="QY208" s="165"/>
      <c r="QZ208" s="165"/>
      <c r="RA208" s="165"/>
      <c r="RB208" s="165"/>
      <c r="RC208" s="165"/>
      <c r="RD208" s="165"/>
      <c r="RE208" s="165"/>
      <c r="RF208" s="165"/>
      <c r="RG208" s="165"/>
      <c r="RH208" s="165"/>
      <c r="RI208" s="165"/>
      <c r="RJ208" s="165"/>
      <c r="RK208" s="165"/>
      <c r="RL208" s="165"/>
    </row>
    <row r="209" spans="1:480" ht="15.75" x14ac:dyDescent="0.25">
      <c r="A209" s="19" t="e">
        <f>'Тех. карты'!#REF!</f>
        <v>#REF!</v>
      </c>
      <c r="B209" s="356" t="s">
        <v>16</v>
      </c>
      <c r="C209" s="357"/>
      <c r="D209" s="357"/>
      <c r="E209" s="357"/>
      <c r="F209" s="357"/>
      <c r="G209" s="357"/>
      <c r="H209" s="357"/>
      <c r="I209" s="357"/>
      <c r="J209" s="357"/>
      <c r="K209" s="357"/>
      <c r="L209" s="358"/>
      <c r="M209" s="25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3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H209" s="165"/>
      <c r="BI209" s="165"/>
      <c r="BJ209" s="165"/>
      <c r="BK209" s="165"/>
      <c r="BL209" s="165"/>
      <c r="BM209" s="165"/>
      <c r="BN209" s="165"/>
      <c r="BO209" s="165"/>
      <c r="BP209" s="165"/>
      <c r="BQ209" s="165"/>
      <c r="BR209" s="165"/>
      <c r="BS209" s="165"/>
      <c r="BT209" s="165"/>
      <c r="BU209" s="165"/>
      <c r="BV209" s="165"/>
      <c r="BW209" s="165"/>
      <c r="BX209" s="165"/>
      <c r="BY209" s="165"/>
      <c r="BZ209" s="165"/>
      <c r="CA209" s="165"/>
      <c r="CB209" s="165"/>
      <c r="CC209" s="165"/>
      <c r="CD209" s="165"/>
      <c r="CE209" s="165"/>
      <c r="CF209" s="165"/>
      <c r="CG209" s="165"/>
      <c r="CH209" s="165"/>
      <c r="CI209" s="165"/>
      <c r="CJ209" s="165"/>
      <c r="CK209" s="165"/>
      <c r="CL209" s="165"/>
      <c r="CM209" s="165"/>
      <c r="CN209" s="165"/>
      <c r="CO209" s="165"/>
      <c r="CP209" s="165"/>
      <c r="CQ209" s="165"/>
      <c r="CR209" s="165"/>
      <c r="CS209" s="165"/>
      <c r="CT209" s="165"/>
      <c r="CU209" s="165"/>
      <c r="CV209" s="165"/>
      <c r="CW209" s="165"/>
      <c r="CX209" s="165"/>
      <c r="CY209" s="165"/>
      <c r="CZ209" s="165"/>
      <c r="DA209" s="165"/>
      <c r="DB209" s="165"/>
      <c r="DC209" s="165"/>
      <c r="DD209" s="165"/>
      <c r="DE209" s="165"/>
      <c r="DF209" s="165"/>
      <c r="DG209" s="165"/>
      <c r="DH209" s="165"/>
      <c r="DI209" s="165"/>
      <c r="DJ209" s="165"/>
      <c r="DK209" s="165"/>
      <c r="DL209" s="165"/>
      <c r="DM209" s="165"/>
      <c r="DN209" s="165"/>
      <c r="DO209" s="165"/>
      <c r="DP209" s="165"/>
      <c r="DQ209" s="165"/>
      <c r="DR209" s="165"/>
      <c r="DS209" s="165"/>
      <c r="DT209" s="165"/>
      <c r="DU209" s="165"/>
      <c r="DV209" s="165"/>
      <c r="DW209" s="165"/>
      <c r="DX209" s="165"/>
      <c r="DY209" s="165"/>
      <c r="DZ209" s="165"/>
      <c r="EA209" s="165"/>
      <c r="EB209" s="165"/>
      <c r="EC209" s="165"/>
      <c r="ED209" s="165"/>
      <c r="EE209" s="165"/>
      <c r="EF209" s="165"/>
      <c r="EG209" s="165"/>
      <c r="EH209" s="165"/>
      <c r="EI209" s="165"/>
      <c r="EJ209" s="165"/>
      <c r="EK209" s="165"/>
      <c r="EL209" s="165"/>
      <c r="EM209" s="165"/>
      <c r="EN209" s="165"/>
      <c r="EO209" s="165"/>
      <c r="EP209" s="165"/>
      <c r="EQ209" s="165"/>
      <c r="ER209" s="165"/>
      <c r="ES209" s="165"/>
      <c r="ET209" s="165"/>
      <c r="EU209" s="165"/>
      <c r="EV209" s="165"/>
      <c r="EW209" s="165"/>
      <c r="EX209" s="165"/>
      <c r="EY209" s="165"/>
      <c r="EZ209" s="165"/>
      <c r="FA209" s="165"/>
      <c r="FB209" s="165"/>
      <c r="FC209" s="165"/>
      <c r="FD209" s="165"/>
      <c r="FE209" s="165"/>
      <c r="FF209" s="165"/>
      <c r="FG209" s="165"/>
      <c r="FH209" s="165"/>
      <c r="FI209" s="165"/>
      <c r="FJ209" s="165"/>
      <c r="FK209" s="165"/>
      <c r="FL209" s="165"/>
      <c r="FM209" s="165"/>
      <c r="FN209" s="165"/>
      <c r="FO209" s="165"/>
      <c r="FP209" s="165"/>
      <c r="FQ209" s="165"/>
      <c r="FR209" s="165"/>
      <c r="FS209" s="165"/>
      <c r="FT209" s="165"/>
      <c r="FU209" s="165"/>
      <c r="FV209" s="165"/>
      <c r="FW209" s="165"/>
      <c r="FX209" s="165"/>
      <c r="FY209" s="165"/>
      <c r="FZ209" s="165"/>
      <c r="GA209" s="165"/>
      <c r="GB209" s="165"/>
      <c r="GC209" s="165"/>
      <c r="GD209" s="165"/>
      <c r="GE209" s="165"/>
      <c r="GF209" s="165"/>
      <c r="GG209" s="165"/>
      <c r="GH209" s="165"/>
      <c r="GI209" s="165"/>
      <c r="GJ209" s="165"/>
      <c r="GK209" s="165"/>
      <c r="GL209" s="165"/>
      <c r="GM209" s="165"/>
      <c r="GN209" s="165"/>
      <c r="GO209" s="165"/>
      <c r="GP209" s="165"/>
      <c r="GQ209" s="165"/>
      <c r="GR209" s="165"/>
      <c r="GS209" s="165"/>
      <c r="GT209" s="165"/>
      <c r="GU209" s="165"/>
      <c r="GV209" s="165"/>
      <c r="GW209" s="165"/>
      <c r="GX209" s="165"/>
      <c r="GY209" s="165"/>
      <c r="GZ209" s="165"/>
      <c r="HA209" s="165"/>
      <c r="HB209" s="165"/>
      <c r="HC209" s="165"/>
      <c r="HD209" s="165"/>
      <c r="HE209" s="165"/>
      <c r="HF209" s="165"/>
      <c r="HG209" s="165"/>
      <c r="HH209" s="165"/>
      <c r="HI209" s="165"/>
      <c r="HJ209" s="165"/>
      <c r="HK209" s="165"/>
      <c r="HL209" s="165"/>
      <c r="HM209" s="165"/>
      <c r="HN209" s="165"/>
      <c r="HO209" s="165"/>
      <c r="HP209" s="165"/>
      <c r="HQ209" s="165"/>
      <c r="HR209" s="165"/>
      <c r="HS209" s="165"/>
      <c r="HT209" s="165"/>
      <c r="HU209" s="165"/>
      <c r="HV209" s="165"/>
      <c r="HW209" s="165"/>
      <c r="HX209" s="165"/>
      <c r="HY209" s="165"/>
      <c r="HZ209" s="165"/>
      <c r="IA209" s="165"/>
      <c r="IB209" s="165"/>
      <c r="IC209" s="165"/>
      <c r="ID209" s="165"/>
      <c r="IE209" s="165"/>
      <c r="IF209" s="165"/>
      <c r="IG209" s="165"/>
      <c r="IH209" s="165"/>
      <c r="II209" s="165"/>
      <c r="IJ209" s="165"/>
      <c r="IK209" s="165"/>
      <c r="IL209" s="165"/>
      <c r="IM209" s="165"/>
      <c r="IN209" s="165"/>
      <c r="IO209" s="165"/>
      <c r="IP209" s="165"/>
      <c r="IQ209" s="165"/>
      <c r="IR209" s="165"/>
      <c r="IS209" s="165"/>
      <c r="IT209" s="165"/>
      <c r="IU209" s="165"/>
      <c r="IV209" s="165"/>
      <c r="IW209" s="165"/>
      <c r="IX209" s="165"/>
      <c r="IY209" s="165"/>
      <c r="IZ209" s="165"/>
      <c r="JA209" s="165"/>
      <c r="JB209" s="165"/>
      <c r="JC209" s="165"/>
      <c r="JD209" s="165"/>
      <c r="JE209" s="165"/>
      <c r="JF209" s="165"/>
      <c r="JG209" s="165"/>
      <c r="JH209" s="165"/>
      <c r="JI209" s="165"/>
      <c r="JJ209" s="165"/>
      <c r="JK209" s="165"/>
      <c r="JL209" s="165"/>
      <c r="JM209" s="165"/>
      <c r="JN209" s="165"/>
      <c r="JO209" s="165"/>
      <c r="JP209" s="165"/>
      <c r="JQ209" s="165"/>
      <c r="JR209" s="165"/>
      <c r="JS209" s="165"/>
      <c r="JT209" s="165"/>
      <c r="JU209" s="165"/>
      <c r="JV209" s="165"/>
      <c r="JW209" s="165"/>
      <c r="JX209" s="165"/>
      <c r="JY209" s="165"/>
      <c r="JZ209" s="165"/>
      <c r="KA209" s="165"/>
      <c r="KB209" s="165"/>
      <c r="KC209" s="165"/>
      <c r="KD209" s="165"/>
      <c r="KE209" s="165"/>
      <c r="KF209" s="165"/>
      <c r="KG209" s="165"/>
      <c r="KH209" s="165"/>
      <c r="KI209" s="165"/>
      <c r="KJ209" s="165"/>
      <c r="KK209" s="165"/>
      <c r="KL209" s="165"/>
      <c r="KM209" s="165"/>
      <c r="KN209" s="165"/>
      <c r="KO209" s="165"/>
      <c r="KP209" s="165"/>
      <c r="KQ209" s="165"/>
      <c r="KR209" s="165"/>
      <c r="KS209" s="165"/>
      <c r="KT209" s="165"/>
      <c r="KU209" s="165"/>
      <c r="KV209" s="165"/>
      <c r="KW209" s="165"/>
      <c r="KX209" s="165"/>
      <c r="KY209" s="165"/>
      <c r="KZ209" s="165"/>
      <c r="LA209" s="165"/>
      <c r="LB209" s="165"/>
      <c r="LC209" s="165"/>
      <c r="LD209" s="165"/>
      <c r="LE209" s="165"/>
      <c r="LF209" s="165"/>
      <c r="LG209" s="165"/>
      <c r="LH209" s="165"/>
      <c r="LI209" s="165"/>
      <c r="LJ209" s="165"/>
      <c r="LK209" s="165"/>
      <c r="LL209" s="165"/>
      <c r="LM209" s="165"/>
      <c r="LN209" s="165"/>
      <c r="LO209" s="165"/>
      <c r="LP209" s="165"/>
      <c r="LQ209" s="165"/>
      <c r="LR209" s="165"/>
      <c r="LS209" s="165"/>
      <c r="LT209" s="165"/>
      <c r="LU209" s="165"/>
      <c r="LV209" s="165"/>
      <c r="LW209" s="165"/>
      <c r="LX209" s="165"/>
      <c r="LY209" s="165"/>
      <c r="LZ209" s="165"/>
      <c r="MA209" s="165"/>
      <c r="MB209" s="165"/>
      <c r="MC209" s="165"/>
      <c r="MD209" s="165"/>
      <c r="ME209" s="165"/>
      <c r="MF209" s="165"/>
      <c r="MG209" s="165"/>
      <c r="MH209" s="165"/>
      <c r="MI209" s="165"/>
      <c r="MJ209" s="165"/>
      <c r="MK209" s="165"/>
      <c r="ML209" s="165"/>
      <c r="MM209" s="165"/>
      <c r="MN209" s="165"/>
      <c r="MO209" s="165"/>
      <c r="MP209" s="165"/>
      <c r="MQ209" s="165"/>
      <c r="MR209" s="165"/>
      <c r="MS209" s="165"/>
      <c r="MT209" s="165"/>
      <c r="MU209" s="165"/>
      <c r="MV209" s="165"/>
      <c r="MW209" s="165"/>
      <c r="MX209" s="165"/>
      <c r="MY209" s="165"/>
      <c r="MZ209" s="165"/>
      <c r="NA209" s="165"/>
      <c r="NB209" s="165"/>
      <c r="NC209" s="165"/>
      <c r="ND209" s="165"/>
      <c r="NE209" s="165"/>
      <c r="NF209" s="165"/>
      <c r="NG209" s="165"/>
      <c r="NH209" s="165"/>
      <c r="NI209" s="165"/>
      <c r="NJ209" s="165"/>
      <c r="NK209" s="165"/>
      <c r="NL209" s="165"/>
      <c r="NM209" s="165"/>
      <c r="NN209" s="165"/>
      <c r="NO209" s="165"/>
      <c r="NP209" s="165"/>
      <c r="NQ209" s="165"/>
      <c r="NR209" s="165"/>
      <c r="NS209" s="165"/>
      <c r="NT209" s="165"/>
      <c r="NU209" s="165"/>
      <c r="NV209" s="165"/>
      <c r="NW209" s="165"/>
      <c r="NX209" s="165"/>
      <c r="NY209" s="165"/>
      <c r="NZ209" s="165"/>
      <c r="OA209" s="165"/>
      <c r="OB209" s="165"/>
      <c r="OC209" s="165"/>
      <c r="OD209" s="165"/>
      <c r="OE209" s="165"/>
      <c r="OF209" s="165"/>
      <c r="OG209" s="165"/>
      <c r="OH209" s="165"/>
      <c r="OI209" s="165"/>
      <c r="OJ209" s="165"/>
      <c r="OK209" s="165"/>
      <c r="OL209" s="165"/>
      <c r="OM209" s="165"/>
      <c r="ON209" s="165"/>
      <c r="OO209" s="165"/>
      <c r="OP209" s="165"/>
      <c r="OQ209" s="165"/>
      <c r="OR209" s="165"/>
      <c r="OS209" s="165"/>
      <c r="OT209" s="165"/>
      <c r="OU209" s="165"/>
      <c r="OV209" s="165"/>
      <c r="OW209" s="165"/>
      <c r="OX209" s="165"/>
      <c r="OY209" s="165"/>
      <c r="OZ209" s="165"/>
      <c r="PA209" s="165"/>
      <c r="PB209" s="165"/>
      <c r="PC209" s="165"/>
      <c r="PD209" s="165"/>
      <c r="PE209" s="165"/>
      <c r="PF209" s="165"/>
      <c r="PG209" s="165"/>
      <c r="PH209" s="165"/>
      <c r="PI209" s="165"/>
      <c r="PJ209" s="165"/>
      <c r="PK209" s="165"/>
      <c r="PL209" s="165"/>
      <c r="PM209" s="165"/>
      <c r="PN209" s="165"/>
      <c r="PO209" s="165"/>
      <c r="PP209" s="165"/>
      <c r="PQ209" s="165"/>
      <c r="PR209" s="165"/>
      <c r="PS209" s="165"/>
      <c r="PT209" s="165"/>
      <c r="PU209" s="165"/>
      <c r="PV209" s="165"/>
      <c r="PW209" s="165"/>
      <c r="PX209" s="165"/>
      <c r="PY209" s="165"/>
      <c r="PZ209" s="165"/>
      <c r="QA209" s="165"/>
      <c r="QB209" s="165"/>
      <c r="QC209" s="165"/>
      <c r="QD209" s="165"/>
      <c r="QE209" s="165"/>
      <c r="QF209" s="165"/>
      <c r="QG209" s="165"/>
      <c r="QH209" s="165"/>
      <c r="QI209" s="165"/>
      <c r="QJ209" s="165"/>
      <c r="QK209" s="165"/>
      <c r="QL209" s="165"/>
      <c r="QM209" s="165"/>
      <c r="QN209" s="165"/>
      <c r="QO209" s="165"/>
      <c r="QP209" s="165"/>
      <c r="QQ209" s="165"/>
      <c r="QR209" s="165"/>
      <c r="QS209" s="165"/>
      <c r="QT209" s="165"/>
      <c r="QU209" s="165"/>
      <c r="QV209" s="165"/>
      <c r="QW209" s="165"/>
      <c r="QX209" s="165"/>
      <c r="QY209" s="165"/>
      <c r="QZ209" s="165"/>
      <c r="RA209" s="165"/>
      <c r="RB209" s="165"/>
      <c r="RC209" s="165"/>
      <c r="RD209" s="165"/>
      <c r="RE209" s="165"/>
      <c r="RF209" s="165"/>
      <c r="RG209" s="165"/>
      <c r="RH209" s="165"/>
      <c r="RI209" s="165"/>
      <c r="RJ209" s="165"/>
      <c r="RK209" s="165"/>
      <c r="RL209" s="165"/>
    </row>
    <row r="210" spans="1:480" ht="15" x14ac:dyDescent="0.25">
      <c r="A210" s="305" t="e">
        <f>'Тех. карты'!#REF!</f>
        <v>#REF!</v>
      </c>
      <c r="B210" s="411" t="s">
        <v>123</v>
      </c>
      <c r="C210" s="411"/>
      <c r="D210" s="11">
        <v>40</v>
      </c>
      <c r="E210" s="12"/>
      <c r="F210" s="13"/>
      <c r="G210" s="14">
        <v>0.77</v>
      </c>
      <c r="H210" s="15">
        <v>2.4300000000000002</v>
      </c>
      <c r="I210" s="16">
        <v>3.34</v>
      </c>
      <c r="J210" s="17">
        <v>37.56</v>
      </c>
      <c r="K210" s="18">
        <v>3.8</v>
      </c>
      <c r="L210" s="30">
        <v>33</v>
      </c>
      <c r="M210" s="30">
        <v>1.2</v>
      </c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  <c r="BI210" s="165"/>
      <c r="BJ210" s="165"/>
      <c r="BK210" s="165"/>
      <c r="BL210" s="165"/>
      <c r="BM210" s="165"/>
      <c r="BN210" s="165"/>
      <c r="BO210" s="165"/>
      <c r="BP210" s="165"/>
      <c r="BQ210" s="165"/>
      <c r="BR210" s="165"/>
      <c r="BS210" s="165"/>
      <c r="BT210" s="165"/>
      <c r="BU210" s="165"/>
      <c r="BV210" s="165"/>
      <c r="BW210" s="165"/>
      <c r="BX210" s="165"/>
      <c r="BY210" s="165"/>
      <c r="BZ210" s="165"/>
      <c r="CA210" s="165"/>
      <c r="CB210" s="165"/>
      <c r="CC210" s="165"/>
      <c r="CD210" s="165"/>
      <c r="CE210" s="165"/>
      <c r="CF210" s="165"/>
      <c r="CG210" s="165"/>
      <c r="CH210" s="165"/>
      <c r="CI210" s="165"/>
      <c r="CJ210" s="165"/>
      <c r="CK210" s="165"/>
      <c r="CL210" s="165"/>
      <c r="CM210" s="165"/>
      <c r="CN210" s="165"/>
      <c r="CO210" s="165"/>
      <c r="CP210" s="165"/>
      <c r="CQ210" s="165"/>
      <c r="CR210" s="165"/>
      <c r="CS210" s="165"/>
      <c r="CT210" s="165"/>
      <c r="CU210" s="165"/>
      <c r="CV210" s="165"/>
      <c r="CW210" s="165"/>
      <c r="CX210" s="165"/>
      <c r="CY210" s="165"/>
      <c r="CZ210" s="165"/>
      <c r="DA210" s="165"/>
      <c r="DB210" s="165"/>
      <c r="DC210" s="165"/>
      <c r="DD210" s="165"/>
      <c r="DE210" s="165"/>
      <c r="DF210" s="165"/>
      <c r="DG210" s="165"/>
      <c r="DH210" s="165"/>
      <c r="DI210" s="165"/>
      <c r="DJ210" s="165"/>
      <c r="DK210" s="165"/>
      <c r="DL210" s="165"/>
      <c r="DM210" s="165"/>
      <c r="DN210" s="165"/>
      <c r="DO210" s="165"/>
      <c r="DP210" s="165"/>
      <c r="DQ210" s="165"/>
      <c r="DR210" s="165"/>
      <c r="DS210" s="165"/>
      <c r="DT210" s="165"/>
      <c r="DU210" s="165"/>
      <c r="DV210" s="165"/>
      <c r="DW210" s="165"/>
      <c r="DX210" s="165"/>
      <c r="DY210" s="165"/>
      <c r="DZ210" s="165"/>
      <c r="EA210" s="165"/>
      <c r="EB210" s="165"/>
      <c r="EC210" s="165"/>
      <c r="ED210" s="165"/>
      <c r="EE210" s="165"/>
      <c r="EF210" s="165"/>
      <c r="EG210" s="165"/>
      <c r="EH210" s="165"/>
      <c r="EI210" s="165"/>
      <c r="EJ210" s="165"/>
      <c r="EK210" s="165"/>
      <c r="EL210" s="165"/>
      <c r="EM210" s="165"/>
      <c r="EN210" s="165"/>
      <c r="EO210" s="165"/>
      <c r="EP210" s="165"/>
      <c r="EQ210" s="165"/>
      <c r="ER210" s="165"/>
      <c r="ES210" s="165"/>
      <c r="ET210" s="165"/>
      <c r="EU210" s="165"/>
      <c r="EV210" s="165"/>
      <c r="EW210" s="165"/>
      <c r="EX210" s="165"/>
      <c r="EY210" s="165"/>
      <c r="EZ210" s="165"/>
      <c r="FA210" s="165"/>
      <c r="FB210" s="165"/>
      <c r="FC210" s="165"/>
      <c r="FD210" s="165"/>
      <c r="FE210" s="165"/>
      <c r="FF210" s="165"/>
      <c r="FG210" s="165"/>
      <c r="FH210" s="165"/>
      <c r="FI210" s="165"/>
      <c r="FJ210" s="165"/>
      <c r="FK210" s="165"/>
      <c r="FL210" s="165"/>
      <c r="FM210" s="165"/>
      <c r="FN210" s="165"/>
      <c r="FO210" s="165"/>
      <c r="FP210" s="165"/>
      <c r="FQ210" s="165"/>
      <c r="FR210" s="165"/>
      <c r="FS210" s="165"/>
      <c r="FT210" s="165"/>
      <c r="FU210" s="165"/>
      <c r="FV210" s="165"/>
      <c r="FW210" s="165"/>
      <c r="FX210" s="165"/>
      <c r="FY210" s="165"/>
      <c r="FZ210" s="165"/>
      <c r="GA210" s="165"/>
      <c r="GB210" s="165"/>
      <c r="GC210" s="165"/>
      <c r="GD210" s="165"/>
      <c r="GE210" s="165"/>
      <c r="GF210" s="165"/>
      <c r="GG210" s="165"/>
      <c r="GH210" s="165"/>
      <c r="GI210" s="165"/>
      <c r="GJ210" s="165"/>
      <c r="GK210" s="165"/>
      <c r="GL210" s="165"/>
      <c r="GM210" s="165"/>
      <c r="GN210" s="165"/>
      <c r="GO210" s="165"/>
      <c r="GP210" s="165"/>
      <c r="GQ210" s="165"/>
      <c r="GR210" s="165"/>
      <c r="GS210" s="165"/>
      <c r="GT210" s="165"/>
      <c r="GU210" s="165"/>
      <c r="GV210" s="165"/>
      <c r="GW210" s="165"/>
      <c r="GX210" s="165"/>
      <c r="GY210" s="165"/>
      <c r="GZ210" s="165"/>
      <c r="HA210" s="165"/>
      <c r="HB210" s="165"/>
      <c r="HC210" s="165"/>
      <c r="HD210" s="165"/>
      <c r="HE210" s="165"/>
      <c r="HF210" s="165"/>
      <c r="HG210" s="165"/>
      <c r="HH210" s="165"/>
      <c r="HI210" s="165"/>
      <c r="HJ210" s="165"/>
      <c r="HK210" s="165"/>
      <c r="HL210" s="165"/>
      <c r="HM210" s="165"/>
      <c r="HN210" s="165"/>
      <c r="HO210" s="165"/>
      <c r="HP210" s="165"/>
      <c r="HQ210" s="165"/>
      <c r="HR210" s="165"/>
      <c r="HS210" s="165"/>
      <c r="HT210" s="165"/>
      <c r="HU210" s="165"/>
      <c r="HV210" s="165"/>
      <c r="HW210" s="165"/>
      <c r="HX210" s="165"/>
      <c r="HY210" s="165"/>
      <c r="HZ210" s="165"/>
      <c r="IA210" s="165"/>
      <c r="IB210" s="165"/>
      <c r="IC210" s="165"/>
      <c r="ID210" s="165"/>
      <c r="IE210" s="165"/>
      <c r="IF210" s="165"/>
      <c r="IG210" s="165"/>
      <c r="IH210" s="165"/>
      <c r="II210" s="165"/>
      <c r="IJ210" s="165"/>
      <c r="IK210" s="165"/>
      <c r="IL210" s="165"/>
      <c r="IM210" s="165"/>
      <c r="IN210" s="165"/>
      <c r="IO210" s="165"/>
      <c r="IP210" s="165"/>
      <c r="IQ210" s="165"/>
      <c r="IR210" s="165"/>
      <c r="IS210" s="165"/>
      <c r="IT210" s="165"/>
      <c r="IU210" s="165"/>
      <c r="IV210" s="165"/>
      <c r="IW210" s="165"/>
      <c r="IX210" s="165"/>
      <c r="IY210" s="165"/>
      <c r="IZ210" s="165"/>
      <c r="JA210" s="165"/>
      <c r="JB210" s="165"/>
      <c r="JC210" s="165"/>
      <c r="JD210" s="165"/>
      <c r="JE210" s="165"/>
      <c r="JF210" s="165"/>
      <c r="JG210" s="165"/>
      <c r="JH210" s="165"/>
      <c r="JI210" s="165"/>
      <c r="JJ210" s="165"/>
      <c r="JK210" s="165"/>
      <c r="JL210" s="165"/>
      <c r="JM210" s="165"/>
      <c r="JN210" s="165"/>
      <c r="JO210" s="165"/>
      <c r="JP210" s="165"/>
      <c r="JQ210" s="165"/>
      <c r="JR210" s="165"/>
      <c r="JS210" s="165"/>
      <c r="JT210" s="165"/>
      <c r="JU210" s="165"/>
      <c r="JV210" s="165"/>
      <c r="JW210" s="165"/>
      <c r="JX210" s="165"/>
      <c r="JY210" s="165"/>
      <c r="JZ210" s="165"/>
      <c r="KA210" s="165"/>
      <c r="KB210" s="165"/>
      <c r="KC210" s="165"/>
      <c r="KD210" s="165"/>
      <c r="KE210" s="165"/>
      <c r="KF210" s="165"/>
      <c r="KG210" s="165"/>
      <c r="KH210" s="165"/>
      <c r="KI210" s="165"/>
      <c r="KJ210" s="165"/>
      <c r="KK210" s="165"/>
      <c r="KL210" s="165"/>
      <c r="KM210" s="165"/>
      <c r="KN210" s="165"/>
      <c r="KO210" s="165"/>
      <c r="KP210" s="165"/>
      <c r="KQ210" s="165"/>
      <c r="KR210" s="165"/>
      <c r="KS210" s="165"/>
      <c r="KT210" s="165"/>
      <c r="KU210" s="165"/>
      <c r="KV210" s="165"/>
      <c r="KW210" s="165"/>
      <c r="KX210" s="165"/>
      <c r="KY210" s="165"/>
      <c r="KZ210" s="165"/>
      <c r="LA210" s="165"/>
      <c r="LB210" s="165"/>
      <c r="LC210" s="165"/>
      <c r="LD210" s="165"/>
      <c r="LE210" s="165"/>
      <c r="LF210" s="165"/>
      <c r="LG210" s="165"/>
      <c r="LH210" s="165"/>
      <c r="LI210" s="165"/>
      <c r="LJ210" s="165"/>
      <c r="LK210" s="165"/>
      <c r="LL210" s="165"/>
      <c r="LM210" s="165"/>
      <c r="LN210" s="165"/>
      <c r="LO210" s="165"/>
      <c r="LP210" s="165"/>
      <c r="LQ210" s="165"/>
      <c r="LR210" s="165"/>
      <c r="LS210" s="165"/>
      <c r="LT210" s="165"/>
      <c r="LU210" s="165"/>
      <c r="LV210" s="165"/>
      <c r="LW210" s="165"/>
      <c r="LX210" s="165"/>
      <c r="LY210" s="165"/>
      <c r="LZ210" s="165"/>
      <c r="MA210" s="165"/>
      <c r="MB210" s="165"/>
      <c r="MC210" s="165"/>
      <c r="MD210" s="165"/>
      <c r="ME210" s="165"/>
      <c r="MF210" s="165"/>
      <c r="MG210" s="165"/>
      <c r="MH210" s="165"/>
      <c r="MI210" s="165"/>
      <c r="MJ210" s="165"/>
      <c r="MK210" s="165"/>
      <c r="ML210" s="165"/>
      <c r="MM210" s="165"/>
      <c r="MN210" s="165"/>
      <c r="MO210" s="165"/>
      <c r="MP210" s="165"/>
      <c r="MQ210" s="165"/>
      <c r="MR210" s="165"/>
      <c r="MS210" s="165"/>
      <c r="MT210" s="165"/>
      <c r="MU210" s="165"/>
      <c r="MV210" s="165"/>
      <c r="MW210" s="165"/>
      <c r="MX210" s="165"/>
      <c r="MY210" s="165"/>
      <c r="MZ210" s="165"/>
      <c r="NA210" s="165"/>
      <c r="NB210" s="165"/>
      <c r="NC210" s="165"/>
      <c r="ND210" s="165"/>
      <c r="NE210" s="165"/>
      <c r="NF210" s="165"/>
      <c r="NG210" s="165"/>
      <c r="NH210" s="165"/>
      <c r="NI210" s="165"/>
      <c r="NJ210" s="165"/>
      <c r="NK210" s="165"/>
      <c r="NL210" s="165"/>
      <c r="NM210" s="165"/>
      <c r="NN210" s="165"/>
      <c r="NO210" s="165"/>
      <c r="NP210" s="165"/>
      <c r="NQ210" s="165"/>
      <c r="NR210" s="165"/>
      <c r="NS210" s="165"/>
      <c r="NT210" s="165"/>
      <c r="NU210" s="165"/>
      <c r="NV210" s="165"/>
      <c r="NW210" s="165"/>
      <c r="NX210" s="165"/>
      <c r="NY210" s="165"/>
      <c r="NZ210" s="165"/>
      <c r="OA210" s="165"/>
      <c r="OB210" s="165"/>
      <c r="OC210" s="165"/>
      <c r="OD210" s="165"/>
      <c r="OE210" s="165"/>
      <c r="OF210" s="165"/>
      <c r="OG210" s="165"/>
      <c r="OH210" s="165"/>
      <c r="OI210" s="165"/>
      <c r="OJ210" s="165"/>
      <c r="OK210" s="165"/>
      <c r="OL210" s="165"/>
      <c r="OM210" s="165"/>
      <c r="ON210" s="165"/>
      <c r="OO210" s="165"/>
      <c r="OP210" s="165"/>
      <c r="OQ210" s="165"/>
      <c r="OR210" s="165"/>
      <c r="OS210" s="165"/>
      <c r="OT210" s="165"/>
      <c r="OU210" s="165"/>
      <c r="OV210" s="165"/>
      <c r="OW210" s="165"/>
      <c r="OX210" s="165"/>
      <c r="OY210" s="165"/>
      <c r="OZ210" s="165"/>
      <c r="PA210" s="165"/>
      <c r="PB210" s="165"/>
      <c r="PC210" s="165"/>
      <c r="PD210" s="165"/>
      <c r="PE210" s="165"/>
      <c r="PF210" s="165"/>
      <c r="PG210" s="165"/>
      <c r="PH210" s="165"/>
      <c r="PI210" s="165"/>
      <c r="PJ210" s="165"/>
      <c r="PK210" s="165"/>
      <c r="PL210" s="165"/>
      <c r="PM210" s="165"/>
      <c r="PN210" s="165"/>
      <c r="PO210" s="165"/>
      <c r="PP210" s="165"/>
      <c r="PQ210" s="165"/>
      <c r="PR210" s="165"/>
      <c r="PS210" s="165"/>
      <c r="PT210" s="165"/>
      <c r="PU210" s="165"/>
      <c r="PV210" s="165"/>
      <c r="PW210" s="165"/>
      <c r="PX210" s="165"/>
      <c r="PY210" s="165"/>
      <c r="PZ210" s="165"/>
      <c r="QA210" s="165"/>
      <c r="QB210" s="165"/>
      <c r="QC210" s="165"/>
      <c r="QD210" s="165"/>
      <c r="QE210" s="165"/>
      <c r="QF210" s="165"/>
      <c r="QG210" s="165"/>
      <c r="QH210" s="165"/>
      <c r="QI210" s="165"/>
      <c r="QJ210" s="165"/>
      <c r="QK210" s="165"/>
      <c r="QL210" s="165"/>
      <c r="QM210" s="165"/>
      <c r="QN210" s="165"/>
      <c r="QO210" s="165"/>
      <c r="QP210" s="165"/>
      <c r="QQ210" s="165"/>
      <c r="QR210" s="165"/>
      <c r="QS210" s="165"/>
      <c r="QT210" s="165"/>
      <c r="QU210" s="165"/>
      <c r="QV210" s="165"/>
      <c r="QW210" s="165"/>
      <c r="QX210" s="165"/>
      <c r="QY210" s="165"/>
      <c r="QZ210" s="165"/>
      <c r="RA210" s="165"/>
      <c r="RB210" s="165"/>
      <c r="RC210" s="165"/>
      <c r="RD210" s="165"/>
      <c r="RE210" s="165"/>
      <c r="RF210" s="165"/>
      <c r="RG210" s="165"/>
      <c r="RH210" s="165"/>
      <c r="RI210" s="165"/>
      <c r="RJ210" s="165"/>
      <c r="RK210" s="165"/>
      <c r="RL210" s="165"/>
    </row>
    <row r="211" spans="1:480" ht="15.75" x14ac:dyDescent="0.25">
      <c r="A211" s="138"/>
      <c r="B211" s="353" t="s">
        <v>124</v>
      </c>
      <c r="C211" s="353"/>
      <c r="D211" s="11">
        <v>150</v>
      </c>
      <c r="E211" s="12"/>
      <c r="F211" s="13"/>
      <c r="G211" s="14">
        <v>5</v>
      </c>
      <c r="H211" s="15">
        <v>7.45</v>
      </c>
      <c r="I211" s="16">
        <v>6.7</v>
      </c>
      <c r="J211" s="17">
        <v>104.54</v>
      </c>
      <c r="K211" s="18">
        <v>8.52</v>
      </c>
      <c r="L211" s="30">
        <v>67</v>
      </c>
      <c r="M211" s="30">
        <v>2.4</v>
      </c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H211" s="165"/>
      <c r="BI211" s="165"/>
      <c r="BJ211" s="165"/>
      <c r="BK211" s="165"/>
      <c r="BL211" s="165"/>
      <c r="BM211" s="165"/>
      <c r="BN211" s="165"/>
      <c r="BO211" s="165"/>
      <c r="BP211" s="165"/>
      <c r="BQ211" s="165"/>
      <c r="BR211" s="165"/>
      <c r="BS211" s="165"/>
      <c r="BT211" s="165"/>
      <c r="BU211" s="165"/>
      <c r="BV211" s="165"/>
      <c r="BW211" s="165"/>
      <c r="BX211" s="165"/>
      <c r="BY211" s="165"/>
      <c r="BZ211" s="165"/>
      <c r="CA211" s="165"/>
      <c r="CB211" s="165"/>
      <c r="CC211" s="165"/>
      <c r="CD211" s="165"/>
      <c r="CE211" s="165"/>
      <c r="CF211" s="165"/>
      <c r="CG211" s="165"/>
      <c r="CH211" s="165"/>
      <c r="CI211" s="165"/>
      <c r="CJ211" s="165"/>
      <c r="CK211" s="165"/>
      <c r="CL211" s="165"/>
      <c r="CM211" s="165"/>
      <c r="CN211" s="165"/>
      <c r="CO211" s="165"/>
      <c r="CP211" s="165"/>
      <c r="CQ211" s="165"/>
      <c r="CR211" s="165"/>
      <c r="CS211" s="165"/>
      <c r="CT211" s="165"/>
      <c r="CU211" s="165"/>
      <c r="CV211" s="165"/>
      <c r="CW211" s="165"/>
      <c r="CX211" s="165"/>
      <c r="CY211" s="165"/>
      <c r="CZ211" s="165"/>
      <c r="DA211" s="165"/>
      <c r="DB211" s="165"/>
      <c r="DC211" s="165"/>
      <c r="DD211" s="165"/>
      <c r="DE211" s="165"/>
      <c r="DF211" s="165"/>
      <c r="DG211" s="165"/>
      <c r="DH211" s="165"/>
      <c r="DI211" s="165"/>
      <c r="DJ211" s="165"/>
      <c r="DK211" s="165"/>
      <c r="DL211" s="165"/>
      <c r="DM211" s="165"/>
      <c r="DN211" s="165"/>
      <c r="DO211" s="165"/>
      <c r="DP211" s="165"/>
      <c r="DQ211" s="165"/>
      <c r="DR211" s="165"/>
      <c r="DS211" s="165"/>
      <c r="DT211" s="165"/>
      <c r="DU211" s="165"/>
      <c r="DV211" s="165"/>
      <c r="DW211" s="165"/>
      <c r="DX211" s="165"/>
      <c r="DY211" s="165"/>
      <c r="DZ211" s="165"/>
      <c r="EA211" s="165"/>
      <c r="EB211" s="165"/>
      <c r="EC211" s="165"/>
      <c r="ED211" s="165"/>
      <c r="EE211" s="165"/>
      <c r="EF211" s="165"/>
      <c r="EG211" s="165"/>
      <c r="EH211" s="165"/>
      <c r="EI211" s="165"/>
      <c r="EJ211" s="165"/>
      <c r="EK211" s="165"/>
      <c r="EL211" s="165"/>
      <c r="EM211" s="165"/>
      <c r="EN211" s="165"/>
      <c r="EO211" s="165"/>
      <c r="EP211" s="165"/>
      <c r="EQ211" s="165"/>
      <c r="ER211" s="165"/>
      <c r="ES211" s="165"/>
      <c r="ET211" s="165"/>
      <c r="EU211" s="165"/>
      <c r="EV211" s="165"/>
      <c r="EW211" s="165"/>
      <c r="EX211" s="165"/>
      <c r="EY211" s="165"/>
      <c r="EZ211" s="165"/>
      <c r="FA211" s="165"/>
      <c r="FB211" s="165"/>
      <c r="FC211" s="165"/>
      <c r="FD211" s="165"/>
      <c r="FE211" s="165"/>
      <c r="FF211" s="165"/>
      <c r="FG211" s="165"/>
      <c r="FH211" s="165"/>
      <c r="FI211" s="165"/>
      <c r="FJ211" s="165"/>
      <c r="FK211" s="165"/>
      <c r="FL211" s="165"/>
      <c r="FM211" s="165"/>
      <c r="FN211" s="165"/>
      <c r="FO211" s="165"/>
      <c r="FP211" s="165"/>
      <c r="FQ211" s="165"/>
      <c r="FR211" s="165"/>
      <c r="FS211" s="165"/>
      <c r="FT211" s="165"/>
      <c r="FU211" s="165"/>
      <c r="FV211" s="165"/>
      <c r="FW211" s="165"/>
      <c r="FX211" s="165"/>
      <c r="FY211" s="165"/>
      <c r="FZ211" s="165"/>
      <c r="GA211" s="165"/>
      <c r="GB211" s="165"/>
      <c r="GC211" s="165"/>
      <c r="GD211" s="165"/>
      <c r="GE211" s="165"/>
      <c r="GF211" s="165"/>
      <c r="GG211" s="165"/>
      <c r="GH211" s="165"/>
      <c r="GI211" s="165"/>
      <c r="GJ211" s="165"/>
      <c r="GK211" s="165"/>
      <c r="GL211" s="165"/>
      <c r="GM211" s="165"/>
      <c r="GN211" s="165"/>
      <c r="GO211" s="165"/>
      <c r="GP211" s="165"/>
      <c r="GQ211" s="165"/>
      <c r="GR211" s="165"/>
      <c r="GS211" s="165"/>
      <c r="GT211" s="165"/>
      <c r="GU211" s="165"/>
      <c r="GV211" s="165"/>
      <c r="GW211" s="165"/>
      <c r="GX211" s="165"/>
      <c r="GY211" s="165"/>
      <c r="GZ211" s="165"/>
      <c r="HA211" s="165"/>
      <c r="HB211" s="165"/>
      <c r="HC211" s="165"/>
      <c r="HD211" s="165"/>
      <c r="HE211" s="165"/>
      <c r="HF211" s="165"/>
      <c r="HG211" s="165"/>
      <c r="HH211" s="165"/>
      <c r="HI211" s="165"/>
      <c r="HJ211" s="165"/>
      <c r="HK211" s="165"/>
      <c r="HL211" s="165"/>
      <c r="HM211" s="165"/>
      <c r="HN211" s="165"/>
      <c r="HO211" s="165"/>
      <c r="HP211" s="165"/>
      <c r="HQ211" s="165"/>
      <c r="HR211" s="165"/>
      <c r="HS211" s="165"/>
      <c r="HT211" s="165"/>
      <c r="HU211" s="165"/>
      <c r="HV211" s="165"/>
      <c r="HW211" s="165"/>
      <c r="HX211" s="165"/>
      <c r="HY211" s="165"/>
      <c r="HZ211" s="165"/>
      <c r="IA211" s="165"/>
      <c r="IB211" s="165"/>
      <c r="IC211" s="165"/>
      <c r="ID211" s="165"/>
      <c r="IE211" s="165"/>
      <c r="IF211" s="165"/>
      <c r="IG211" s="165"/>
      <c r="IH211" s="165"/>
      <c r="II211" s="165"/>
      <c r="IJ211" s="165"/>
      <c r="IK211" s="165"/>
      <c r="IL211" s="165"/>
      <c r="IM211" s="165"/>
      <c r="IN211" s="165"/>
      <c r="IO211" s="165"/>
      <c r="IP211" s="165"/>
      <c r="IQ211" s="165"/>
      <c r="IR211" s="165"/>
      <c r="IS211" s="165"/>
      <c r="IT211" s="165"/>
      <c r="IU211" s="165"/>
      <c r="IV211" s="165"/>
      <c r="IW211" s="165"/>
      <c r="IX211" s="165"/>
      <c r="IY211" s="165"/>
      <c r="IZ211" s="165"/>
      <c r="JA211" s="165"/>
      <c r="JB211" s="165"/>
      <c r="JC211" s="165"/>
      <c r="JD211" s="165"/>
      <c r="JE211" s="165"/>
      <c r="JF211" s="165"/>
      <c r="JG211" s="165"/>
      <c r="JH211" s="165"/>
      <c r="JI211" s="165"/>
      <c r="JJ211" s="165"/>
      <c r="JK211" s="165"/>
      <c r="JL211" s="165"/>
      <c r="JM211" s="165"/>
      <c r="JN211" s="165"/>
      <c r="JO211" s="165"/>
      <c r="JP211" s="165"/>
      <c r="JQ211" s="165"/>
      <c r="JR211" s="165"/>
      <c r="JS211" s="165"/>
      <c r="JT211" s="165"/>
      <c r="JU211" s="165"/>
      <c r="JV211" s="165"/>
      <c r="JW211" s="165"/>
      <c r="JX211" s="165"/>
      <c r="JY211" s="165"/>
      <c r="JZ211" s="165"/>
      <c r="KA211" s="165"/>
      <c r="KB211" s="165"/>
      <c r="KC211" s="165"/>
      <c r="KD211" s="165"/>
      <c r="KE211" s="165"/>
      <c r="KF211" s="165"/>
      <c r="KG211" s="165"/>
      <c r="KH211" s="165"/>
      <c r="KI211" s="165"/>
      <c r="KJ211" s="165"/>
      <c r="KK211" s="165"/>
      <c r="KL211" s="165"/>
      <c r="KM211" s="165"/>
      <c r="KN211" s="165"/>
      <c r="KO211" s="165"/>
      <c r="KP211" s="165"/>
      <c r="KQ211" s="165"/>
      <c r="KR211" s="165"/>
      <c r="KS211" s="165"/>
      <c r="KT211" s="165"/>
      <c r="KU211" s="165"/>
      <c r="KV211" s="165"/>
      <c r="KW211" s="165"/>
      <c r="KX211" s="165"/>
      <c r="KY211" s="165"/>
      <c r="KZ211" s="165"/>
      <c r="LA211" s="165"/>
      <c r="LB211" s="165"/>
      <c r="LC211" s="165"/>
      <c r="LD211" s="165"/>
      <c r="LE211" s="165"/>
      <c r="LF211" s="165"/>
      <c r="LG211" s="165"/>
      <c r="LH211" s="165"/>
      <c r="LI211" s="165"/>
      <c r="LJ211" s="165"/>
      <c r="LK211" s="165"/>
      <c r="LL211" s="165"/>
      <c r="LM211" s="165"/>
      <c r="LN211" s="165"/>
      <c r="LO211" s="165"/>
      <c r="LP211" s="165"/>
      <c r="LQ211" s="165"/>
      <c r="LR211" s="165"/>
      <c r="LS211" s="165"/>
      <c r="LT211" s="165"/>
      <c r="LU211" s="165"/>
      <c r="LV211" s="165"/>
      <c r="LW211" s="165"/>
      <c r="LX211" s="165"/>
      <c r="LY211" s="165"/>
      <c r="LZ211" s="165"/>
      <c r="MA211" s="165"/>
      <c r="MB211" s="165"/>
      <c r="MC211" s="165"/>
      <c r="MD211" s="165"/>
      <c r="ME211" s="165"/>
      <c r="MF211" s="165"/>
      <c r="MG211" s="165"/>
      <c r="MH211" s="165"/>
      <c r="MI211" s="165"/>
      <c r="MJ211" s="165"/>
      <c r="MK211" s="165"/>
      <c r="ML211" s="165"/>
      <c r="MM211" s="165"/>
      <c r="MN211" s="165"/>
      <c r="MO211" s="165"/>
      <c r="MP211" s="165"/>
      <c r="MQ211" s="165"/>
      <c r="MR211" s="165"/>
      <c r="MS211" s="165"/>
      <c r="MT211" s="165"/>
      <c r="MU211" s="165"/>
      <c r="MV211" s="165"/>
      <c r="MW211" s="165"/>
      <c r="MX211" s="165"/>
      <c r="MY211" s="165"/>
      <c r="MZ211" s="165"/>
      <c r="NA211" s="165"/>
      <c r="NB211" s="165"/>
      <c r="NC211" s="165"/>
      <c r="ND211" s="165"/>
      <c r="NE211" s="165"/>
      <c r="NF211" s="165"/>
      <c r="NG211" s="165"/>
      <c r="NH211" s="165"/>
      <c r="NI211" s="165"/>
      <c r="NJ211" s="165"/>
      <c r="NK211" s="165"/>
      <c r="NL211" s="165"/>
      <c r="NM211" s="165"/>
      <c r="NN211" s="165"/>
      <c r="NO211" s="165"/>
      <c r="NP211" s="165"/>
      <c r="NQ211" s="165"/>
      <c r="NR211" s="165"/>
      <c r="NS211" s="165"/>
      <c r="NT211" s="165"/>
      <c r="NU211" s="165"/>
      <c r="NV211" s="165"/>
      <c r="NW211" s="165"/>
      <c r="NX211" s="165"/>
      <c r="NY211" s="165"/>
      <c r="NZ211" s="165"/>
      <c r="OA211" s="165"/>
      <c r="OB211" s="165"/>
      <c r="OC211" s="165"/>
      <c r="OD211" s="165"/>
      <c r="OE211" s="165"/>
      <c r="OF211" s="165"/>
      <c r="OG211" s="165"/>
      <c r="OH211" s="165"/>
      <c r="OI211" s="165"/>
      <c r="OJ211" s="165"/>
      <c r="OK211" s="165"/>
      <c r="OL211" s="165"/>
      <c r="OM211" s="165"/>
      <c r="ON211" s="165"/>
      <c r="OO211" s="165"/>
      <c r="OP211" s="165"/>
      <c r="OQ211" s="165"/>
      <c r="OR211" s="165"/>
      <c r="OS211" s="165"/>
      <c r="OT211" s="165"/>
      <c r="OU211" s="165"/>
      <c r="OV211" s="165"/>
      <c r="OW211" s="165"/>
      <c r="OX211" s="165"/>
      <c r="OY211" s="165"/>
      <c r="OZ211" s="165"/>
      <c r="PA211" s="165"/>
      <c r="PB211" s="165"/>
      <c r="PC211" s="165"/>
      <c r="PD211" s="165"/>
      <c r="PE211" s="165"/>
      <c r="PF211" s="165"/>
      <c r="PG211" s="165"/>
      <c r="PH211" s="165"/>
      <c r="PI211" s="165"/>
      <c r="PJ211" s="165"/>
      <c r="PK211" s="165"/>
      <c r="PL211" s="165"/>
      <c r="PM211" s="165"/>
      <c r="PN211" s="165"/>
      <c r="PO211" s="165"/>
      <c r="PP211" s="165"/>
      <c r="PQ211" s="165"/>
      <c r="PR211" s="165"/>
      <c r="PS211" s="165"/>
      <c r="PT211" s="165"/>
      <c r="PU211" s="165"/>
      <c r="PV211" s="165"/>
      <c r="PW211" s="165"/>
      <c r="PX211" s="165"/>
      <c r="PY211" s="165"/>
      <c r="PZ211" s="165"/>
      <c r="QA211" s="165"/>
      <c r="QB211" s="165"/>
      <c r="QC211" s="165"/>
      <c r="QD211" s="165"/>
      <c r="QE211" s="165"/>
      <c r="QF211" s="165"/>
      <c r="QG211" s="165"/>
      <c r="QH211" s="165"/>
      <c r="QI211" s="165"/>
      <c r="QJ211" s="165"/>
      <c r="QK211" s="165"/>
      <c r="QL211" s="165"/>
      <c r="QM211" s="165"/>
      <c r="QN211" s="165"/>
      <c r="QO211" s="165"/>
      <c r="QP211" s="165"/>
      <c r="QQ211" s="165"/>
      <c r="QR211" s="165"/>
      <c r="QS211" s="165"/>
      <c r="QT211" s="165"/>
      <c r="QU211" s="165"/>
      <c r="QV211" s="165"/>
      <c r="QW211" s="165"/>
      <c r="QX211" s="165"/>
      <c r="QY211" s="165"/>
      <c r="QZ211" s="165"/>
      <c r="RA211" s="165"/>
      <c r="RB211" s="165"/>
      <c r="RC211" s="165"/>
      <c r="RD211" s="165"/>
      <c r="RE211" s="165"/>
      <c r="RF211" s="165"/>
      <c r="RG211" s="165"/>
      <c r="RH211" s="165"/>
      <c r="RI211" s="165"/>
      <c r="RJ211" s="165"/>
      <c r="RK211" s="165"/>
      <c r="RL211" s="165"/>
    </row>
    <row r="212" spans="1:480" ht="15.75" x14ac:dyDescent="0.25">
      <c r="A212" s="305"/>
      <c r="B212" s="354" t="s">
        <v>183</v>
      </c>
      <c r="C212" s="355"/>
      <c r="D212" s="11">
        <v>180</v>
      </c>
      <c r="E212" s="12"/>
      <c r="F212" s="13"/>
      <c r="G212" s="14">
        <v>19.399999999999999</v>
      </c>
      <c r="H212" s="15">
        <v>14.4</v>
      </c>
      <c r="I212" s="16">
        <v>30</v>
      </c>
      <c r="J212" s="17">
        <v>218</v>
      </c>
      <c r="K212" s="18">
        <v>0.37</v>
      </c>
      <c r="L212" s="30">
        <v>304</v>
      </c>
      <c r="M212" s="30">
        <v>7.9</v>
      </c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33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  <c r="BH212" s="165"/>
      <c r="BI212" s="165"/>
      <c r="BJ212" s="165"/>
      <c r="BK212" s="165"/>
      <c r="BL212" s="165"/>
      <c r="BM212" s="165"/>
      <c r="BN212" s="165"/>
      <c r="BO212" s="165"/>
      <c r="BP212" s="165"/>
      <c r="BQ212" s="165"/>
      <c r="BR212" s="165"/>
      <c r="BS212" s="165"/>
      <c r="BT212" s="165"/>
      <c r="BU212" s="165"/>
      <c r="BV212" s="165"/>
      <c r="BW212" s="165"/>
      <c r="BX212" s="165"/>
      <c r="BY212" s="165"/>
      <c r="BZ212" s="165"/>
      <c r="CA212" s="165"/>
      <c r="CB212" s="165"/>
      <c r="CC212" s="165"/>
      <c r="CD212" s="165"/>
      <c r="CE212" s="165"/>
      <c r="CF212" s="165"/>
      <c r="CG212" s="165"/>
      <c r="CH212" s="165"/>
      <c r="CI212" s="165"/>
      <c r="CJ212" s="165"/>
      <c r="CK212" s="165"/>
      <c r="CL212" s="165"/>
      <c r="CM212" s="165"/>
      <c r="CN212" s="165"/>
      <c r="CO212" s="165"/>
      <c r="CP212" s="165"/>
      <c r="CQ212" s="165"/>
      <c r="CR212" s="165"/>
      <c r="CS212" s="165"/>
      <c r="CT212" s="165"/>
      <c r="CU212" s="165"/>
      <c r="CV212" s="165"/>
      <c r="CW212" s="165"/>
      <c r="CX212" s="165"/>
      <c r="CY212" s="165"/>
      <c r="CZ212" s="165"/>
      <c r="DA212" s="165"/>
      <c r="DB212" s="165"/>
      <c r="DC212" s="165"/>
      <c r="DD212" s="165"/>
      <c r="DE212" s="165"/>
      <c r="DF212" s="165"/>
      <c r="DG212" s="165"/>
      <c r="DH212" s="165"/>
      <c r="DI212" s="165"/>
      <c r="DJ212" s="165"/>
      <c r="DK212" s="165"/>
      <c r="DL212" s="165"/>
      <c r="DM212" s="165"/>
      <c r="DN212" s="165"/>
      <c r="DO212" s="165"/>
      <c r="DP212" s="165"/>
      <c r="DQ212" s="165"/>
      <c r="DR212" s="165"/>
      <c r="DS212" s="165"/>
      <c r="DT212" s="165"/>
      <c r="DU212" s="165"/>
      <c r="DV212" s="165"/>
      <c r="DW212" s="165"/>
      <c r="DX212" s="165"/>
      <c r="DY212" s="165"/>
      <c r="DZ212" s="165"/>
      <c r="EA212" s="165"/>
      <c r="EB212" s="165"/>
      <c r="EC212" s="165"/>
      <c r="ED212" s="165"/>
      <c r="EE212" s="165"/>
      <c r="EF212" s="165"/>
      <c r="EG212" s="165"/>
      <c r="EH212" s="165"/>
      <c r="EI212" s="165"/>
      <c r="EJ212" s="165"/>
      <c r="EK212" s="165"/>
      <c r="EL212" s="165"/>
      <c r="EM212" s="165"/>
      <c r="EN212" s="165"/>
      <c r="EO212" s="165"/>
      <c r="EP212" s="165"/>
      <c r="EQ212" s="165"/>
      <c r="ER212" s="165"/>
      <c r="ES212" s="165"/>
      <c r="ET212" s="165"/>
      <c r="EU212" s="165"/>
      <c r="EV212" s="165"/>
      <c r="EW212" s="165"/>
      <c r="EX212" s="165"/>
      <c r="EY212" s="165"/>
      <c r="EZ212" s="165"/>
      <c r="FA212" s="165"/>
      <c r="FB212" s="165"/>
      <c r="FC212" s="165"/>
      <c r="FD212" s="165"/>
      <c r="FE212" s="165"/>
      <c r="FF212" s="165"/>
      <c r="FG212" s="165"/>
      <c r="FH212" s="165"/>
      <c r="FI212" s="165"/>
      <c r="FJ212" s="165"/>
      <c r="FK212" s="165"/>
      <c r="FL212" s="165"/>
      <c r="FM212" s="165"/>
      <c r="FN212" s="165"/>
      <c r="FO212" s="165"/>
      <c r="FP212" s="165"/>
      <c r="FQ212" s="165"/>
      <c r="FR212" s="165"/>
      <c r="FS212" s="165"/>
      <c r="FT212" s="165"/>
      <c r="FU212" s="165"/>
      <c r="FV212" s="165"/>
      <c r="FW212" s="165"/>
      <c r="FX212" s="165"/>
      <c r="FY212" s="165"/>
      <c r="FZ212" s="165"/>
      <c r="GA212" s="165"/>
      <c r="GB212" s="165"/>
      <c r="GC212" s="165"/>
      <c r="GD212" s="165"/>
      <c r="GE212" s="165"/>
      <c r="GF212" s="165"/>
      <c r="GG212" s="165"/>
      <c r="GH212" s="165"/>
      <c r="GI212" s="165"/>
      <c r="GJ212" s="165"/>
      <c r="GK212" s="165"/>
      <c r="GL212" s="165"/>
      <c r="GM212" s="165"/>
      <c r="GN212" s="165"/>
      <c r="GO212" s="165"/>
      <c r="GP212" s="165"/>
      <c r="GQ212" s="165"/>
      <c r="GR212" s="165"/>
      <c r="GS212" s="165"/>
      <c r="GT212" s="165"/>
      <c r="GU212" s="165"/>
      <c r="GV212" s="165"/>
      <c r="GW212" s="165"/>
      <c r="GX212" s="165"/>
      <c r="GY212" s="165"/>
      <c r="GZ212" s="165"/>
      <c r="HA212" s="165"/>
      <c r="HB212" s="165"/>
      <c r="HC212" s="165"/>
      <c r="HD212" s="165"/>
      <c r="HE212" s="165"/>
      <c r="HF212" s="165"/>
      <c r="HG212" s="165"/>
      <c r="HH212" s="165"/>
      <c r="HI212" s="165"/>
      <c r="HJ212" s="165"/>
      <c r="HK212" s="165"/>
      <c r="HL212" s="165"/>
      <c r="HM212" s="165"/>
      <c r="HN212" s="165"/>
      <c r="HO212" s="165"/>
      <c r="HP212" s="165"/>
      <c r="HQ212" s="165"/>
      <c r="HR212" s="165"/>
      <c r="HS212" s="165"/>
      <c r="HT212" s="165"/>
      <c r="HU212" s="165"/>
      <c r="HV212" s="165"/>
      <c r="HW212" s="165"/>
      <c r="HX212" s="165"/>
      <c r="HY212" s="165"/>
      <c r="HZ212" s="165"/>
      <c r="IA212" s="165"/>
      <c r="IB212" s="165"/>
      <c r="IC212" s="165"/>
      <c r="ID212" s="165"/>
      <c r="IE212" s="165"/>
      <c r="IF212" s="165"/>
      <c r="IG212" s="165"/>
      <c r="IH212" s="165"/>
      <c r="II212" s="165"/>
      <c r="IJ212" s="165"/>
      <c r="IK212" s="165"/>
      <c r="IL212" s="165"/>
      <c r="IM212" s="165"/>
      <c r="IN212" s="165"/>
      <c r="IO212" s="165"/>
      <c r="IP212" s="165"/>
      <c r="IQ212" s="165"/>
      <c r="IR212" s="165"/>
      <c r="IS212" s="165"/>
      <c r="IT212" s="165"/>
      <c r="IU212" s="165"/>
      <c r="IV212" s="165"/>
      <c r="IW212" s="165"/>
      <c r="IX212" s="165"/>
      <c r="IY212" s="165"/>
      <c r="IZ212" s="165"/>
      <c r="JA212" s="165"/>
      <c r="JB212" s="165"/>
      <c r="JC212" s="165"/>
      <c r="JD212" s="165"/>
      <c r="JE212" s="165"/>
      <c r="JF212" s="165"/>
      <c r="JG212" s="165"/>
      <c r="JH212" s="165"/>
      <c r="JI212" s="165"/>
      <c r="JJ212" s="165"/>
      <c r="JK212" s="165"/>
      <c r="JL212" s="165"/>
      <c r="JM212" s="165"/>
      <c r="JN212" s="165"/>
      <c r="JO212" s="165"/>
      <c r="JP212" s="165"/>
      <c r="JQ212" s="165"/>
      <c r="JR212" s="165"/>
      <c r="JS212" s="165"/>
      <c r="JT212" s="165"/>
      <c r="JU212" s="165"/>
      <c r="JV212" s="165"/>
      <c r="JW212" s="165"/>
      <c r="JX212" s="165"/>
      <c r="JY212" s="165"/>
      <c r="JZ212" s="165"/>
      <c r="KA212" s="165"/>
      <c r="KB212" s="165"/>
      <c r="KC212" s="165"/>
      <c r="KD212" s="165"/>
      <c r="KE212" s="165"/>
      <c r="KF212" s="165"/>
      <c r="KG212" s="165"/>
      <c r="KH212" s="165"/>
      <c r="KI212" s="165"/>
      <c r="KJ212" s="165"/>
      <c r="KK212" s="165"/>
      <c r="KL212" s="165"/>
      <c r="KM212" s="165"/>
      <c r="KN212" s="165"/>
      <c r="KO212" s="165"/>
      <c r="KP212" s="165"/>
      <c r="KQ212" s="165"/>
      <c r="KR212" s="165"/>
      <c r="KS212" s="165"/>
      <c r="KT212" s="165"/>
      <c r="KU212" s="165"/>
      <c r="KV212" s="165"/>
      <c r="KW212" s="165"/>
      <c r="KX212" s="165"/>
      <c r="KY212" s="165"/>
      <c r="KZ212" s="165"/>
      <c r="LA212" s="165"/>
      <c r="LB212" s="165"/>
      <c r="LC212" s="165"/>
      <c r="LD212" s="165"/>
      <c r="LE212" s="165"/>
      <c r="LF212" s="165"/>
      <c r="LG212" s="165"/>
      <c r="LH212" s="165"/>
      <c r="LI212" s="165"/>
      <c r="LJ212" s="165"/>
      <c r="LK212" s="165"/>
      <c r="LL212" s="165"/>
      <c r="LM212" s="165"/>
      <c r="LN212" s="165"/>
      <c r="LO212" s="165"/>
      <c r="LP212" s="165"/>
      <c r="LQ212" s="165"/>
      <c r="LR212" s="165"/>
      <c r="LS212" s="165"/>
      <c r="LT212" s="165"/>
      <c r="LU212" s="165"/>
      <c r="LV212" s="165"/>
      <c r="LW212" s="165"/>
      <c r="LX212" s="165"/>
      <c r="LY212" s="165"/>
      <c r="LZ212" s="165"/>
      <c r="MA212" s="165"/>
      <c r="MB212" s="165"/>
      <c r="MC212" s="165"/>
      <c r="MD212" s="165"/>
      <c r="ME212" s="165"/>
      <c r="MF212" s="165"/>
      <c r="MG212" s="165"/>
      <c r="MH212" s="165"/>
      <c r="MI212" s="165"/>
      <c r="MJ212" s="165"/>
      <c r="MK212" s="165"/>
      <c r="ML212" s="165"/>
      <c r="MM212" s="165"/>
      <c r="MN212" s="165"/>
      <c r="MO212" s="165"/>
      <c r="MP212" s="165"/>
      <c r="MQ212" s="165"/>
      <c r="MR212" s="165"/>
      <c r="MS212" s="165"/>
      <c r="MT212" s="165"/>
      <c r="MU212" s="165"/>
      <c r="MV212" s="165"/>
      <c r="MW212" s="165"/>
      <c r="MX212" s="165"/>
      <c r="MY212" s="165"/>
      <c r="MZ212" s="165"/>
      <c r="NA212" s="165"/>
      <c r="NB212" s="165"/>
      <c r="NC212" s="165"/>
      <c r="ND212" s="165"/>
      <c r="NE212" s="165"/>
      <c r="NF212" s="165"/>
      <c r="NG212" s="165"/>
      <c r="NH212" s="165"/>
      <c r="NI212" s="165"/>
      <c r="NJ212" s="165"/>
      <c r="NK212" s="165"/>
      <c r="NL212" s="165"/>
      <c r="NM212" s="165"/>
      <c r="NN212" s="165"/>
      <c r="NO212" s="165"/>
      <c r="NP212" s="165"/>
      <c r="NQ212" s="165"/>
      <c r="NR212" s="165"/>
      <c r="NS212" s="165"/>
      <c r="NT212" s="165"/>
      <c r="NU212" s="165"/>
      <c r="NV212" s="165"/>
      <c r="NW212" s="165"/>
      <c r="NX212" s="165"/>
      <c r="NY212" s="165"/>
      <c r="NZ212" s="165"/>
      <c r="OA212" s="165"/>
      <c r="OB212" s="165"/>
      <c r="OC212" s="165"/>
      <c r="OD212" s="165"/>
      <c r="OE212" s="165"/>
      <c r="OF212" s="165"/>
      <c r="OG212" s="165"/>
      <c r="OH212" s="165"/>
      <c r="OI212" s="165"/>
      <c r="OJ212" s="165"/>
      <c r="OK212" s="165"/>
      <c r="OL212" s="165"/>
      <c r="OM212" s="165"/>
      <c r="ON212" s="165"/>
      <c r="OO212" s="165"/>
      <c r="OP212" s="165"/>
      <c r="OQ212" s="165"/>
      <c r="OR212" s="165"/>
      <c r="OS212" s="165"/>
      <c r="OT212" s="165"/>
      <c r="OU212" s="165"/>
      <c r="OV212" s="165"/>
      <c r="OW212" s="165"/>
      <c r="OX212" s="165"/>
      <c r="OY212" s="165"/>
      <c r="OZ212" s="165"/>
      <c r="PA212" s="165"/>
      <c r="PB212" s="165"/>
      <c r="PC212" s="165"/>
      <c r="PD212" s="165"/>
      <c r="PE212" s="165"/>
      <c r="PF212" s="165"/>
      <c r="PG212" s="165"/>
      <c r="PH212" s="165"/>
      <c r="PI212" s="165"/>
      <c r="PJ212" s="165"/>
      <c r="PK212" s="165"/>
      <c r="PL212" s="165"/>
      <c r="PM212" s="165"/>
      <c r="PN212" s="165"/>
      <c r="PO212" s="165"/>
      <c r="PP212" s="165"/>
      <c r="PQ212" s="165"/>
      <c r="PR212" s="165"/>
      <c r="PS212" s="165"/>
      <c r="PT212" s="165"/>
      <c r="PU212" s="165"/>
      <c r="PV212" s="165"/>
      <c r="PW212" s="165"/>
      <c r="PX212" s="165"/>
      <c r="PY212" s="165"/>
      <c r="PZ212" s="165"/>
      <c r="QA212" s="165"/>
      <c r="QB212" s="165"/>
      <c r="QC212" s="165"/>
      <c r="QD212" s="165"/>
      <c r="QE212" s="165"/>
      <c r="QF212" s="165"/>
      <c r="QG212" s="165"/>
      <c r="QH212" s="165"/>
      <c r="QI212" s="165"/>
      <c r="QJ212" s="165"/>
      <c r="QK212" s="165"/>
      <c r="QL212" s="165"/>
      <c r="QM212" s="165"/>
      <c r="QN212" s="165"/>
      <c r="QO212" s="165"/>
      <c r="QP212" s="165"/>
      <c r="QQ212" s="165"/>
      <c r="QR212" s="165"/>
      <c r="QS212" s="165"/>
      <c r="QT212" s="165"/>
      <c r="QU212" s="165"/>
      <c r="QV212" s="165"/>
      <c r="QW212" s="165"/>
      <c r="QX212" s="165"/>
      <c r="QY212" s="165"/>
      <c r="QZ212" s="165"/>
      <c r="RA212" s="165"/>
      <c r="RB212" s="165"/>
      <c r="RC212" s="165"/>
      <c r="RD212" s="165"/>
      <c r="RE212" s="165"/>
      <c r="RF212" s="165"/>
      <c r="RG212" s="165"/>
      <c r="RH212" s="165"/>
      <c r="RI212" s="165"/>
      <c r="RJ212" s="165"/>
      <c r="RK212" s="165"/>
      <c r="RL212" s="165"/>
    </row>
    <row r="213" spans="1:480" s="119" customFormat="1" ht="15" x14ac:dyDescent="0.25">
      <c r="A213" s="305"/>
      <c r="B213" s="354" t="s">
        <v>23</v>
      </c>
      <c r="C213" s="355"/>
      <c r="D213" s="11">
        <v>20</v>
      </c>
      <c r="E213" s="12"/>
      <c r="F213" s="13"/>
      <c r="G213" s="14">
        <v>1.34</v>
      </c>
      <c r="H213" s="15">
        <v>0.14000000000000001</v>
      </c>
      <c r="I213" s="16">
        <v>10.06</v>
      </c>
      <c r="J213" s="17">
        <v>48</v>
      </c>
      <c r="K213" s="18">
        <v>0</v>
      </c>
      <c r="L213" s="30">
        <v>1</v>
      </c>
      <c r="M213" s="30">
        <v>10.1</v>
      </c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33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  <c r="BH213" s="165"/>
      <c r="BI213" s="165"/>
      <c r="BJ213" s="165"/>
      <c r="BK213" s="165"/>
      <c r="BL213" s="165"/>
      <c r="BM213" s="165"/>
      <c r="BN213" s="165"/>
      <c r="BO213" s="165"/>
      <c r="BP213" s="165"/>
      <c r="BQ213" s="165"/>
      <c r="BR213" s="165"/>
      <c r="BS213" s="165"/>
      <c r="BT213" s="165"/>
      <c r="BU213" s="165"/>
      <c r="BV213" s="165"/>
      <c r="BW213" s="165"/>
      <c r="BX213" s="165"/>
      <c r="BY213" s="165"/>
      <c r="BZ213" s="165"/>
      <c r="CA213" s="165"/>
      <c r="CB213" s="165"/>
      <c r="CC213" s="165"/>
      <c r="CD213" s="165"/>
      <c r="CE213" s="165"/>
      <c r="CF213" s="165"/>
      <c r="CG213" s="165"/>
      <c r="CH213" s="165"/>
      <c r="CI213" s="165"/>
      <c r="CJ213" s="165"/>
      <c r="CK213" s="165"/>
      <c r="CL213" s="165"/>
      <c r="CM213" s="165"/>
      <c r="CN213" s="165"/>
      <c r="CO213" s="165"/>
      <c r="CP213" s="165"/>
      <c r="CQ213" s="165"/>
      <c r="CR213" s="165"/>
      <c r="CS213" s="165"/>
      <c r="CT213" s="165"/>
      <c r="CU213" s="165"/>
      <c r="CV213" s="165"/>
      <c r="CW213" s="165"/>
      <c r="CX213" s="165"/>
      <c r="CY213" s="165"/>
      <c r="CZ213" s="165"/>
      <c r="DA213" s="165"/>
      <c r="DB213" s="165"/>
      <c r="DC213" s="165"/>
      <c r="DD213" s="165"/>
      <c r="DE213" s="165"/>
      <c r="DF213" s="165"/>
      <c r="DG213" s="165"/>
      <c r="DH213" s="165"/>
      <c r="DI213" s="165"/>
      <c r="DJ213" s="165"/>
      <c r="DK213" s="165"/>
      <c r="DL213" s="165"/>
      <c r="DM213" s="165"/>
      <c r="DN213" s="165"/>
      <c r="DO213" s="165"/>
      <c r="DP213" s="165"/>
      <c r="DQ213" s="165"/>
      <c r="DR213" s="165"/>
      <c r="DS213" s="165"/>
      <c r="DT213" s="165"/>
      <c r="DU213" s="165"/>
      <c r="DV213" s="165"/>
      <c r="DW213" s="165"/>
      <c r="DX213" s="165"/>
      <c r="DY213" s="165"/>
      <c r="DZ213" s="165"/>
      <c r="EA213" s="165"/>
      <c r="EB213" s="165"/>
      <c r="EC213" s="165"/>
      <c r="ED213" s="165"/>
      <c r="EE213" s="165"/>
      <c r="EF213" s="165"/>
      <c r="EG213" s="165"/>
      <c r="EH213" s="165"/>
      <c r="EI213" s="165"/>
      <c r="EJ213" s="165"/>
      <c r="EK213" s="165"/>
      <c r="EL213" s="165"/>
      <c r="EM213" s="165"/>
      <c r="EN213" s="165"/>
      <c r="EO213" s="165"/>
      <c r="EP213" s="165"/>
      <c r="EQ213" s="165"/>
      <c r="ER213" s="165"/>
      <c r="ES213" s="165"/>
      <c r="ET213" s="165"/>
      <c r="EU213" s="165"/>
      <c r="EV213" s="165"/>
      <c r="EW213" s="165"/>
      <c r="EX213" s="165"/>
      <c r="EY213" s="165"/>
      <c r="EZ213" s="165"/>
      <c r="FA213" s="165"/>
      <c r="FB213" s="165"/>
      <c r="FC213" s="165"/>
      <c r="FD213" s="165"/>
      <c r="FE213" s="165"/>
      <c r="FF213" s="165"/>
      <c r="FG213" s="165"/>
      <c r="FH213" s="165"/>
      <c r="FI213" s="165"/>
      <c r="FJ213" s="165"/>
      <c r="FK213" s="165"/>
      <c r="FL213" s="165"/>
      <c r="FM213" s="165"/>
      <c r="FN213" s="165"/>
      <c r="FO213" s="165"/>
      <c r="FP213" s="165"/>
      <c r="FQ213" s="165"/>
      <c r="FR213" s="165"/>
      <c r="FS213" s="165"/>
      <c r="FT213" s="165"/>
      <c r="FU213" s="165"/>
      <c r="FV213" s="165"/>
      <c r="FW213" s="165"/>
      <c r="FX213" s="165"/>
      <c r="FY213" s="165"/>
      <c r="FZ213" s="165"/>
      <c r="GA213" s="165"/>
      <c r="GB213" s="165"/>
      <c r="GC213" s="165"/>
      <c r="GD213" s="165"/>
      <c r="GE213" s="165"/>
      <c r="GF213" s="165"/>
      <c r="GG213" s="165"/>
      <c r="GH213" s="165"/>
      <c r="GI213" s="165"/>
      <c r="GJ213" s="165"/>
      <c r="GK213" s="165"/>
      <c r="GL213" s="165"/>
      <c r="GM213" s="165"/>
      <c r="GN213" s="165"/>
      <c r="GO213" s="165"/>
      <c r="GP213" s="165"/>
      <c r="GQ213" s="165"/>
      <c r="GR213" s="165"/>
      <c r="GS213" s="165"/>
      <c r="GT213" s="165"/>
      <c r="GU213" s="165"/>
      <c r="GV213" s="165"/>
      <c r="GW213" s="165"/>
      <c r="GX213" s="165"/>
      <c r="GY213" s="165"/>
      <c r="GZ213" s="165"/>
      <c r="HA213" s="165"/>
      <c r="HB213" s="165"/>
      <c r="HC213" s="165"/>
      <c r="HD213" s="165"/>
      <c r="HE213" s="165"/>
      <c r="HF213" s="165"/>
      <c r="HG213" s="165"/>
      <c r="HH213" s="165"/>
      <c r="HI213" s="165"/>
      <c r="HJ213" s="165"/>
      <c r="HK213" s="165"/>
      <c r="HL213" s="165"/>
      <c r="HM213" s="165"/>
      <c r="HN213" s="165"/>
      <c r="HO213" s="165"/>
      <c r="HP213" s="165"/>
      <c r="HQ213" s="165"/>
      <c r="HR213" s="165"/>
      <c r="HS213" s="165"/>
      <c r="HT213" s="165"/>
      <c r="HU213" s="165"/>
      <c r="HV213" s="165"/>
      <c r="HW213" s="165"/>
      <c r="HX213" s="165"/>
      <c r="HY213" s="165"/>
      <c r="HZ213" s="165"/>
      <c r="IA213" s="165"/>
      <c r="IB213" s="165"/>
      <c r="IC213" s="165"/>
      <c r="ID213" s="165"/>
      <c r="IE213" s="165"/>
      <c r="IF213" s="165"/>
      <c r="IG213" s="165"/>
      <c r="IH213" s="165"/>
      <c r="II213" s="165"/>
      <c r="IJ213" s="165"/>
      <c r="IK213" s="165"/>
      <c r="IL213" s="165"/>
      <c r="IM213" s="165"/>
      <c r="IN213" s="165"/>
      <c r="IO213" s="165"/>
      <c r="IP213" s="165"/>
      <c r="IQ213" s="165"/>
      <c r="IR213" s="165"/>
      <c r="IS213" s="165"/>
      <c r="IT213" s="165"/>
      <c r="IU213" s="165"/>
      <c r="IV213" s="165"/>
      <c r="IW213" s="165"/>
      <c r="IX213" s="165"/>
      <c r="IY213" s="165"/>
      <c r="IZ213" s="165"/>
      <c r="JA213" s="165"/>
      <c r="JB213" s="165"/>
      <c r="JC213" s="165"/>
      <c r="JD213" s="165"/>
      <c r="JE213" s="165"/>
      <c r="JF213" s="165"/>
      <c r="JG213" s="165"/>
      <c r="JH213" s="165"/>
      <c r="JI213" s="165"/>
      <c r="JJ213" s="165"/>
      <c r="JK213" s="165"/>
      <c r="JL213" s="165"/>
      <c r="JM213" s="165"/>
      <c r="JN213" s="165"/>
      <c r="JO213" s="165"/>
      <c r="JP213" s="165"/>
      <c r="JQ213" s="165"/>
      <c r="JR213" s="165"/>
      <c r="JS213" s="165"/>
      <c r="JT213" s="165"/>
      <c r="JU213" s="165"/>
      <c r="JV213" s="165"/>
      <c r="JW213" s="165"/>
      <c r="JX213" s="165"/>
      <c r="JY213" s="165"/>
      <c r="JZ213" s="165"/>
      <c r="KA213" s="165"/>
      <c r="KB213" s="165"/>
      <c r="KC213" s="165"/>
      <c r="KD213" s="165"/>
      <c r="KE213" s="165"/>
      <c r="KF213" s="165"/>
      <c r="KG213" s="165"/>
      <c r="KH213" s="165"/>
      <c r="KI213" s="165"/>
      <c r="KJ213" s="165"/>
      <c r="KK213" s="165"/>
      <c r="KL213" s="165"/>
      <c r="KM213" s="165"/>
      <c r="KN213" s="165"/>
      <c r="KO213" s="165"/>
      <c r="KP213" s="165"/>
      <c r="KQ213" s="165"/>
      <c r="KR213" s="165"/>
      <c r="KS213" s="165"/>
      <c r="KT213" s="165"/>
      <c r="KU213" s="165"/>
      <c r="KV213" s="165"/>
      <c r="KW213" s="165"/>
      <c r="KX213" s="165"/>
      <c r="KY213" s="165"/>
      <c r="KZ213" s="165"/>
      <c r="LA213" s="165"/>
      <c r="LB213" s="165"/>
      <c r="LC213" s="165"/>
      <c r="LD213" s="165"/>
      <c r="LE213" s="165"/>
      <c r="LF213" s="165"/>
      <c r="LG213" s="165"/>
      <c r="LH213" s="165"/>
      <c r="LI213" s="165"/>
      <c r="LJ213" s="165"/>
      <c r="LK213" s="165"/>
      <c r="LL213" s="165"/>
      <c r="LM213" s="165"/>
      <c r="LN213" s="165"/>
      <c r="LO213" s="165"/>
      <c r="LP213" s="165"/>
      <c r="LQ213" s="165"/>
      <c r="LR213" s="165"/>
      <c r="LS213" s="165"/>
      <c r="LT213" s="165"/>
      <c r="LU213" s="165"/>
      <c r="LV213" s="165"/>
      <c r="LW213" s="165"/>
      <c r="LX213" s="165"/>
      <c r="LY213" s="165"/>
      <c r="LZ213" s="165"/>
      <c r="MA213" s="165"/>
      <c r="MB213" s="165"/>
      <c r="MC213" s="165"/>
      <c r="MD213" s="165"/>
      <c r="ME213" s="165"/>
      <c r="MF213" s="165"/>
      <c r="MG213" s="165"/>
      <c r="MH213" s="165"/>
      <c r="MI213" s="165"/>
      <c r="MJ213" s="165"/>
      <c r="MK213" s="165"/>
      <c r="ML213" s="165"/>
      <c r="MM213" s="165"/>
      <c r="MN213" s="165"/>
      <c r="MO213" s="165"/>
      <c r="MP213" s="165"/>
      <c r="MQ213" s="165"/>
      <c r="MR213" s="165"/>
      <c r="MS213" s="165"/>
      <c r="MT213" s="165"/>
      <c r="MU213" s="165"/>
      <c r="MV213" s="165"/>
      <c r="MW213" s="165"/>
      <c r="MX213" s="165"/>
      <c r="MY213" s="165"/>
      <c r="MZ213" s="165"/>
      <c r="NA213" s="165"/>
      <c r="NB213" s="165"/>
      <c r="NC213" s="165"/>
      <c r="ND213" s="165"/>
      <c r="NE213" s="165"/>
      <c r="NF213" s="165"/>
      <c r="NG213" s="165"/>
      <c r="NH213" s="165"/>
      <c r="NI213" s="165"/>
      <c r="NJ213" s="165"/>
      <c r="NK213" s="165"/>
      <c r="NL213" s="165"/>
      <c r="NM213" s="165"/>
      <c r="NN213" s="165"/>
      <c r="NO213" s="165"/>
      <c r="NP213" s="165"/>
      <c r="NQ213" s="165"/>
      <c r="NR213" s="165"/>
      <c r="NS213" s="165"/>
      <c r="NT213" s="165"/>
      <c r="NU213" s="165"/>
      <c r="NV213" s="165"/>
      <c r="NW213" s="165"/>
      <c r="NX213" s="165"/>
      <c r="NY213" s="165"/>
      <c r="NZ213" s="165"/>
      <c r="OA213" s="165"/>
      <c r="OB213" s="165"/>
      <c r="OC213" s="165"/>
      <c r="OD213" s="165"/>
      <c r="OE213" s="165"/>
      <c r="OF213" s="165"/>
      <c r="OG213" s="165"/>
      <c r="OH213" s="165"/>
      <c r="OI213" s="165"/>
      <c r="OJ213" s="165"/>
      <c r="OK213" s="165"/>
      <c r="OL213" s="165"/>
      <c r="OM213" s="165"/>
      <c r="ON213" s="165"/>
      <c r="OO213" s="165"/>
      <c r="OP213" s="165"/>
      <c r="OQ213" s="165"/>
      <c r="OR213" s="165"/>
      <c r="OS213" s="165"/>
      <c r="OT213" s="165"/>
      <c r="OU213" s="165"/>
      <c r="OV213" s="165"/>
      <c r="OW213" s="165"/>
      <c r="OX213" s="165"/>
      <c r="OY213" s="165"/>
      <c r="OZ213" s="165"/>
      <c r="PA213" s="165"/>
      <c r="PB213" s="165"/>
      <c r="PC213" s="165"/>
      <c r="PD213" s="165"/>
      <c r="PE213" s="165"/>
      <c r="PF213" s="165"/>
      <c r="PG213" s="165"/>
      <c r="PH213" s="165"/>
      <c r="PI213" s="165"/>
      <c r="PJ213" s="165"/>
      <c r="PK213" s="165"/>
      <c r="PL213" s="165"/>
      <c r="PM213" s="165"/>
      <c r="PN213" s="165"/>
      <c r="PO213" s="165"/>
      <c r="PP213" s="165"/>
      <c r="PQ213" s="165"/>
      <c r="PR213" s="165"/>
      <c r="PS213" s="165"/>
      <c r="PT213" s="165"/>
      <c r="PU213" s="165"/>
      <c r="PV213" s="165"/>
      <c r="PW213" s="165"/>
      <c r="PX213" s="165"/>
      <c r="PY213" s="165"/>
      <c r="PZ213" s="165"/>
      <c r="QA213" s="165"/>
      <c r="QB213" s="165"/>
      <c r="QC213" s="165"/>
      <c r="QD213" s="165"/>
      <c r="QE213" s="165"/>
      <c r="QF213" s="165"/>
      <c r="QG213" s="165"/>
      <c r="QH213" s="165"/>
      <c r="QI213" s="165"/>
      <c r="QJ213" s="165"/>
      <c r="QK213" s="165"/>
      <c r="QL213" s="165"/>
      <c r="QM213" s="165"/>
      <c r="QN213" s="165"/>
      <c r="QO213" s="165"/>
      <c r="QP213" s="165"/>
      <c r="QQ213" s="165"/>
      <c r="QR213" s="165"/>
      <c r="QS213" s="165"/>
      <c r="QT213" s="165"/>
      <c r="QU213" s="165"/>
      <c r="QV213" s="165"/>
      <c r="QW213" s="165"/>
      <c r="QX213" s="165"/>
      <c r="QY213" s="165"/>
      <c r="QZ213" s="165"/>
      <c r="RA213" s="165"/>
      <c r="RB213" s="165"/>
      <c r="RC213" s="165"/>
      <c r="RD213" s="165"/>
      <c r="RE213" s="165"/>
      <c r="RF213" s="165"/>
      <c r="RG213" s="165"/>
      <c r="RH213" s="165"/>
      <c r="RI213" s="165"/>
      <c r="RJ213" s="165"/>
      <c r="RK213" s="165"/>
      <c r="RL213" s="165"/>
    </row>
    <row r="214" spans="1:480" ht="15" x14ac:dyDescent="0.25">
      <c r="A214" s="305" t="e">
        <f>'Тех. карты'!#REF!</f>
        <v>#REF!</v>
      </c>
      <c r="B214" s="353" t="s">
        <v>17</v>
      </c>
      <c r="C214" s="353"/>
      <c r="D214" s="11">
        <v>40</v>
      </c>
      <c r="E214" s="12"/>
      <c r="F214" s="13"/>
      <c r="G214" s="14">
        <v>2</v>
      </c>
      <c r="H214" s="15">
        <v>0.4</v>
      </c>
      <c r="I214" s="16">
        <v>17</v>
      </c>
      <c r="J214" s="17">
        <v>81.599999999999994</v>
      </c>
      <c r="K214" s="18">
        <v>0</v>
      </c>
      <c r="L214" s="30">
        <v>1</v>
      </c>
      <c r="M214" s="30">
        <v>10.1</v>
      </c>
      <c r="N214" s="233"/>
      <c r="O214" s="233"/>
      <c r="P214" s="233"/>
      <c r="Q214" s="233"/>
      <c r="R214" s="233"/>
      <c r="S214" s="233"/>
      <c r="T214" s="233"/>
      <c r="U214" s="233"/>
      <c r="V214" s="233"/>
      <c r="W214" s="233"/>
      <c r="X214" s="233"/>
      <c r="Y214" s="233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  <c r="BG214" s="165"/>
      <c r="BH214" s="165"/>
      <c r="BI214" s="165"/>
      <c r="BJ214" s="165"/>
      <c r="BK214" s="165"/>
      <c r="BL214" s="165"/>
      <c r="BM214" s="165"/>
      <c r="BN214" s="165"/>
      <c r="BO214" s="165"/>
      <c r="BP214" s="165"/>
      <c r="BQ214" s="165"/>
      <c r="BR214" s="165"/>
      <c r="BS214" s="165"/>
      <c r="BT214" s="165"/>
      <c r="BU214" s="165"/>
      <c r="BV214" s="165"/>
      <c r="BW214" s="165"/>
      <c r="BX214" s="165"/>
      <c r="BY214" s="165"/>
      <c r="BZ214" s="165"/>
      <c r="CA214" s="165"/>
      <c r="CB214" s="165"/>
      <c r="CC214" s="165"/>
      <c r="CD214" s="165"/>
      <c r="CE214" s="165"/>
      <c r="CF214" s="165"/>
      <c r="CG214" s="165"/>
      <c r="CH214" s="165"/>
      <c r="CI214" s="165"/>
      <c r="CJ214" s="165"/>
      <c r="CK214" s="165"/>
      <c r="CL214" s="165"/>
      <c r="CM214" s="165"/>
      <c r="CN214" s="165"/>
      <c r="CO214" s="165"/>
      <c r="CP214" s="165"/>
      <c r="CQ214" s="165"/>
      <c r="CR214" s="165"/>
      <c r="CS214" s="165"/>
      <c r="CT214" s="165"/>
      <c r="CU214" s="165"/>
      <c r="CV214" s="165"/>
      <c r="CW214" s="165"/>
      <c r="CX214" s="165"/>
      <c r="CY214" s="165"/>
      <c r="CZ214" s="165"/>
      <c r="DA214" s="165"/>
      <c r="DB214" s="165"/>
      <c r="DC214" s="165"/>
      <c r="DD214" s="165"/>
      <c r="DE214" s="165"/>
      <c r="DF214" s="165"/>
      <c r="DG214" s="165"/>
      <c r="DH214" s="165"/>
      <c r="DI214" s="165"/>
      <c r="DJ214" s="165"/>
      <c r="DK214" s="165"/>
      <c r="DL214" s="165"/>
      <c r="DM214" s="165"/>
      <c r="DN214" s="165"/>
      <c r="DO214" s="165"/>
      <c r="DP214" s="165"/>
      <c r="DQ214" s="165"/>
      <c r="DR214" s="165"/>
      <c r="DS214" s="165"/>
      <c r="DT214" s="165"/>
      <c r="DU214" s="165"/>
      <c r="DV214" s="165"/>
      <c r="DW214" s="165"/>
      <c r="DX214" s="165"/>
      <c r="DY214" s="165"/>
      <c r="DZ214" s="165"/>
      <c r="EA214" s="165"/>
      <c r="EB214" s="165"/>
      <c r="EC214" s="165"/>
      <c r="ED214" s="165"/>
      <c r="EE214" s="165"/>
      <c r="EF214" s="165"/>
      <c r="EG214" s="165"/>
      <c r="EH214" s="165"/>
      <c r="EI214" s="165"/>
      <c r="EJ214" s="165"/>
      <c r="EK214" s="165"/>
      <c r="EL214" s="165"/>
      <c r="EM214" s="165"/>
      <c r="EN214" s="165"/>
      <c r="EO214" s="165"/>
      <c r="EP214" s="165"/>
      <c r="EQ214" s="165"/>
      <c r="ER214" s="165"/>
      <c r="ES214" s="165"/>
      <c r="ET214" s="165"/>
      <c r="EU214" s="165"/>
      <c r="EV214" s="165"/>
      <c r="EW214" s="165"/>
      <c r="EX214" s="165"/>
      <c r="EY214" s="165"/>
      <c r="EZ214" s="165"/>
      <c r="FA214" s="165"/>
      <c r="FB214" s="165"/>
      <c r="FC214" s="165"/>
      <c r="FD214" s="165"/>
      <c r="FE214" s="165"/>
      <c r="FF214" s="165"/>
      <c r="FG214" s="165"/>
      <c r="FH214" s="165"/>
      <c r="FI214" s="165"/>
      <c r="FJ214" s="165"/>
      <c r="FK214" s="165"/>
      <c r="FL214" s="165"/>
      <c r="FM214" s="165"/>
      <c r="FN214" s="165"/>
      <c r="FO214" s="165"/>
      <c r="FP214" s="165"/>
      <c r="FQ214" s="165"/>
      <c r="FR214" s="165"/>
      <c r="FS214" s="165"/>
      <c r="FT214" s="165"/>
      <c r="FU214" s="165"/>
      <c r="FV214" s="165"/>
      <c r="FW214" s="165"/>
      <c r="FX214" s="165"/>
      <c r="FY214" s="165"/>
      <c r="FZ214" s="165"/>
      <c r="GA214" s="165"/>
      <c r="GB214" s="165"/>
      <c r="GC214" s="165"/>
      <c r="GD214" s="165"/>
      <c r="GE214" s="165"/>
      <c r="GF214" s="165"/>
      <c r="GG214" s="165"/>
      <c r="GH214" s="165"/>
      <c r="GI214" s="165"/>
      <c r="GJ214" s="165"/>
      <c r="GK214" s="165"/>
      <c r="GL214" s="165"/>
      <c r="GM214" s="165"/>
      <c r="GN214" s="165"/>
      <c r="GO214" s="165"/>
      <c r="GP214" s="165"/>
      <c r="GQ214" s="165"/>
      <c r="GR214" s="165"/>
      <c r="GS214" s="165"/>
      <c r="GT214" s="165"/>
      <c r="GU214" s="165"/>
      <c r="GV214" s="165"/>
      <c r="GW214" s="165"/>
      <c r="GX214" s="165"/>
      <c r="GY214" s="165"/>
      <c r="GZ214" s="165"/>
      <c r="HA214" s="165"/>
      <c r="HB214" s="165"/>
      <c r="HC214" s="165"/>
      <c r="HD214" s="165"/>
      <c r="HE214" s="165"/>
      <c r="HF214" s="165"/>
      <c r="HG214" s="165"/>
      <c r="HH214" s="165"/>
      <c r="HI214" s="165"/>
      <c r="HJ214" s="165"/>
      <c r="HK214" s="165"/>
      <c r="HL214" s="165"/>
      <c r="HM214" s="165"/>
      <c r="HN214" s="165"/>
      <c r="HO214" s="165"/>
      <c r="HP214" s="165"/>
      <c r="HQ214" s="165"/>
      <c r="HR214" s="165"/>
      <c r="HS214" s="165"/>
      <c r="HT214" s="165"/>
      <c r="HU214" s="165"/>
      <c r="HV214" s="165"/>
      <c r="HW214" s="165"/>
      <c r="HX214" s="165"/>
      <c r="HY214" s="165"/>
      <c r="HZ214" s="165"/>
      <c r="IA214" s="165"/>
      <c r="IB214" s="165"/>
      <c r="IC214" s="165"/>
      <c r="ID214" s="165"/>
      <c r="IE214" s="165"/>
      <c r="IF214" s="165"/>
      <c r="IG214" s="165"/>
      <c r="IH214" s="165"/>
      <c r="II214" s="165"/>
      <c r="IJ214" s="165"/>
      <c r="IK214" s="165"/>
      <c r="IL214" s="165"/>
      <c r="IM214" s="165"/>
      <c r="IN214" s="165"/>
      <c r="IO214" s="165"/>
      <c r="IP214" s="165"/>
      <c r="IQ214" s="165"/>
      <c r="IR214" s="165"/>
      <c r="IS214" s="165"/>
      <c r="IT214" s="165"/>
      <c r="IU214" s="165"/>
      <c r="IV214" s="165"/>
      <c r="IW214" s="165"/>
      <c r="IX214" s="165"/>
      <c r="IY214" s="165"/>
      <c r="IZ214" s="165"/>
      <c r="JA214" s="165"/>
      <c r="JB214" s="165"/>
      <c r="JC214" s="165"/>
      <c r="JD214" s="165"/>
      <c r="JE214" s="165"/>
      <c r="JF214" s="165"/>
      <c r="JG214" s="165"/>
      <c r="JH214" s="165"/>
      <c r="JI214" s="165"/>
      <c r="JJ214" s="165"/>
      <c r="JK214" s="165"/>
      <c r="JL214" s="165"/>
      <c r="JM214" s="165"/>
      <c r="JN214" s="165"/>
      <c r="JO214" s="165"/>
      <c r="JP214" s="165"/>
      <c r="JQ214" s="165"/>
      <c r="JR214" s="165"/>
      <c r="JS214" s="165"/>
      <c r="JT214" s="165"/>
      <c r="JU214" s="165"/>
      <c r="JV214" s="165"/>
      <c r="JW214" s="165"/>
      <c r="JX214" s="165"/>
      <c r="JY214" s="165"/>
      <c r="JZ214" s="165"/>
      <c r="KA214" s="165"/>
      <c r="KB214" s="165"/>
      <c r="KC214" s="165"/>
      <c r="KD214" s="165"/>
      <c r="KE214" s="165"/>
      <c r="KF214" s="165"/>
      <c r="KG214" s="165"/>
      <c r="KH214" s="165"/>
      <c r="KI214" s="165"/>
      <c r="KJ214" s="165"/>
      <c r="KK214" s="165"/>
      <c r="KL214" s="165"/>
      <c r="KM214" s="165"/>
      <c r="KN214" s="165"/>
      <c r="KO214" s="165"/>
      <c r="KP214" s="165"/>
      <c r="KQ214" s="165"/>
      <c r="KR214" s="165"/>
      <c r="KS214" s="165"/>
      <c r="KT214" s="165"/>
      <c r="KU214" s="165"/>
      <c r="KV214" s="165"/>
      <c r="KW214" s="165"/>
      <c r="KX214" s="165"/>
      <c r="KY214" s="165"/>
      <c r="KZ214" s="165"/>
      <c r="LA214" s="165"/>
      <c r="LB214" s="165"/>
      <c r="LC214" s="165"/>
      <c r="LD214" s="165"/>
      <c r="LE214" s="165"/>
      <c r="LF214" s="165"/>
      <c r="LG214" s="165"/>
      <c r="LH214" s="165"/>
      <c r="LI214" s="165"/>
      <c r="LJ214" s="165"/>
      <c r="LK214" s="165"/>
      <c r="LL214" s="165"/>
      <c r="LM214" s="165"/>
      <c r="LN214" s="165"/>
      <c r="LO214" s="165"/>
      <c r="LP214" s="165"/>
      <c r="LQ214" s="165"/>
      <c r="LR214" s="165"/>
      <c r="LS214" s="165"/>
      <c r="LT214" s="165"/>
      <c r="LU214" s="165"/>
      <c r="LV214" s="165"/>
      <c r="LW214" s="165"/>
      <c r="LX214" s="165"/>
      <c r="LY214" s="165"/>
      <c r="LZ214" s="165"/>
      <c r="MA214" s="165"/>
      <c r="MB214" s="165"/>
      <c r="MC214" s="165"/>
      <c r="MD214" s="165"/>
      <c r="ME214" s="165"/>
      <c r="MF214" s="165"/>
      <c r="MG214" s="165"/>
      <c r="MH214" s="165"/>
      <c r="MI214" s="165"/>
      <c r="MJ214" s="165"/>
      <c r="MK214" s="165"/>
      <c r="ML214" s="165"/>
      <c r="MM214" s="165"/>
      <c r="MN214" s="165"/>
      <c r="MO214" s="165"/>
      <c r="MP214" s="165"/>
      <c r="MQ214" s="165"/>
      <c r="MR214" s="165"/>
      <c r="MS214" s="165"/>
      <c r="MT214" s="165"/>
      <c r="MU214" s="165"/>
      <c r="MV214" s="165"/>
      <c r="MW214" s="165"/>
      <c r="MX214" s="165"/>
      <c r="MY214" s="165"/>
      <c r="MZ214" s="165"/>
      <c r="NA214" s="165"/>
      <c r="NB214" s="165"/>
      <c r="NC214" s="165"/>
      <c r="ND214" s="165"/>
      <c r="NE214" s="165"/>
      <c r="NF214" s="165"/>
      <c r="NG214" s="165"/>
      <c r="NH214" s="165"/>
      <c r="NI214" s="165"/>
      <c r="NJ214" s="165"/>
      <c r="NK214" s="165"/>
      <c r="NL214" s="165"/>
      <c r="NM214" s="165"/>
      <c r="NN214" s="165"/>
      <c r="NO214" s="165"/>
      <c r="NP214" s="165"/>
      <c r="NQ214" s="165"/>
      <c r="NR214" s="165"/>
      <c r="NS214" s="165"/>
      <c r="NT214" s="165"/>
      <c r="NU214" s="165"/>
      <c r="NV214" s="165"/>
      <c r="NW214" s="165"/>
      <c r="NX214" s="165"/>
      <c r="NY214" s="165"/>
      <c r="NZ214" s="165"/>
      <c r="OA214" s="165"/>
      <c r="OB214" s="165"/>
      <c r="OC214" s="165"/>
      <c r="OD214" s="165"/>
      <c r="OE214" s="165"/>
      <c r="OF214" s="165"/>
      <c r="OG214" s="165"/>
      <c r="OH214" s="165"/>
      <c r="OI214" s="165"/>
      <c r="OJ214" s="165"/>
      <c r="OK214" s="165"/>
      <c r="OL214" s="165"/>
      <c r="OM214" s="165"/>
      <c r="ON214" s="165"/>
      <c r="OO214" s="165"/>
      <c r="OP214" s="165"/>
      <c r="OQ214" s="165"/>
      <c r="OR214" s="165"/>
      <c r="OS214" s="165"/>
      <c r="OT214" s="165"/>
      <c r="OU214" s="165"/>
      <c r="OV214" s="165"/>
      <c r="OW214" s="165"/>
      <c r="OX214" s="165"/>
      <c r="OY214" s="165"/>
      <c r="OZ214" s="165"/>
      <c r="PA214" s="165"/>
      <c r="PB214" s="165"/>
      <c r="PC214" s="165"/>
      <c r="PD214" s="165"/>
      <c r="PE214" s="165"/>
      <c r="PF214" s="165"/>
      <c r="PG214" s="165"/>
      <c r="PH214" s="165"/>
      <c r="PI214" s="165"/>
      <c r="PJ214" s="165"/>
      <c r="PK214" s="165"/>
      <c r="PL214" s="165"/>
      <c r="PM214" s="165"/>
      <c r="PN214" s="165"/>
      <c r="PO214" s="165"/>
      <c r="PP214" s="165"/>
      <c r="PQ214" s="165"/>
      <c r="PR214" s="165"/>
      <c r="PS214" s="165"/>
      <c r="PT214" s="165"/>
      <c r="PU214" s="165"/>
      <c r="PV214" s="165"/>
      <c r="PW214" s="165"/>
      <c r="PX214" s="165"/>
      <c r="PY214" s="165"/>
      <c r="PZ214" s="165"/>
      <c r="QA214" s="165"/>
      <c r="QB214" s="165"/>
      <c r="QC214" s="165"/>
      <c r="QD214" s="165"/>
      <c r="QE214" s="165"/>
      <c r="QF214" s="165"/>
      <c r="QG214" s="165"/>
      <c r="QH214" s="165"/>
      <c r="QI214" s="165"/>
      <c r="QJ214" s="165"/>
      <c r="QK214" s="165"/>
      <c r="QL214" s="165"/>
      <c r="QM214" s="165"/>
      <c r="QN214" s="165"/>
      <c r="QO214" s="165"/>
      <c r="QP214" s="165"/>
      <c r="QQ214" s="165"/>
      <c r="QR214" s="165"/>
      <c r="QS214" s="165"/>
      <c r="QT214" s="165"/>
      <c r="QU214" s="165"/>
      <c r="QV214" s="165"/>
      <c r="QW214" s="165"/>
      <c r="QX214" s="165"/>
      <c r="QY214" s="165"/>
      <c r="QZ214" s="165"/>
      <c r="RA214" s="165"/>
      <c r="RB214" s="165"/>
      <c r="RC214" s="165"/>
      <c r="RD214" s="165"/>
      <c r="RE214" s="165"/>
      <c r="RF214" s="165"/>
      <c r="RG214" s="165"/>
      <c r="RH214" s="165"/>
      <c r="RI214" s="165"/>
      <c r="RJ214" s="165"/>
      <c r="RK214" s="165"/>
      <c r="RL214" s="165"/>
    </row>
    <row r="215" spans="1:480" ht="15.75" x14ac:dyDescent="0.2">
      <c r="A215" s="20"/>
      <c r="B215" s="353" t="s">
        <v>62</v>
      </c>
      <c r="C215" s="353"/>
      <c r="D215" s="89">
        <v>150</v>
      </c>
      <c r="E215" s="89"/>
      <c r="F215" s="89"/>
      <c r="G215" s="89">
        <v>0</v>
      </c>
      <c r="H215" s="89">
        <v>0</v>
      </c>
      <c r="I215" s="89">
        <v>13.5</v>
      </c>
      <c r="J215" s="89">
        <v>46.5</v>
      </c>
      <c r="K215" s="89">
        <v>0</v>
      </c>
      <c r="L215" s="30">
        <v>233</v>
      </c>
      <c r="M215" s="30">
        <v>11.1</v>
      </c>
      <c r="N215" s="233"/>
      <c r="O215" s="233"/>
      <c r="P215" s="233"/>
      <c r="Q215" s="233"/>
      <c r="R215" s="233"/>
      <c r="S215" s="233"/>
      <c r="T215" s="233"/>
      <c r="U215" s="233"/>
      <c r="V215" s="233"/>
      <c r="W215" s="233"/>
      <c r="X215" s="233"/>
      <c r="Y215" s="233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H215" s="165"/>
      <c r="BI215" s="165"/>
      <c r="BJ215" s="165"/>
      <c r="BK215" s="165"/>
      <c r="BL215" s="165"/>
      <c r="BM215" s="165"/>
      <c r="BN215" s="165"/>
      <c r="BO215" s="165"/>
      <c r="BP215" s="165"/>
      <c r="BQ215" s="165"/>
      <c r="BR215" s="165"/>
      <c r="BS215" s="165"/>
      <c r="BT215" s="165"/>
      <c r="BU215" s="165"/>
      <c r="BV215" s="165"/>
      <c r="BW215" s="165"/>
      <c r="BX215" s="165"/>
      <c r="BY215" s="165"/>
      <c r="BZ215" s="165"/>
      <c r="CA215" s="165"/>
      <c r="CB215" s="165"/>
      <c r="CC215" s="165"/>
      <c r="CD215" s="165"/>
      <c r="CE215" s="165"/>
      <c r="CF215" s="165"/>
      <c r="CG215" s="165"/>
      <c r="CH215" s="165"/>
      <c r="CI215" s="165"/>
      <c r="CJ215" s="165"/>
      <c r="CK215" s="165"/>
      <c r="CL215" s="165"/>
      <c r="CM215" s="165"/>
      <c r="CN215" s="165"/>
      <c r="CO215" s="165"/>
      <c r="CP215" s="165"/>
      <c r="CQ215" s="165"/>
      <c r="CR215" s="165"/>
      <c r="CS215" s="165"/>
      <c r="CT215" s="165"/>
      <c r="CU215" s="165"/>
      <c r="CV215" s="165"/>
      <c r="CW215" s="165"/>
      <c r="CX215" s="165"/>
      <c r="CY215" s="165"/>
      <c r="CZ215" s="165"/>
      <c r="DA215" s="165"/>
      <c r="DB215" s="165"/>
      <c r="DC215" s="165"/>
      <c r="DD215" s="165"/>
      <c r="DE215" s="165"/>
      <c r="DF215" s="165"/>
      <c r="DG215" s="165"/>
      <c r="DH215" s="165"/>
      <c r="DI215" s="165"/>
      <c r="DJ215" s="165"/>
      <c r="DK215" s="165"/>
      <c r="DL215" s="165"/>
      <c r="DM215" s="165"/>
      <c r="DN215" s="165"/>
      <c r="DO215" s="165"/>
      <c r="DP215" s="165"/>
      <c r="DQ215" s="165"/>
      <c r="DR215" s="165"/>
      <c r="DS215" s="165"/>
      <c r="DT215" s="165"/>
      <c r="DU215" s="165"/>
      <c r="DV215" s="165"/>
      <c r="DW215" s="165"/>
      <c r="DX215" s="165"/>
      <c r="DY215" s="165"/>
      <c r="DZ215" s="165"/>
      <c r="EA215" s="165"/>
      <c r="EB215" s="165"/>
      <c r="EC215" s="165"/>
      <c r="ED215" s="165"/>
      <c r="EE215" s="165"/>
      <c r="EF215" s="165"/>
      <c r="EG215" s="165"/>
      <c r="EH215" s="165"/>
      <c r="EI215" s="165"/>
      <c r="EJ215" s="165"/>
      <c r="EK215" s="165"/>
      <c r="EL215" s="165"/>
      <c r="EM215" s="165"/>
      <c r="EN215" s="165"/>
      <c r="EO215" s="165"/>
      <c r="EP215" s="165"/>
      <c r="EQ215" s="165"/>
      <c r="ER215" s="165"/>
      <c r="ES215" s="165"/>
      <c r="ET215" s="165"/>
      <c r="EU215" s="165"/>
      <c r="EV215" s="165"/>
      <c r="EW215" s="165"/>
      <c r="EX215" s="165"/>
      <c r="EY215" s="165"/>
      <c r="EZ215" s="165"/>
      <c r="FA215" s="165"/>
      <c r="FB215" s="165"/>
      <c r="FC215" s="165"/>
      <c r="FD215" s="165"/>
      <c r="FE215" s="165"/>
      <c r="FF215" s="165"/>
      <c r="FG215" s="165"/>
      <c r="FH215" s="165"/>
      <c r="FI215" s="165"/>
      <c r="FJ215" s="165"/>
      <c r="FK215" s="165"/>
      <c r="FL215" s="165"/>
      <c r="FM215" s="165"/>
      <c r="FN215" s="165"/>
      <c r="FO215" s="165"/>
      <c r="FP215" s="165"/>
      <c r="FQ215" s="165"/>
      <c r="FR215" s="165"/>
      <c r="FS215" s="165"/>
      <c r="FT215" s="165"/>
      <c r="FU215" s="165"/>
      <c r="FV215" s="165"/>
      <c r="FW215" s="165"/>
      <c r="FX215" s="165"/>
      <c r="FY215" s="165"/>
      <c r="FZ215" s="165"/>
      <c r="GA215" s="165"/>
      <c r="GB215" s="165"/>
      <c r="GC215" s="165"/>
      <c r="GD215" s="165"/>
      <c r="GE215" s="165"/>
      <c r="GF215" s="165"/>
      <c r="GG215" s="165"/>
      <c r="GH215" s="165"/>
      <c r="GI215" s="165"/>
      <c r="GJ215" s="165"/>
      <c r="GK215" s="165"/>
      <c r="GL215" s="165"/>
      <c r="GM215" s="165"/>
      <c r="GN215" s="165"/>
      <c r="GO215" s="165"/>
      <c r="GP215" s="165"/>
      <c r="GQ215" s="165"/>
      <c r="GR215" s="165"/>
      <c r="GS215" s="165"/>
      <c r="GT215" s="165"/>
      <c r="GU215" s="165"/>
      <c r="GV215" s="165"/>
      <c r="GW215" s="165"/>
      <c r="GX215" s="165"/>
      <c r="GY215" s="165"/>
      <c r="GZ215" s="165"/>
      <c r="HA215" s="165"/>
      <c r="HB215" s="165"/>
      <c r="HC215" s="165"/>
      <c r="HD215" s="165"/>
      <c r="HE215" s="165"/>
      <c r="HF215" s="165"/>
      <c r="HG215" s="165"/>
      <c r="HH215" s="165"/>
      <c r="HI215" s="165"/>
      <c r="HJ215" s="165"/>
      <c r="HK215" s="165"/>
      <c r="HL215" s="165"/>
      <c r="HM215" s="165"/>
      <c r="HN215" s="165"/>
      <c r="HO215" s="165"/>
      <c r="HP215" s="165"/>
      <c r="HQ215" s="165"/>
      <c r="HR215" s="165"/>
      <c r="HS215" s="165"/>
      <c r="HT215" s="165"/>
      <c r="HU215" s="165"/>
      <c r="HV215" s="165"/>
      <c r="HW215" s="165"/>
      <c r="HX215" s="165"/>
      <c r="HY215" s="165"/>
      <c r="HZ215" s="165"/>
      <c r="IA215" s="165"/>
      <c r="IB215" s="165"/>
      <c r="IC215" s="165"/>
      <c r="ID215" s="165"/>
      <c r="IE215" s="165"/>
      <c r="IF215" s="165"/>
      <c r="IG215" s="165"/>
      <c r="IH215" s="165"/>
      <c r="II215" s="165"/>
      <c r="IJ215" s="165"/>
      <c r="IK215" s="165"/>
      <c r="IL215" s="165"/>
      <c r="IM215" s="165"/>
      <c r="IN215" s="165"/>
      <c r="IO215" s="165"/>
      <c r="IP215" s="165"/>
      <c r="IQ215" s="165"/>
      <c r="IR215" s="165"/>
      <c r="IS215" s="165"/>
      <c r="IT215" s="165"/>
      <c r="IU215" s="165"/>
      <c r="IV215" s="165"/>
      <c r="IW215" s="165"/>
      <c r="IX215" s="165"/>
      <c r="IY215" s="165"/>
      <c r="IZ215" s="165"/>
      <c r="JA215" s="165"/>
      <c r="JB215" s="165"/>
      <c r="JC215" s="165"/>
      <c r="JD215" s="165"/>
      <c r="JE215" s="165"/>
      <c r="JF215" s="165"/>
      <c r="JG215" s="165"/>
      <c r="JH215" s="165"/>
      <c r="JI215" s="165"/>
      <c r="JJ215" s="165"/>
      <c r="JK215" s="165"/>
      <c r="JL215" s="165"/>
      <c r="JM215" s="165"/>
      <c r="JN215" s="165"/>
      <c r="JO215" s="165"/>
      <c r="JP215" s="165"/>
      <c r="JQ215" s="165"/>
      <c r="JR215" s="165"/>
      <c r="JS215" s="165"/>
      <c r="JT215" s="165"/>
      <c r="JU215" s="165"/>
      <c r="JV215" s="165"/>
      <c r="JW215" s="165"/>
      <c r="JX215" s="165"/>
      <c r="JY215" s="165"/>
      <c r="JZ215" s="165"/>
      <c r="KA215" s="165"/>
      <c r="KB215" s="165"/>
      <c r="KC215" s="165"/>
      <c r="KD215" s="165"/>
      <c r="KE215" s="165"/>
      <c r="KF215" s="165"/>
      <c r="KG215" s="165"/>
      <c r="KH215" s="165"/>
      <c r="KI215" s="165"/>
      <c r="KJ215" s="165"/>
      <c r="KK215" s="165"/>
      <c r="KL215" s="165"/>
      <c r="KM215" s="165"/>
      <c r="KN215" s="165"/>
      <c r="KO215" s="165"/>
      <c r="KP215" s="165"/>
      <c r="KQ215" s="165"/>
      <c r="KR215" s="165"/>
      <c r="KS215" s="165"/>
      <c r="KT215" s="165"/>
      <c r="KU215" s="165"/>
      <c r="KV215" s="165"/>
      <c r="KW215" s="165"/>
      <c r="KX215" s="165"/>
      <c r="KY215" s="165"/>
      <c r="KZ215" s="165"/>
      <c r="LA215" s="165"/>
      <c r="LB215" s="165"/>
      <c r="LC215" s="165"/>
      <c r="LD215" s="165"/>
      <c r="LE215" s="165"/>
      <c r="LF215" s="165"/>
      <c r="LG215" s="165"/>
      <c r="LH215" s="165"/>
      <c r="LI215" s="165"/>
      <c r="LJ215" s="165"/>
      <c r="LK215" s="165"/>
      <c r="LL215" s="165"/>
      <c r="LM215" s="165"/>
      <c r="LN215" s="165"/>
      <c r="LO215" s="165"/>
      <c r="LP215" s="165"/>
      <c r="LQ215" s="165"/>
      <c r="LR215" s="165"/>
      <c r="LS215" s="165"/>
      <c r="LT215" s="165"/>
      <c r="LU215" s="165"/>
      <c r="LV215" s="165"/>
      <c r="LW215" s="165"/>
      <c r="LX215" s="165"/>
      <c r="LY215" s="165"/>
      <c r="LZ215" s="165"/>
      <c r="MA215" s="165"/>
      <c r="MB215" s="165"/>
      <c r="MC215" s="165"/>
      <c r="MD215" s="165"/>
      <c r="ME215" s="165"/>
      <c r="MF215" s="165"/>
      <c r="MG215" s="165"/>
      <c r="MH215" s="165"/>
      <c r="MI215" s="165"/>
      <c r="MJ215" s="165"/>
      <c r="MK215" s="165"/>
      <c r="ML215" s="165"/>
      <c r="MM215" s="165"/>
      <c r="MN215" s="165"/>
      <c r="MO215" s="165"/>
      <c r="MP215" s="165"/>
      <c r="MQ215" s="165"/>
      <c r="MR215" s="165"/>
      <c r="MS215" s="165"/>
      <c r="MT215" s="165"/>
      <c r="MU215" s="165"/>
      <c r="MV215" s="165"/>
      <c r="MW215" s="165"/>
      <c r="MX215" s="165"/>
      <c r="MY215" s="165"/>
      <c r="MZ215" s="165"/>
      <c r="NA215" s="165"/>
      <c r="NB215" s="165"/>
      <c r="NC215" s="165"/>
      <c r="ND215" s="165"/>
      <c r="NE215" s="165"/>
      <c r="NF215" s="165"/>
      <c r="NG215" s="165"/>
      <c r="NH215" s="165"/>
      <c r="NI215" s="165"/>
      <c r="NJ215" s="165"/>
      <c r="NK215" s="165"/>
      <c r="NL215" s="165"/>
      <c r="NM215" s="165"/>
      <c r="NN215" s="165"/>
      <c r="NO215" s="165"/>
      <c r="NP215" s="165"/>
      <c r="NQ215" s="165"/>
      <c r="NR215" s="165"/>
      <c r="NS215" s="165"/>
      <c r="NT215" s="165"/>
      <c r="NU215" s="165"/>
      <c r="NV215" s="165"/>
      <c r="NW215" s="165"/>
      <c r="NX215" s="165"/>
      <c r="NY215" s="165"/>
      <c r="NZ215" s="165"/>
      <c r="OA215" s="165"/>
      <c r="OB215" s="165"/>
      <c r="OC215" s="165"/>
      <c r="OD215" s="165"/>
      <c r="OE215" s="165"/>
      <c r="OF215" s="165"/>
      <c r="OG215" s="165"/>
      <c r="OH215" s="165"/>
      <c r="OI215" s="165"/>
      <c r="OJ215" s="165"/>
      <c r="OK215" s="165"/>
      <c r="OL215" s="165"/>
      <c r="OM215" s="165"/>
      <c r="ON215" s="165"/>
      <c r="OO215" s="165"/>
      <c r="OP215" s="165"/>
      <c r="OQ215" s="165"/>
      <c r="OR215" s="165"/>
      <c r="OS215" s="165"/>
      <c r="OT215" s="165"/>
      <c r="OU215" s="165"/>
      <c r="OV215" s="165"/>
      <c r="OW215" s="165"/>
      <c r="OX215" s="165"/>
      <c r="OY215" s="165"/>
      <c r="OZ215" s="165"/>
      <c r="PA215" s="165"/>
      <c r="PB215" s="165"/>
      <c r="PC215" s="165"/>
      <c r="PD215" s="165"/>
      <c r="PE215" s="165"/>
      <c r="PF215" s="165"/>
      <c r="PG215" s="165"/>
      <c r="PH215" s="165"/>
      <c r="PI215" s="165"/>
      <c r="PJ215" s="165"/>
      <c r="PK215" s="165"/>
      <c r="PL215" s="165"/>
      <c r="PM215" s="165"/>
      <c r="PN215" s="165"/>
      <c r="PO215" s="165"/>
      <c r="PP215" s="165"/>
      <c r="PQ215" s="165"/>
      <c r="PR215" s="165"/>
      <c r="PS215" s="165"/>
      <c r="PT215" s="165"/>
      <c r="PU215" s="165"/>
      <c r="PV215" s="165"/>
      <c r="PW215" s="165"/>
      <c r="PX215" s="165"/>
      <c r="PY215" s="165"/>
      <c r="PZ215" s="165"/>
      <c r="QA215" s="165"/>
      <c r="QB215" s="165"/>
      <c r="QC215" s="165"/>
      <c r="QD215" s="165"/>
      <c r="QE215" s="165"/>
      <c r="QF215" s="165"/>
      <c r="QG215" s="165"/>
      <c r="QH215" s="165"/>
      <c r="QI215" s="165"/>
      <c r="QJ215" s="165"/>
      <c r="QK215" s="165"/>
      <c r="QL215" s="165"/>
      <c r="QM215" s="165"/>
      <c r="QN215" s="165"/>
      <c r="QO215" s="165"/>
      <c r="QP215" s="165"/>
      <c r="QQ215" s="165"/>
      <c r="QR215" s="165"/>
      <c r="QS215" s="165"/>
      <c r="QT215" s="165"/>
      <c r="QU215" s="165"/>
      <c r="QV215" s="165"/>
      <c r="QW215" s="165"/>
      <c r="QX215" s="165"/>
      <c r="QY215" s="165"/>
      <c r="QZ215" s="165"/>
      <c r="RA215" s="165"/>
      <c r="RB215" s="165"/>
      <c r="RC215" s="165"/>
      <c r="RD215" s="165"/>
      <c r="RE215" s="165"/>
      <c r="RF215" s="165"/>
      <c r="RG215" s="165"/>
      <c r="RH215" s="165"/>
      <c r="RI215" s="165"/>
      <c r="RJ215" s="165"/>
      <c r="RK215" s="165"/>
      <c r="RL215" s="165"/>
    </row>
    <row r="216" spans="1:480" ht="15.75" x14ac:dyDescent="0.25">
      <c r="A216" s="151"/>
      <c r="B216" s="348" t="s">
        <v>19</v>
      </c>
      <c r="C216" s="348"/>
      <c r="D216" s="122">
        <f>SUM(D210,D211,D212,D213,D214,D215)</f>
        <v>580</v>
      </c>
      <c r="E216" s="123">
        <f>SUM(E210:E215)</f>
        <v>0</v>
      </c>
      <c r="F216" s="124">
        <f>SUM(F210:F215)</f>
        <v>0</v>
      </c>
      <c r="G216" s="125">
        <f>SUM(G210,G212,G213,G214,G215)</f>
        <v>23.509999999999998</v>
      </c>
      <c r="H216" s="126">
        <f>SUM(H210,H212,H213,H214,H215)</f>
        <v>17.37</v>
      </c>
      <c r="I216" s="127">
        <f>SUM(I210,I212,I213,I214,I215)</f>
        <v>73.900000000000006</v>
      </c>
      <c r="J216" s="128">
        <f>SUM(J210,J212,J213,D214,J215)</f>
        <v>390.06</v>
      </c>
      <c r="K216" s="129">
        <f>SUM(K210,K212,K213,K214,K215)</f>
        <v>4.17</v>
      </c>
      <c r="L216" s="141"/>
      <c r="M216" s="141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3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5"/>
      <c r="BO216" s="165"/>
      <c r="BP216" s="165"/>
      <c r="BQ216" s="165"/>
      <c r="BR216" s="165"/>
      <c r="BS216" s="165"/>
      <c r="BT216" s="165"/>
      <c r="BU216" s="165"/>
      <c r="BV216" s="165"/>
      <c r="BW216" s="165"/>
      <c r="BX216" s="165"/>
      <c r="BY216" s="165"/>
      <c r="BZ216" s="165"/>
      <c r="CA216" s="165"/>
      <c r="CB216" s="165"/>
      <c r="CC216" s="165"/>
      <c r="CD216" s="165"/>
      <c r="CE216" s="165"/>
      <c r="CF216" s="165"/>
      <c r="CG216" s="165"/>
      <c r="CH216" s="165"/>
      <c r="CI216" s="165"/>
      <c r="CJ216" s="165"/>
      <c r="CK216" s="165"/>
      <c r="CL216" s="165"/>
      <c r="CM216" s="165"/>
      <c r="CN216" s="165"/>
      <c r="CO216" s="165"/>
      <c r="CP216" s="165"/>
      <c r="CQ216" s="165"/>
      <c r="CR216" s="165"/>
      <c r="CS216" s="165"/>
      <c r="CT216" s="165"/>
      <c r="CU216" s="165"/>
      <c r="CV216" s="165"/>
      <c r="CW216" s="165"/>
      <c r="CX216" s="165"/>
      <c r="CY216" s="165"/>
      <c r="CZ216" s="165"/>
      <c r="DA216" s="165"/>
      <c r="DB216" s="165"/>
      <c r="DC216" s="165"/>
      <c r="DD216" s="165"/>
      <c r="DE216" s="165"/>
      <c r="DF216" s="165"/>
      <c r="DG216" s="165"/>
      <c r="DH216" s="165"/>
      <c r="DI216" s="165"/>
      <c r="DJ216" s="165"/>
      <c r="DK216" s="165"/>
      <c r="DL216" s="165"/>
      <c r="DM216" s="165"/>
      <c r="DN216" s="165"/>
      <c r="DO216" s="165"/>
      <c r="DP216" s="165"/>
      <c r="DQ216" s="165"/>
      <c r="DR216" s="165"/>
      <c r="DS216" s="165"/>
      <c r="DT216" s="165"/>
      <c r="DU216" s="165"/>
      <c r="DV216" s="165"/>
      <c r="DW216" s="165"/>
      <c r="DX216" s="165"/>
      <c r="DY216" s="165"/>
      <c r="DZ216" s="165"/>
      <c r="EA216" s="165"/>
      <c r="EB216" s="165"/>
      <c r="EC216" s="165"/>
      <c r="ED216" s="165"/>
      <c r="EE216" s="165"/>
      <c r="EF216" s="165"/>
      <c r="EG216" s="165"/>
      <c r="EH216" s="165"/>
      <c r="EI216" s="165"/>
      <c r="EJ216" s="165"/>
      <c r="EK216" s="165"/>
      <c r="EL216" s="165"/>
      <c r="EM216" s="165"/>
      <c r="EN216" s="165"/>
      <c r="EO216" s="165"/>
      <c r="EP216" s="165"/>
      <c r="EQ216" s="165"/>
      <c r="ER216" s="165"/>
      <c r="ES216" s="165"/>
      <c r="ET216" s="165"/>
      <c r="EU216" s="165"/>
      <c r="EV216" s="165"/>
      <c r="EW216" s="165"/>
      <c r="EX216" s="165"/>
      <c r="EY216" s="165"/>
      <c r="EZ216" s="165"/>
      <c r="FA216" s="165"/>
      <c r="FB216" s="165"/>
      <c r="FC216" s="165"/>
      <c r="FD216" s="165"/>
      <c r="FE216" s="165"/>
      <c r="FF216" s="165"/>
      <c r="FG216" s="165"/>
      <c r="FH216" s="165"/>
      <c r="FI216" s="165"/>
      <c r="FJ216" s="165"/>
      <c r="FK216" s="165"/>
      <c r="FL216" s="165"/>
      <c r="FM216" s="165"/>
      <c r="FN216" s="165"/>
      <c r="FO216" s="165"/>
      <c r="FP216" s="165"/>
      <c r="FQ216" s="165"/>
      <c r="FR216" s="165"/>
      <c r="FS216" s="165"/>
      <c r="FT216" s="165"/>
      <c r="FU216" s="165"/>
      <c r="FV216" s="165"/>
      <c r="FW216" s="165"/>
      <c r="FX216" s="165"/>
      <c r="FY216" s="165"/>
      <c r="FZ216" s="165"/>
      <c r="GA216" s="165"/>
      <c r="GB216" s="165"/>
      <c r="GC216" s="165"/>
      <c r="GD216" s="165"/>
      <c r="GE216" s="165"/>
      <c r="GF216" s="165"/>
      <c r="GG216" s="165"/>
      <c r="GH216" s="165"/>
      <c r="GI216" s="165"/>
      <c r="GJ216" s="165"/>
      <c r="GK216" s="165"/>
      <c r="GL216" s="165"/>
      <c r="GM216" s="165"/>
      <c r="GN216" s="165"/>
      <c r="GO216" s="165"/>
      <c r="GP216" s="165"/>
      <c r="GQ216" s="165"/>
      <c r="GR216" s="165"/>
      <c r="GS216" s="165"/>
      <c r="GT216" s="165"/>
      <c r="GU216" s="165"/>
      <c r="GV216" s="165"/>
      <c r="GW216" s="165"/>
      <c r="GX216" s="165"/>
      <c r="GY216" s="165"/>
      <c r="GZ216" s="165"/>
      <c r="HA216" s="165"/>
      <c r="HB216" s="165"/>
      <c r="HC216" s="165"/>
      <c r="HD216" s="165"/>
      <c r="HE216" s="165"/>
      <c r="HF216" s="165"/>
      <c r="HG216" s="165"/>
      <c r="HH216" s="165"/>
      <c r="HI216" s="165"/>
      <c r="HJ216" s="165"/>
      <c r="HK216" s="165"/>
      <c r="HL216" s="165"/>
      <c r="HM216" s="165"/>
      <c r="HN216" s="165"/>
      <c r="HO216" s="165"/>
      <c r="HP216" s="165"/>
      <c r="HQ216" s="165"/>
      <c r="HR216" s="165"/>
      <c r="HS216" s="165"/>
      <c r="HT216" s="165"/>
      <c r="HU216" s="165"/>
      <c r="HV216" s="165"/>
      <c r="HW216" s="165"/>
      <c r="HX216" s="165"/>
      <c r="HY216" s="165"/>
      <c r="HZ216" s="165"/>
      <c r="IA216" s="165"/>
      <c r="IB216" s="165"/>
      <c r="IC216" s="165"/>
      <c r="ID216" s="165"/>
      <c r="IE216" s="165"/>
      <c r="IF216" s="165"/>
      <c r="IG216" s="165"/>
      <c r="IH216" s="165"/>
      <c r="II216" s="165"/>
      <c r="IJ216" s="165"/>
      <c r="IK216" s="165"/>
      <c r="IL216" s="165"/>
      <c r="IM216" s="165"/>
      <c r="IN216" s="165"/>
      <c r="IO216" s="165"/>
      <c r="IP216" s="165"/>
      <c r="IQ216" s="165"/>
      <c r="IR216" s="165"/>
      <c r="IS216" s="165"/>
      <c r="IT216" s="165"/>
      <c r="IU216" s="165"/>
      <c r="IV216" s="165"/>
      <c r="IW216" s="165"/>
      <c r="IX216" s="165"/>
      <c r="IY216" s="165"/>
      <c r="IZ216" s="165"/>
      <c r="JA216" s="165"/>
      <c r="JB216" s="165"/>
      <c r="JC216" s="165"/>
      <c r="JD216" s="165"/>
      <c r="JE216" s="165"/>
      <c r="JF216" s="165"/>
      <c r="JG216" s="165"/>
      <c r="JH216" s="165"/>
      <c r="JI216" s="165"/>
      <c r="JJ216" s="165"/>
      <c r="JK216" s="165"/>
      <c r="JL216" s="165"/>
      <c r="JM216" s="165"/>
      <c r="JN216" s="165"/>
      <c r="JO216" s="165"/>
      <c r="JP216" s="165"/>
      <c r="JQ216" s="165"/>
      <c r="JR216" s="165"/>
      <c r="JS216" s="165"/>
      <c r="JT216" s="165"/>
      <c r="JU216" s="165"/>
      <c r="JV216" s="165"/>
      <c r="JW216" s="165"/>
      <c r="JX216" s="165"/>
      <c r="JY216" s="165"/>
      <c r="JZ216" s="165"/>
      <c r="KA216" s="165"/>
      <c r="KB216" s="165"/>
      <c r="KC216" s="165"/>
      <c r="KD216" s="165"/>
      <c r="KE216" s="165"/>
      <c r="KF216" s="165"/>
      <c r="KG216" s="165"/>
      <c r="KH216" s="165"/>
      <c r="KI216" s="165"/>
      <c r="KJ216" s="165"/>
      <c r="KK216" s="165"/>
      <c r="KL216" s="165"/>
      <c r="KM216" s="165"/>
      <c r="KN216" s="165"/>
      <c r="KO216" s="165"/>
      <c r="KP216" s="165"/>
      <c r="KQ216" s="165"/>
      <c r="KR216" s="165"/>
      <c r="KS216" s="165"/>
      <c r="KT216" s="165"/>
      <c r="KU216" s="165"/>
      <c r="KV216" s="165"/>
      <c r="KW216" s="165"/>
      <c r="KX216" s="165"/>
      <c r="KY216" s="165"/>
      <c r="KZ216" s="165"/>
      <c r="LA216" s="165"/>
      <c r="LB216" s="165"/>
      <c r="LC216" s="165"/>
      <c r="LD216" s="165"/>
      <c r="LE216" s="165"/>
      <c r="LF216" s="165"/>
      <c r="LG216" s="165"/>
      <c r="LH216" s="165"/>
      <c r="LI216" s="165"/>
      <c r="LJ216" s="165"/>
      <c r="LK216" s="165"/>
      <c r="LL216" s="165"/>
      <c r="LM216" s="165"/>
      <c r="LN216" s="165"/>
      <c r="LO216" s="165"/>
      <c r="LP216" s="165"/>
      <c r="LQ216" s="165"/>
      <c r="LR216" s="165"/>
      <c r="LS216" s="165"/>
      <c r="LT216" s="165"/>
      <c r="LU216" s="165"/>
      <c r="LV216" s="165"/>
      <c r="LW216" s="165"/>
      <c r="LX216" s="165"/>
      <c r="LY216" s="165"/>
      <c r="LZ216" s="165"/>
      <c r="MA216" s="165"/>
      <c r="MB216" s="165"/>
      <c r="MC216" s="165"/>
      <c r="MD216" s="165"/>
      <c r="ME216" s="165"/>
      <c r="MF216" s="165"/>
      <c r="MG216" s="165"/>
      <c r="MH216" s="165"/>
      <c r="MI216" s="165"/>
      <c r="MJ216" s="165"/>
      <c r="MK216" s="165"/>
      <c r="ML216" s="165"/>
      <c r="MM216" s="165"/>
      <c r="MN216" s="165"/>
      <c r="MO216" s="165"/>
      <c r="MP216" s="165"/>
      <c r="MQ216" s="165"/>
      <c r="MR216" s="165"/>
      <c r="MS216" s="165"/>
      <c r="MT216" s="165"/>
      <c r="MU216" s="165"/>
      <c r="MV216" s="165"/>
      <c r="MW216" s="165"/>
      <c r="MX216" s="165"/>
      <c r="MY216" s="165"/>
      <c r="MZ216" s="165"/>
      <c r="NA216" s="165"/>
      <c r="NB216" s="165"/>
      <c r="NC216" s="165"/>
      <c r="ND216" s="165"/>
      <c r="NE216" s="165"/>
      <c r="NF216" s="165"/>
      <c r="NG216" s="165"/>
      <c r="NH216" s="165"/>
      <c r="NI216" s="165"/>
      <c r="NJ216" s="165"/>
      <c r="NK216" s="165"/>
      <c r="NL216" s="165"/>
      <c r="NM216" s="165"/>
      <c r="NN216" s="165"/>
      <c r="NO216" s="165"/>
      <c r="NP216" s="165"/>
      <c r="NQ216" s="165"/>
      <c r="NR216" s="165"/>
      <c r="NS216" s="165"/>
      <c r="NT216" s="165"/>
      <c r="NU216" s="165"/>
      <c r="NV216" s="165"/>
      <c r="NW216" s="165"/>
      <c r="NX216" s="165"/>
      <c r="NY216" s="165"/>
      <c r="NZ216" s="165"/>
      <c r="OA216" s="165"/>
      <c r="OB216" s="165"/>
      <c r="OC216" s="165"/>
      <c r="OD216" s="165"/>
      <c r="OE216" s="165"/>
      <c r="OF216" s="165"/>
      <c r="OG216" s="165"/>
      <c r="OH216" s="165"/>
      <c r="OI216" s="165"/>
      <c r="OJ216" s="165"/>
      <c r="OK216" s="165"/>
      <c r="OL216" s="165"/>
      <c r="OM216" s="165"/>
      <c r="ON216" s="165"/>
      <c r="OO216" s="165"/>
      <c r="OP216" s="165"/>
      <c r="OQ216" s="165"/>
      <c r="OR216" s="165"/>
      <c r="OS216" s="165"/>
      <c r="OT216" s="165"/>
      <c r="OU216" s="165"/>
      <c r="OV216" s="165"/>
      <c r="OW216" s="165"/>
      <c r="OX216" s="165"/>
      <c r="OY216" s="165"/>
      <c r="OZ216" s="165"/>
      <c r="PA216" s="165"/>
      <c r="PB216" s="165"/>
      <c r="PC216" s="165"/>
      <c r="PD216" s="165"/>
      <c r="PE216" s="165"/>
      <c r="PF216" s="165"/>
      <c r="PG216" s="165"/>
      <c r="PH216" s="165"/>
      <c r="PI216" s="165"/>
      <c r="PJ216" s="165"/>
      <c r="PK216" s="165"/>
      <c r="PL216" s="165"/>
      <c r="PM216" s="165"/>
      <c r="PN216" s="165"/>
      <c r="PO216" s="165"/>
      <c r="PP216" s="165"/>
      <c r="PQ216" s="165"/>
      <c r="PR216" s="165"/>
      <c r="PS216" s="165"/>
      <c r="PT216" s="165"/>
      <c r="PU216" s="165"/>
      <c r="PV216" s="165"/>
      <c r="PW216" s="165"/>
      <c r="PX216" s="165"/>
      <c r="PY216" s="165"/>
      <c r="PZ216" s="165"/>
      <c r="QA216" s="165"/>
      <c r="QB216" s="165"/>
      <c r="QC216" s="165"/>
      <c r="QD216" s="165"/>
      <c r="QE216" s="165"/>
      <c r="QF216" s="165"/>
      <c r="QG216" s="165"/>
      <c r="QH216" s="165"/>
      <c r="QI216" s="165"/>
      <c r="QJ216" s="165"/>
      <c r="QK216" s="165"/>
      <c r="QL216" s="165"/>
      <c r="QM216" s="165"/>
      <c r="QN216" s="165"/>
      <c r="QO216" s="165"/>
      <c r="QP216" s="165"/>
      <c r="QQ216" s="165"/>
      <c r="QR216" s="165"/>
      <c r="QS216" s="165"/>
      <c r="QT216" s="165"/>
      <c r="QU216" s="165"/>
      <c r="QV216" s="165"/>
      <c r="QW216" s="165"/>
      <c r="QX216" s="165"/>
      <c r="QY216" s="165"/>
      <c r="QZ216" s="165"/>
      <c r="RA216" s="165"/>
      <c r="RB216" s="165"/>
      <c r="RC216" s="165"/>
      <c r="RD216" s="165"/>
      <c r="RE216" s="165"/>
      <c r="RF216" s="165"/>
      <c r="RG216" s="165"/>
      <c r="RH216" s="165"/>
      <c r="RI216" s="165"/>
      <c r="RJ216" s="165"/>
      <c r="RK216" s="165"/>
      <c r="RL216" s="165"/>
    </row>
    <row r="217" spans="1:480" ht="12" customHeight="1" x14ac:dyDescent="0.25">
      <c r="A217" s="138"/>
      <c r="B217" s="356" t="s">
        <v>20</v>
      </c>
      <c r="C217" s="357"/>
      <c r="D217" s="357"/>
      <c r="E217" s="357"/>
      <c r="F217" s="357"/>
      <c r="G217" s="357"/>
      <c r="H217" s="357"/>
      <c r="I217" s="357"/>
      <c r="J217" s="357"/>
      <c r="K217" s="357"/>
      <c r="L217" s="358"/>
      <c r="M217" s="25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3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65"/>
      <c r="BG217" s="165"/>
      <c r="BH217" s="165"/>
      <c r="BI217" s="165"/>
      <c r="BJ217" s="165"/>
      <c r="BK217" s="165"/>
      <c r="BL217" s="165"/>
      <c r="BM217" s="165"/>
      <c r="BN217" s="165"/>
      <c r="BO217" s="165"/>
      <c r="BP217" s="165"/>
      <c r="BQ217" s="165"/>
      <c r="BR217" s="165"/>
      <c r="BS217" s="165"/>
      <c r="BT217" s="165"/>
      <c r="BU217" s="165"/>
      <c r="BV217" s="165"/>
      <c r="BW217" s="165"/>
      <c r="BX217" s="165"/>
      <c r="BY217" s="165"/>
      <c r="BZ217" s="165"/>
      <c r="CA217" s="165"/>
      <c r="CB217" s="165"/>
      <c r="CC217" s="165"/>
      <c r="CD217" s="165"/>
      <c r="CE217" s="165"/>
      <c r="CF217" s="165"/>
      <c r="CG217" s="165"/>
      <c r="CH217" s="165"/>
      <c r="CI217" s="165"/>
      <c r="CJ217" s="165"/>
      <c r="CK217" s="165"/>
      <c r="CL217" s="165"/>
      <c r="CM217" s="165"/>
      <c r="CN217" s="165"/>
      <c r="CO217" s="165"/>
      <c r="CP217" s="165"/>
      <c r="CQ217" s="165"/>
      <c r="CR217" s="165"/>
      <c r="CS217" s="165"/>
      <c r="CT217" s="165"/>
      <c r="CU217" s="165"/>
      <c r="CV217" s="165"/>
      <c r="CW217" s="165"/>
      <c r="CX217" s="165"/>
      <c r="CY217" s="165"/>
      <c r="CZ217" s="165"/>
      <c r="DA217" s="165"/>
      <c r="DB217" s="165"/>
      <c r="DC217" s="165"/>
      <c r="DD217" s="165"/>
      <c r="DE217" s="165"/>
      <c r="DF217" s="165"/>
      <c r="DG217" s="165"/>
      <c r="DH217" s="165"/>
      <c r="DI217" s="165"/>
      <c r="DJ217" s="165"/>
      <c r="DK217" s="165"/>
      <c r="DL217" s="165"/>
      <c r="DM217" s="165"/>
      <c r="DN217" s="165"/>
      <c r="DO217" s="165"/>
      <c r="DP217" s="165"/>
      <c r="DQ217" s="165"/>
      <c r="DR217" s="165"/>
      <c r="DS217" s="165"/>
      <c r="DT217" s="165"/>
      <c r="DU217" s="165"/>
      <c r="DV217" s="165"/>
      <c r="DW217" s="165"/>
      <c r="DX217" s="165"/>
      <c r="DY217" s="165"/>
      <c r="DZ217" s="165"/>
      <c r="EA217" s="165"/>
      <c r="EB217" s="165"/>
      <c r="EC217" s="165"/>
      <c r="ED217" s="165"/>
      <c r="EE217" s="165"/>
      <c r="EF217" s="165"/>
      <c r="EG217" s="165"/>
      <c r="EH217" s="165"/>
      <c r="EI217" s="165"/>
      <c r="EJ217" s="165"/>
      <c r="EK217" s="165"/>
      <c r="EL217" s="165"/>
      <c r="EM217" s="165"/>
      <c r="EN217" s="165"/>
      <c r="EO217" s="165"/>
      <c r="EP217" s="165"/>
      <c r="EQ217" s="165"/>
      <c r="ER217" s="165"/>
      <c r="ES217" s="165"/>
      <c r="ET217" s="165"/>
      <c r="EU217" s="165"/>
      <c r="EV217" s="165"/>
      <c r="EW217" s="165"/>
      <c r="EX217" s="165"/>
      <c r="EY217" s="165"/>
      <c r="EZ217" s="165"/>
      <c r="FA217" s="165"/>
      <c r="FB217" s="165"/>
      <c r="FC217" s="165"/>
      <c r="FD217" s="165"/>
      <c r="FE217" s="165"/>
      <c r="FF217" s="165"/>
      <c r="FG217" s="165"/>
      <c r="FH217" s="165"/>
      <c r="FI217" s="165"/>
      <c r="FJ217" s="165"/>
      <c r="FK217" s="165"/>
      <c r="FL217" s="165"/>
      <c r="FM217" s="165"/>
      <c r="FN217" s="165"/>
      <c r="FO217" s="165"/>
      <c r="FP217" s="165"/>
      <c r="FQ217" s="165"/>
      <c r="FR217" s="165"/>
      <c r="FS217" s="165"/>
      <c r="FT217" s="165"/>
      <c r="FU217" s="165"/>
      <c r="FV217" s="165"/>
      <c r="FW217" s="165"/>
      <c r="FX217" s="165"/>
      <c r="FY217" s="165"/>
      <c r="FZ217" s="165"/>
      <c r="GA217" s="165"/>
      <c r="GB217" s="165"/>
      <c r="GC217" s="165"/>
      <c r="GD217" s="165"/>
      <c r="GE217" s="165"/>
      <c r="GF217" s="165"/>
      <c r="GG217" s="165"/>
      <c r="GH217" s="165"/>
      <c r="GI217" s="165"/>
      <c r="GJ217" s="165"/>
      <c r="GK217" s="165"/>
      <c r="GL217" s="165"/>
      <c r="GM217" s="165"/>
      <c r="GN217" s="165"/>
      <c r="GO217" s="165"/>
      <c r="GP217" s="165"/>
      <c r="GQ217" s="165"/>
      <c r="GR217" s="165"/>
      <c r="GS217" s="165"/>
      <c r="GT217" s="165"/>
      <c r="GU217" s="165"/>
      <c r="GV217" s="165"/>
      <c r="GW217" s="165"/>
      <c r="GX217" s="165"/>
      <c r="GY217" s="165"/>
      <c r="GZ217" s="165"/>
      <c r="HA217" s="165"/>
      <c r="HB217" s="165"/>
      <c r="HC217" s="165"/>
      <c r="HD217" s="165"/>
      <c r="HE217" s="165"/>
      <c r="HF217" s="165"/>
      <c r="HG217" s="165"/>
      <c r="HH217" s="165"/>
      <c r="HI217" s="165"/>
      <c r="HJ217" s="165"/>
      <c r="HK217" s="165"/>
      <c r="HL217" s="165"/>
      <c r="HM217" s="165"/>
      <c r="HN217" s="165"/>
      <c r="HO217" s="165"/>
      <c r="HP217" s="165"/>
      <c r="HQ217" s="165"/>
      <c r="HR217" s="165"/>
      <c r="HS217" s="165"/>
      <c r="HT217" s="165"/>
      <c r="HU217" s="165"/>
      <c r="HV217" s="165"/>
      <c r="HW217" s="165"/>
      <c r="HX217" s="165"/>
      <c r="HY217" s="165"/>
      <c r="HZ217" s="165"/>
      <c r="IA217" s="165"/>
      <c r="IB217" s="165"/>
      <c r="IC217" s="165"/>
      <c r="ID217" s="165"/>
      <c r="IE217" s="165"/>
      <c r="IF217" s="165"/>
      <c r="IG217" s="165"/>
      <c r="IH217" s="165"/>
      <c r="II217" s="165"/>
      <c r="IJ217" s="165"/>
      <c r="IK217" s="165"/>
      <c r="IL217" s="165"/>
      <c r="IM217" s="165"/>
      <c r="IN217" s="165"/>
      <c r="IO217" s="165"/>
      <c r="IP217" s="165"/>
      <c r="IQ217" s="165"/>
      <c r="IR217" s="165"/>
      <c r="IS217" s="165"/>
      <c r="IT217" s="165"/>
      <c r="IU217" s="165"/>
      <c r="IV217" s="165"/>
      <c r="IW217" s="165"/>
      <c r="IX217" s="165"/>
      <c r="IY217" s="165"/>
      <c r="IZ217" s="165"/>
      <c r="JA217" s="165"/>
      <c r="JB217" s="165"/>
      <c r="JC217" s="165"/>
      <c r="JD217" s="165"/>
      <c r="JE217" s="165"/>
      <c r="JF217" s="165"/>
      <c r="JG217" s="165"/>
      <c r="JH217" s="165"/>
      <c r="JI217" s="165"/>
      <c r="JJ217" s="165"/>
      <c r="JK217" s="165"/>
      <c r="JL217" s="165"/>
      <c r="JM217" s="165"/>
      <c r="JN217" s="165"/>
      <c r="JO217" s="165"/>
      <c r="JP217" s="165"/>
      <c r="JQ217" s="165"/>
      <c r="JR217" s="165"/>
      <c r="JS217" s="165"/>
      <c r="JT217" s="165"/>
      <c r="JU217" s="165"/>
      <c r="JV217" s="165"/>
      <c r="JW217" s="165"/>
      <c r="JX217" s="165"/>
      <c r="JY217" s="165"/>
      <c r="JZ217" s="165"/>
      <c r="KA217" s="165"/>
      <c r="KB217" s="165"/>
      <c r="KC217" s="165"/>
      <c r="KD217" s="165"/>
      <c r="KE217" s="165"/>
      <c r="KF217" s="165"/>
      <c r="KG217" s="165"/>
      <c r="KH217" s="165"/>
      <c r="KI217" s="165"/>
      <c r="KJ217" s="165"/>
      <c r="KK217" s="165"/>
      <c r="KL217" s="165"/>
      <c r="KM217" s="165"/>
      <c r="KN217" s="165"/>
      <c r="KO217" s="165"/>
      <c r="KP217" s="165"/>
      <c r="KQ217" s="165"/>
      <c r="KR217" s="165"/>
      <c r="KS217" s="165"/>
      <c r="KT217" s="165"/>
      <c r="KU217" s="165"/>
      <c r="KV217" s="165"/>
      <c r="KW217" s="165"/>
      <c r="KX217" s="165"/>
      <c r="KY217" s="165"/>
      <c r="KZ217" s="165"/>
      <c r="LA217" s="165"/>
      <c r="LB217" s="165"/>
      <c r="LC217" s="165"/>
      <c r="LD217" s="165"/>
      <c r="LE217" s="165"/>
      <c r="LF217" s="165"/>
      <c r="LG217" s="165"/>
      <c r="LH217" s="165"/>
      <c r="LI217" s="165"/>
      <c r="LJ217" s="165"/>
      <c r="LK217" s="165"/>
      <c r="LL217" s="165"/>
      <c r="LM217" s="165"/>
      <c r="LN217" s="165"/>
      <c r="LO217" s="165"/>
      <c r="LP217" s="165"/>
      <c r="LQ217" s="165"/>
      <c r="LR217" s="165"/>
      <c r="LS217" s="165"/>
      <c r="LT217" s="165"/>
      <c r="LU217" s="165"/>
      <c r="LV217" s="165"/>
      <c r="LW217" s="165"/>
      <c r="LX217" s="165"/>
      <c r="LY217" s="165"/>
      <c r="LZ217" s="165"/>
      <c r="MA217" s="165"/>
      <c r="MB217" s="165"/>
      <c r="MC217" s="165"/>
      <c r="MD217" s="165"/>
      <c r="ME217" s="165"/>
      <c r="MF217" s="165"/>
      <c r="MG217" s="165"/>
      <c r="MH217" s="165"/>
      <c r="MI217" s="165"/>
      <c r="MJ217" s="165"/>
      <c r="MK217" s="165"/>
      <c r="ML217" s="165"/>
      <c r="MM217" s="165"/>
      <c r="MN217" s="165"/>
      <c r="MO217" s="165"/>
      <c r="MP217" s="165"/>
      <c r="MQ217" s="165"/>
      <c r="MR217" s="165"/>
      <c r="MS217" s="165"/>
      <c r="MT217" s="165"/>
      <c r="MU217" s="165"/>
      <c r="MV217" s="165"/>
      <c r="MW217" s="165"/>
      <c r="MX217" s="165"/>
      <c r="MY217" s="165"/>
      <c r="MZ217" s="165"/>
      <c r="NA217" s="165"/>
      <c r="NB217" s="165"/>
      <c r="NC217" s="165"/>
      <c r="ND217" s="165"/>
      <c r="NE217" s="165"/>
      <c r="NF217" s="165"/>
      <c r="NG217" s="165"/>
      <c r="NH217" s="165"/>
      <c r="NI217" s="165"/>
      <c r="NJ217" s="165"/>
      <c r="NK217" s="165"/>
      <c r="NL217" s="165"/>
      <c r="NM217" s="165"/>
      <c r="NN217" s="165"/>
      <c r="NO217" s="165"/>
      <c r="NP217" s="165"/>
      <c r="NQ217" s="165"/>
      <c r="NR217" s="165"/>
      <c r="NS217" s="165"/>
      <c r="NT217" s="165"/>
      <c r="NU217" s="165"/>
      <c r="NV217" s="165"/>
      <c r="NW217" s="165"/>
      <c r="NX217" s="165"/>
      <c r="NY217" s="165"/>
      <c r="NZ217" s="165"/>
      <c r="OA217" s="165"/>
      <c r="OB217" s="165"/>
      <c r="OC217" s="165"/>
      <c r="OD217" s="165"/>
      <c r="OE217" s="165"/>
      <c r="OF217" s="165"/>
      <c r="OG217" s="165"/>
      <c r="OH217" s="165"/>
      <c r="OI217" s="165"/>
      <c r="OJ217" s="165"/>
      <c r="OK217" s="165"/>
      <c r="OL217" s="165"/>
      <c r="OM217" s="165"/>
      <c r="ON217" s="165"/>
      <c r="OO217" s="165"/>
      <c r="OP217" s="165"/>
      <c r="OQ217" s="165"/>
      <c r="OR217" s="165"/>
      <c r="OS217" s="165"/>
      <c r="OT217" s="165"/>
      <c r="OU217" s="165"/>
      <c r="OV217" s="165"/>
      <c r="OW217" s="165"/>
      <c r="OX217" s="165"/>
      <c r="OY217" s="165"/>
      <c r="OZ217" s="165"/>
      <c r="PA217" s="165"/>
      <c r="PB217" s="165"/>
      <c r="PC217" s="165"/>
      <c r="PD217" s="165"/>
      <c r="PE217" s="165"/>
      <c r="PF217" s="165"/>
      <c r="PG217" s="165"/>
      <c r="PH217" s="165"/>
      <c r="PI217" s="165"/>
      <c r="PJ217" s="165"/>
      <c r="PK217" s="165"/>
      <c r="PL217" s="165"/>
      <c r="PM217" s="165"/>
      <c r="PN217" s="165"/>
      <c r="PO217" s="165"/>
      <c r="PP217" s="165"/>
      <c r="PQ217" s="165"/>
      <c r="PR217" s="165"/>
      <c r="PS217" s="165"/>
      <c r="PT217" s="165"/>
      <c r="PU217" s="165"/>
      <c r="PV217" s="165"/>
      <c r="PW217" s="165"/>
      <c r="PX217" s="165"/>
      <c r="PY217" s="165"/>
      <c r="PZ217" s="165"/>
      <c r="QA217" s="165"/>
      <c r="QB217" s="165"/>
      <c r="QC217" s="165"/>
      <c r="QD217" s="165"/>
      <c r="QE217" s="165"/>
      <c r="QF217" s="165"/>
      <c r="QG217" s="165"/>
      <c r="QH217" s="165"/>
      <c r="QI217" s="165"/>
      <c r="QJ217" s="165"/>
      <c r="QK217" s="165"/>
      <c r="QL217" s="165"/>
      <c r="QM217" s="165"/>
      <c r="QN217" s="165"/>
      <c r="QO217" s="165"/>
      <c r="QP217" s="165"/>
      <c r="QQ217" s="165"/>
      <c r="QR217" s="165"/>
      <c r="QS217" s="165"/>
      <c r="QT217" s="165"/>
      <c r="QU217" s="165"/>
      <c r="QV217" s="165"/>
      <c r="QW217" s="165"/>
      <c r="QX217" s="165"/>
      <c r="QY217" s="165"/>
      <c r="QZ217" s="165"/>
      <c r="RA217" s="165"/>
      <c r="RB217" s="165"/>
      <c r="RC217" s="165"/>
      <c r="RD217" s="165"/>
      <c r="RE217" s="165"/>
      <c r="RF217" s="165"/>
      <c r="RG217" s="165"/>
      <c r="RH217" s="165"/>
      <c r="RI217" s="165"/>
      <c r="RJ217" s="165"/>
      <c r="RK217" s="165"/>
      <c r="RL217" s="165"/>
    </row>
    <row r="218" spans="1:480" s="119" customFormat="1" ht="16.5" customHeight="1" x14ac:dyDescent="0.25">
      <c r="A218" s="138"/>
      <c r="B218" s="354" t="s">
        <v>114</v>
      </c>
      <c r="C218" s="355"/>
      <c r="D218" s="11">
        <v>130</v>
      </c>
      <c r="E218" s="12"/>
      <c r="F218" s="13"/>
      <c r="G218" s="14">
        <v>5.22</v>
      </c>
      <c r="H218" s="15">
        <v>5.76</v>
      </c>
      <c r="I218" s="16">
        <v>7.2</v>
      </c>
      <c r="J218" s="17">
        <v>106.2</v>
      </c>
      <c r="K218" s="18">
        <v>1.26</v>
      </c>
      <c r="L218" s="30">
        <v>251</v>
      </c>
      <c r="M218" s="30">
        <v>6.4</v>
      </c>
      <c r="N218" s="233"/>
      <c r="O218" s="233"/>
      <c r="P218" s="233"/>
      <c r="Q218" s="233"/>
      <c r="R218" s="233"/>
      <c r="S218" s="233"/>
      <c r="T218" s="233"/>
      <c r="U218" s="233"/>
      <c r="V218" s="233"/>
      <c r="W218" s="233"/>
      <c r="X218" s="233"/>
      <c r="Y218" s="233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5"/>
      <c r="AW218" s="165"/>
      <c r="AX218" s="165"/>
      <c r="AY218" s="165"/>
      <c r="AZ218" s="165"/>
      <c r="BA218" s="165"/>
      <c r="BB218" s="165"/>
      <c r="BC218" s="165"/>
      <c r="BD218" s="165"/>
      <c r="BE218" s="165"/>
      <c r="BF218" s="165"/>
      <c r="BG218" s="165"/>
      <c r="BH218" s="165"/>
      <c r="BI218" s="165"/>
      <c r="BJ218" s="165"/>
      <c r="BK218" s="165"/>
      <c r="BL218" s="165"/>
      <c r="BM218" s="165"/>
      <c r="BN218" s="165"/>
      <c r="BO218" s="165"/>
      <c r="BP218" s="165"/>
      <c r="BQ218" s="165"/>
      <c r="BR218" s="165"/>
      <c r="BS218" s="165"/>
      <c r="BT218" s="165"/>
      <c r="BU218" s="165"/>
      <c r="BV218" s="165"/>
      <c r="BW218" s="165"/>
      <c r="BX218" s="165"/>
      <c r="BY218" s="165"/>
      <c r="BZ218" s="165"/>
      <c r="CA218" s="165"/>
      <c r="CB218" s="165"/>
      <c r="CC218" s="165"/>
      <c r="CD218" s="165"/>
      <c r="CE218" s="165"/>
      <c r="CF218" s="165"/>
      <c r="CG218" s="165"/>
      <c r="CH218" s="165"/>
      <c r="CI218" s="165"/>
      <c r="CJ218" s="165"/>
      <c r="CK218" s="165"/>
      <c r="CL218" s="165"/>
      <c r="CM218" s="165"/>
      <c r="CN218" s="165"/>
      <c r="CO218" s="165"/>
      <c r="CP218" s="165"/>
      <c r="CQ218" s="165"/>
      <c r="CR218" s="165"/>
      <c r="CS218" s="165"/>
      <c r="CT218" s="165"/>
      <c r="CU218" s="165"/>
      <c r="CV218" s="165"/>
      <c r="CW218" s="165"/>
      <c r="CX218" s="165"/>
      <c r="CY218" s="165"/>
      <c r="CZ218" s="165"/>
      <c r="DA218" s="165"/>
      <c r="DB218" s="165"/>
      <c r="DC218" s="165"/>
      <c r="DD218" s="165"/>
      <c r="DE218" s="165"/>
      <c r="DF218" s="165"/>
      <c r="DG218" s="165"/>
      <c r="DH218" s="165"/>
      <c r="DI218" s="165"/>
      <c r="DJ218" s="165"/>
      <c r="DK218" s="165"/>
      <c r="DL218" s="165"/>
      <c r="DM218" s="165"/>
      <c r="DN218" s="165"/>
      <c r="DO218" s="165"/>
      <c r="DP218" s="165"/>
      <c r="DQ218" s="165"/>
      <c r="DR218" s="165"/>
      <c r="DS218" s="165"/>
      <c r="DT218" s="165"/>
      <c r="DU218" s="165"/>
      <c r="DV218" s="165"/>
      <c r="DW218" s="165"/>
      <c r="DX218" s="165"/>
      <c r="DY218" s="165"/>
      <c r="DZ218" s="165"/>
      <c r="EA218" s="165"/>
      <c r="EB218" s="165"/>
      <c r="EC218" s="165"/>
      <c r="ED218" s="165"/>
      <c r="EE218" s="165"/>
      <c r="EF218" s="165"/>
      <c r="EG218" s="165"/>
      <c r="EH218" s="165"/>
      <c r="EI218" s="165"/>
      <c r="EJ218" s="165"/>
      <c r="EK218" s="165"/>
      <c r="EL218" s="165"/>
      <c r="EM218" s="165"/>
      <c r="EN218" s="165"/>
      <c r="EO218" s="165"/>
      <c r="EP218" s="165"/>
      <c r="EQ218" s="165"/>
      <c r="ER218" s="165"/>
      <c r="ES218" s="165"/>
      <c r="ET218" s="165"/>
      <c r="EU218" s="165"/>
      <c r="EV218" s="165"/>
      <c r="EW218" s="165"/>
      <c r="EX218" s="165"/>
      <c r="EY218" s="165"/>
      <c r="EZ218" s="165"/>
      <c r="FA218" s="165"/>
      <c r="FB218" s="165"/>
      <c r="FC218" s="165"/>
      <c r="FD218" s="165"/>
      <c r="FE218" s="165"/>
      <c r="FF218" s="165"/>
      <c r="FG218" s="165"/>
      <c r="FH218" s="165"/>
      <c r="FI218" s="165"/>
      <c r="FJ218" s="165"/>
      <c r="FK218" s="165"/>
      <c r="FL218" s="165"/>
      <c r="FM218" s="165"/>
      <c r="FN218" s="165"/>
      <c r="FO218" s="165"/>
      <c r="FP218" s="165"/>
      <c r="FQ218" s="165"/>
      <c r="FR218" s="165"/>
      <c r="FS218" s="165"/>
      <c r="FT218" s="165"/>
      <c r="FU218" s="165"/>
      <c r="FV218" s="165"/>
      <c r="FW218" s="165"/>
      <c r="FX218" s="165"/>
      <c r="FY218" s="165"/>
      <c r="FZ218" s="165"/>
      <c r="GA218" s="165"/>
      <c r="GB218" s="165"/>
      <c r="GC218" s="165"/>
      <c r="GD218" s="165"/>
      <c r="GE218" s="165"/>
      <c r="GF218" s="165"/>
      <c r="GG218" s="165"/>
      <c r="GH218" s="165"/>
      <c r="GI218" s="165"/>
      <c r="GJ218" s="165"/>
      <c r="GK218" s="165"/>
      <c r="GL218" s="165"/>
      <c r="GM218" s="165"/>
      <c r="GN218" s="165"/>
      <c r="GO218" s="165"/>
      <c r="GP218" s="165"/>
      <c r="GQ218" s="165"/>
      <c r="GR218" s="165"/>
      <c r="GS218" s="165"/>
      <c r="GT218" s="165"/>
      <c r="GU218" s="165"/>
      <c r="GV218" s="165"/>
      <c r="GW218" s="165"/>
      <c r="GX218" s="165"/>
      <c r="GY218" s="165"/>
      <c r="GZ218" s="165"/>
      <c r="HA218" s="165"/>
      <c r="HB218" s="165"/>
      <c r="HC218" s="165"/>
      <c r="HD218" s="165"/>
      <c r="HE218" s="165"/>
      <c r="HF218" s="165"/>
      <c r="HG218" s="165"/>
      <c r="HH218" s="165"/>
      <c r="HI218" s="165"/>
      <c r="HJ218" s="165"/>
      <c r="HK218" s="165"/>
      <c r="HL218" s="165"/>
      <c r="HM218" s="165"/>
      <c r="HN218" s="165"/>
      <c r="HO218" s="165"/>
      <c r="HP218" s="165"/>
      <c r="HQ218" s="165"/>
      <c r="HR218" s="165"/>
      <c r="HS218" s="165"/>
      <c r="HT218" s="165"/>
      <c r="HU218" s="165"/>
      <c r="HV218" s="165"/>
      <c r="HW218" s="165"/>
      <c r="HX218" s="165"/>
      <c r="HY218" s="165"/>
      <c r="HZ218" s="165"/>
      <c r="IA218" s="165"/>
      <c r="IB218" s="165"/>
      <c r="IC218" s="165"/>
      <c r="ID218" s="165"/>
      <c r="IE218" s="165"/>
      <c r="IF218" s="165"/>
      <c r="IG218" s="165"/>
      <c r="IH218" s="165"/>
      <c r="II218" s="165"/>
      <c r="IJ218" s="165"/>
      <c r="IK218" s="165"/>
      <c r="IL218" s="165"/>
      <c r="IM218" s="165"/>
      <c r="IN218" s="165"/>
      <c r="IO218" s="165"/>
      <c r="IP218" s="165"/>
      <c r="IQ218" s="165"/>
      <c r="IR218" s="165"/>
      <c r="IS218" s="165"/>
      <c r="IT218" s="165"/>
      <c r="IU218" s="165"/>
      <c r="IV218" s="165"/>
      <c r="IW218" s="165"/>
      <c r="IX218" s="165"/>
      <c r="IY218" s="165"/>
      <c r="IZ218" s="165"/>
      <c r="JA218" s="165"/>
      <c r="JB218" s="165"/>
      <c r="JC218" s="165"/>
      <c r="JD218" s="165"/>
      <c r="JE218" s="165"/>
      <c r="JF218" s="165"/>
      <c r="JG218" s="165"/>
      <c r="JH218" s="165"/>
      <c r="JI218" s="165"/>
      <c r="JJ218" s="165"/>
      <c r="JK218" s="165"/>
      <c r="JL218" s="165"/>
      <c r="JM218" s="165"/>
      <c r="JN218" s="165"/>
      <c r="JO218" s="165"/>
      <c r="JP218" s="165"/>
      <c r="JQ218" s="165"/>
      <c r="JR218" s="165"/>
      <c r="JS218" s="165"/>
      <c r="JT218" s="165"/>
      <c r="JU218" s="165"/>
      <c r="JV218" s="165"/>
      <c r="JW218" s="165"/>
      <c r="JX218" s="165"/>
      <c r="JY218" s="165"/>
      <c r="JZ218" s="165"/>
      <c r="KA218" s="165"/>
      <c r="KB218" s="165"/>
      <c r="KC218" s="165"/>
      <c r="KD218" s="165"/>
      <c r="KE218" s="165"/>
      <c r="KF218" s="165"/>
      <c r="KG218" s="165"/>
      <c r="KH218" s="165"/>
      <c r="KI218" s="165"/>
      <c r="KJ218" s="165"/>
      <c r="KK218" s="165"/>
      <c r="KL218" s="165"/>
      <c r="KM218" s="165"/>
      <c r="KN218" s="165"/>
      <c r="KO218" s="165"/>
      <c r="KP218" s="165"/>
      <c r="KQ218" s="165"/>
      <c r="KR218" s="165"/>
      <c r="KS218" s="165"/>
      <c r="KT218" s="165"/>
      <c r="KU218" s="165"/>
      <c r="KV218" s="165"/>
      <c r="KW218" s="165"/>
      <c r="KX218" s="165"/>
      <c r="KY218" s="165"/>
      <c r="KZ218" s="165"/>
      <c r="LA218" s="165"/>
      <c r="LB218" s="165"/>
      <c r="LC218" s="165"/>
      <c r="LD218" s="165"/>
      <c r="LE218" s="165"/>
      <c r="LF218" s="165"/>
      <c r="LG218" s="165"/>
      <c r="LH218" s="165"/>
      <c r="LI218" s="165"/>
      <c r="LJ218" s="165"/>
      <c r="LK218" s="165"/>
      <c r="LL218" s="165"/>
      <c r="LM218" s="165"/>
      <c r="LN218" s="165"/>
      <c r="LO218" s="165"/>
      <c r="LP218" s="165"/>
      <c r="LQ218" s="165"/>
      <c r="LR218" s="165"/>
      <c r="LS218" s="165"/>
      <c r="LT218" s="165"/>
      <c r="LU218" s="165"/>
      <c r="LV218" s="165"/>
      <c r="LW218" s="165"/>
      <c r="LX218" s="165"/>
      <c r="LY218" s="165"/>
      <c r="LZ218" s="165"/>
      <c r="MA218" s="165"/>
      <c r="MB218" s="165"/>
      <c r="MC218" s="165"/>
      <c r="MD218" s="165"/>
      <c r="ME218" s="165"/>
      <c r="MF218" s="165"/>
      <c r="MG218" s="165"/>
      <c r="MH218" s="165"/>
      <c r="MI218" s="165"/>
      <c r="MJ218" s="165"/>
      <c r="MK218" s="165"/>
      <c r="ML218" s="165"/>
      <c r="MM218" s="165"/>
      <c r="MN218" s="165"/>
      <c r="MO218" s="165"/>
      <c r="MP218" s="165"/>
      <c r="MQ218" s="165"/>
      <c r="MR218" s="165"/>
      <c r="MS218" s="165"/>
      <c r="MT218" s="165"/>
      <c r="MU218" s="165"/>
      <c r="MV218" s="165"/>
      <c r="MW218" s="165"/>
      <c r="MX218" s="165"/>
      <c r="MY218" s="165"/>
      <c r="MZ218" s="165"/>
      <c r="NA218" s="165"/>
      <c r="NB218" s="165"/>
      <c r="NC218" s="165"/>
      <c r="ND218" s="165"/>
      <c r="NE218" s="165"/>
      <c r="NF218" s="165"/>
      <c r="NG218" s="165"/>
      <c r="NH218" s="165"/>
      <c r="NI218" s="165"/>
      <c r="NJ218" s="165"/>
      <c r="NK218" s="165"/>
      <c r="NL218" s="165"/>
      <c r="NM218" s="165"/>
      <c r="NN218" s="165"/>
      <c r="NO218" s="165"/>
      <c r="NP218" s="165"/>
      <c r="NQ218" s="165"/>
      <c r="NR218" s="165"/>
      <c r="NS218" s="165"/>
      <c r="NT218" s="165"/>
      <c r="NU218" s="165"/>
      <c r="NV218" s="165"/>
      <c r="NW218" s="165"/>
      <c r="NX218" s="165"/>
      <c r="NY218" s="165"/>
      <c r="NZ218" s="165"/>
      <c r="OA218" s="165"/>
      <c r="OB218" s="165"/>
      <c r="OC218" s="165"/>
      <c r="OD218" s="165"/>
      <c r="OE218" s="165"/>
      <c r="OF218" s="165"/>
      <c r="OG218" s="165"/>
      <c r="OH218" s="165"/>
      <c r="OI218" s="165"/>
      <c r="OJ218" s="165"/>
      <c r="OK218" s="165"/>
      <c r="OL218" s="165"/>
      <c r="OM218" s="165"/>
      <c r="ON218" s="165"/>
      <c r="OO218" s="165"/>
      <c r="OP218" s="165"/>
      <c r="OQ218" s="165"/>
      <c r="OR218" s="165"/>
      <c r="OS218" s="165"/>
      <c r="OT218" s="165"/>
      <c r="OU218" s="165"/>
      <c r="OV218" s="165"/>
      <c r="OW218" s="165"/>
      <c r="OX218" s="165"/>
      <c r="OY218" s="165"/>
      <c r="OZ218" s="165"/>
      <c r="PA218" s="165"/>
      <c r="PB218" s="165"/>
      <c r="PC218" s="165"/>
      <c r="PD218" s="165"/>
      <c r="PE218" s="165"/>
      <c r="PF218" s="165"/>
      <c r="PG218" s="165"/>
      <c r="PH218" s="165"/>
      <c r="PI218" s="165"/>
      <c r="PJ218" s="165"/>
      <c r="PK218" s="165"/>
      <c r="PL218" s="165"/>
      <c r="PM218" s="165"/>
      <c r="PN218" s="165"/>
      <c r="PO218" s="165"/>
      <c r="PP218" s="165"/>
      <c r="PQ218" s="165"/>
      <c r="PR218" s="165"/>
      <c r="PS218" s="165"/>
      <c r="PT218" s="165"/>
      <c r="PU218" s="165"/>
      <c r="PV218" s="165"/>
      <c r="PW218" s="165"/>
      <c r="PX218" s="165"/>
      <c r="PY218" s="165"/>
      <c r="PZ218" s="165"/>
      <c r="QA218" s="165"/>
      <c r="QB218" s="165"/>
      <c r="QC218" s="165"/>
      <c r="QD218" s="165"/>
      <c r="QE218" s="165"/>
      <c r="QF218" s="165"/>
      <c r="QG218" s="165"/>
      <c r="QH218" s="165"/>
      <c r="QI218" s="165"/>
      <c r="QJ218" s="165"/>
      <c r="QK218" s="165"/>
      <c r="QL218" s="165"/>
      <c r="QM218" s="165"/>
      <c r="QN218" s="165"/>
      <c r="QO218" s="165"/>
      <c r="QP218" s="165"/>
      <c r="QQ218" s="165"/>
      <c r="QR218" s="165"/>
      <c r="QS218" s="165"/>
      <c r="QT218" s="165"/>
      <c r="QU218" s="165"/>
      <c r="QV218" s="165"/>
      <c r="QW218" s="165"/>
      <c r="QX218" s="165"/>
      <c r="QY218" s="165"/>
      <c r="QZ218" s="165"/>
      <c r="RA218" s="165"/>
      <c r="RB218" s="165"/>
      <c r="RC218" s="165"/>
      <c r="RD218" s="165"/>
      <c r="RE218" s="165"/>
      <c r="RF218" s="165"/>
      <c r="RG218" s="165"/>
      <c r="RH218" s="165"/>
      <c r="RI218" s="165"/>
      <c r="RJ218" s="165"/>
      <c r="RK218" s="165"/>
      <c r="RL218" s="165"/>
    </row>
    <row r="219" spans="1:480" s="147" customFormat="1" ht="15.75" x14ac:dyDescent="0.25">
      <c r="A219" s="20"/>
      <c r="B219" s="353" t="s">
        <v>103</v>
      </c>
      <c r="C219" s="353"/>
      <c r="D219" s="21">
        <v>10</v>
      </c>
      <c r="E219" s="21">
        <f>SUM(E217:E218)</f>
        <v>0</v>
      </c>
      <c r="F219" s="21">
        <f>SUM(F217:F218)</f>
        <v>0</v>
      </c>
      <c r="G219" s="21">
        <v>0.75</v>
      </c>
      <c r="H219" s="21">
        <v>6.1</v>
      </c>
      <c r="I219" s="21">
        <v>12.5</v>
      </c>
      <c r="J219" s="21">
        <v>154.19999999999999</v>
      </c>
      <c r="K219" s="21">
        <v>0</v>
      </c>
      <c r="L219" s="28" t="s">
        <v>84</v>
      </c>
      <c r="M219" s="28">
        <v>9.3000000000000007</v>
      </c>
      <c r="N219" s="233"/>
      <c r="O219" s="233"/>
      <c r="P219" s="233"/>
      <c r="Q219" s="233"/>
      <c r="R219" s="233"/>
      <c r="S219" s="233"/>
      <c r="T219" s="233"/>
      <c r="U219" s="233"/>
      <c r="V219" s="233"/>
      <c r="W219" s="233"/>
      <c r="X219" s="233"/>
      <c r="Y219" s="233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5"/>
      <c r="AW219" s="165"/>
      <c r="AX219" s="165"/>
      <c r="AY219" s="165"/>
      <c r="AZ219" s="165"/>
      <c r="BA219" s="165"/>
      <c r="BB219" s="165"/>
      <c r="BC219" s="165"/>
      <c r="BD219" s="165"/>
      <c r="BE219" s="165"/>
      <c r="BF219" s="165"/>
      <c r="BG219" s="165"/>
      <c r="BH219" s="165"/>
      <c r="BI219" s="165"/>
      <c r="BJ219" s="165"/>
      <c r="BK219" s="165"/>
      <c r="BL219" s="165"/>
      <c r="BM219" s="165"/>
      <c r="BN219" s="165"/>
      <c r="BO219" s="165"/>
      <c r="BP219" s="165"/>
      <c r="BQ219" s="165"/>
      <c r="BR219" s="165"/>
      <c r="BS219" s="165"/>
      <c r="BT219" s="165"/>
      <c r="BU219" s="165"/>
      <c r="BV219" s="165"/>
      <c r="BW219" s="165"/>
      <c r="BX219" s="165"/>
      <c r="BY219" s="165"/>
      <c r="BZ219" s="165"/>
      <c r="CA219" s="165"/>
      <c r="CB219" s="165"/>
      <c r="CC219" s="165"/>
      <c r="CD219" s="165"/>
      <c r="CE219" s="165"/>
      <c r="CF219" s="165"/>
      <c r="CG219" s="165"/>
      <c r="CH219" s="165"/>
      <c r="CI219" s="165"/>
      <c r="CJ219" s="165"/>
      <c r="CK219" s="165"/>
      <c r="CL219" s="165"/>
      <c r="CM219" s="165"/>
      <c r="CN219" s="165"/>
      <c r="CO219" s="165"/>
      <c r="CP219" s="165"/>
      <c r="CQ219" s="165"/>
      <c r="CR219" s="165"/>
      <c r="CS219" s="165"/>
      <c r="CT219" s="165"/>
      <c r="CU219" s="165"/>
      <c r="CV219" s="165"/>
      <c r="CW219" s="165"/>
      <c r="CX219" s="165"/>
      <c r="CY219" s="165"/>
      <c r="CZ219" s="165"/>
      <c r="DA219" s="165"/>
      <c r="DB219" s="165"/>
      <c r="DC219" s="165"/>
      <c r="DD219" s="165"/>
      <c r="DE219" s="165"/>
      <c r="DF219" s="165"/>
      <c r="DG219" s="165"/>
      <c r="DH219" s="165"/>
      <c r="DI219" s="165"/>
      <c r="DJ219" s="165"/>
      <c r="DK219" s="165"/>
      <c r="DL219" s="165"/>
      <c r="DM219" s="165"/>
      <c r="DN219" s="165"/>
      <c r="DO219" s="165"/>
      <c r="DP219" s="165"/>
      <c r="DQ219" s="165"/>
      <c r="DR219" s="165"/>
      <c r="DS219" s="165"/>
      <c r="DT219" s="165"/>
      <c r="DU219" s="165"/>
      <c r="DV219" s="165"/>
      <c r="DW219" s="165"/>
      <c r="DX219" s="165"/>
      <c r="DY219" s="165"/>
      <c r="DZ219" s="165"/>
      <c r="EA219" s="165"/>
      <c r="EB219" s="165"/>
      <c r="EC219" s="165"/>
      <c r="ED219" s="165"/>
      <c r="EE219" s="165"/>
      <c r="EF219" s="165"/>
      <c r="EG219" s="165"/>
      <c r="EH219" s="165"/>
      <c r="EI219" s="165"/>
      <c r="EJ219" s="165"/>
      <c r="EK219" s="165"/>
      <c r="EL219" s="165"/>
      <c r="EM219" s="165"/>
      <c r="EN219" s="165"/>
      <c r="EO219" s="165"/>
      <c r="EP219" s="165"/>
      <c r="EQ219" s="165"/>
      <c r="ER219" s="165"/>
      <c r="ES219" s="165"/>
      <c r="ET219" s="165"/>
      <c r="EU219" s="165"/>
      <c r="EV219" s="165"/>
      <c r="EW219" s="165"/>
      <c r="EX219" s="165"/>
      <c r="EY219" s="165"/>
      <c r="EZ219" s="165"/>
      <c r="FA219" s="165"/>
      <c r="FB219" s="165"/>
      <c r="FC219" s="165"/>
      <c r="FD219" s="165"/>
      <c r="FE219" s="165"/>
      <c r="FF219" s="165"/>
      <c r="FG219" s="165"/>
      <c r="FH219" s="165"/>
      <c r="FI219" s="165"/>
      <c r="FJ219" s="165"/>
      <c r="FK219" s="165"/>
      <c r="FL219" s="165"/>
      <c r="FM219" s="165"/>
      <c r="FN219" s="165"/>
      <c r="FO219" s="165"/>
      <c r="FP219" s="165"/>
      <c r="FQ219" s="165"/>
      <c r="FR219" s="165"/>
      <c r="FS219" s="165"/>
      <c r="FT219" s="165"/>
      <c r="FU219" s="165"/>
      <c r="FV219" s="165"/>
      <c r="FW219" s="165"/>
      <c r="FX219" s="165"/>
      <c r="FY219" s="165"/>
      <c r="FZ219" s="165"/>
      <c r="GA219" s="165"/>
      <c r="GB219" s="165"/>
      <c r="GC219" s="165"/>
      <c r="GD219" s="165"/>
      <c r="GE219" s="165"/>
      <c r="GF219" s="165"/>
      <c r="GG219" s="165"/>
      <c r="GH219" s="165"/>
      <c r="GI219" s="165"/>
      <c r="GJ219" s="165"/>
      <c r="GK219" s="165"/>
      <c r="GL219" s="165"/>
      <c r="GM219" s="165"/>
      <c r="GN219" s="165"/>
      <c r="GO219" s="165"/>
      <c r="GP219" s="165"/>
      <c r="GQ219" s="165"/>
      <c r="GR219" s="165"/>
      <c r="GS219" s="165"/>
      <c r="GT219" s="165"/>
      <c r="GU219" s="165"/>
      <c r="GV219" s="165"/>
      <c r="GW219" s="165"/>
      <c r="GX219" s="165"/>
      <c r="GY219" s="165"/>
      <c r="GZ219" s="165"/>
      <c r="HA219" s="165"/>
      <c r="HB219" s="165"/>
      <c r="HC219" s="165"/>
      <c r="HD219" s="165"/>
      <c r="HE219" s="165"/>
      <c r="HF219" s="165"/>
      <c r="HG219" s="165"/>
      <c r="HH219" s="165"/>
      <c r="HI219" s="165"/>
      <c r="HJ219" s="165"/>
      <c r="HK219" s="165"/>
      <c r="HL219" s="165"/>
      <c r="HM219" s="165"/>
      <c r="HN219" s="165"/>
      <c r="HO219" s="165"/>
      <c r="HP219" s="165"/>
      <c r="HQ219" s="165"/>
      <c r="HR219" s="165"/>
      <c r="HS219" s="165"/>
      <c r="HT219" s="165"/>
      <c r="HU219" s="165"/>
      <c r="HV219" s="165"/>
      <c r="HW219" s="165"/>
      <c r="HX219" s="165"/>
      <c r="HY219" s="165"/>
      <c r="HZ219" s="165"/>
      <c r="IA219" s="165"/>
      <c r="IB219" s="165"/>
      <c r="IC219" s="165"/>
      <c r="ID219" s="165"/>
      <c r="IE219" s="165"/>
      <c r="IF219" s="165"/>
      <c r="IG219" s="165"/>
      <c r="IH219" s="165"/>
      <c r="II219" s="165"/>
      <c r="IJ219" s="165"/>
      <c r="IK219" s="165"/>
      <c r="IL219" s="165"/>
      <c r="IM219" s="165"/>
      <c r="IN219" s="165"/>
      <c r="IO219" s="165"/>
      <c r="IP219" s="165"/>
      <c r="IQ219" s="165"/>
      <c r="IR219" s="165"/>
      <c r="IS219" s="165"/>
      <c r="IT219" s="165"/>
      <c r="IU219" s="165"/>
      <c r="IV219" s="165"/>
      <c r="IW219" s="165"/>
      <c r="IX219" s="165"/>
      <c r="IY219" s="165"/>
      <c r="IZ219" s="165"/>
      <c r="JA219" s="165"/>
      <c r="JB219" s="165"/>
      <c r="JC219" s="165"/>
      <c r="JD219" s="165"/>
      <c r="JE219" s="165"/>
      <c r="JF219" s="165"/>
      <c r="JG219" s="165"/>
      <c r="JH219" s="165"/>
      <c r="JI219" s="165"/>
      <c r="JJ219" s="165"/>
      <c r="JK219" s="165"/>
      <c r="JL219" s="165"/>
      <c r="JM219" s="165"/>
      <c r="JN219" s="165"/>
      <c r="JO219" s="165"/>
      <c r="JP219" s="165"/>
      <c r="JQ219" s="165"/>
      <c r="JR219" s="165"/>
      <c r="JS219" s="165"/>
      <c r="JT219" s="165"/>
      <c r="JU219" s="165"/>
      <c r="JV219" s="165"/>
      <c r="JW219" s="165"/>
      <c r="JX219" s="165"/>
      <c r="JY219" s="165"/>
      <c r="JZ219" s="165"/>
      <c r="KA219" s="165"/>
      <c r="KB219" s="165"/>
      <c r="KC219" s="165"/>
      <c r="KD219" s="165"/>
      <c r="KE219" s="165"/>
      <c r="KF219" s="165"/>
      <c r="KG219" s="165"/>
      <c r="KH219" s="165"/>
      <c r="KI219" s="165"/>
      <c r="KJ219" s="165"/>
      <c r="KK219" s="165"/>
      <c r="KL219" s="165"/>
      <c r="KM219" s="165"/>
      <c r="KN219" s="165"/>
      <c r="KO219" s="165"/>
      <c r="KP219" s="165"/>
      <c r="KQ219" s="165"/>
      <c r="KR219" s="165"/>
      <c r="KS219" s="165"/>
      <c r="KT219" s="165"/>
      <c r="KU219" s="165"/>
      <c r="KV219" s="165"/>
      <c r="KW219" s="165"/>
      <c r="KX219" s="165"/>
      <c r="KY219" s="165"/>
      <c r="KZ219" s="165"/>
      <c r="LA219" s="165"/>
      <c r="LB219" s="165"/>
      <c r="LC219" s="165"/>
      <c r="LD219" s="165"/>
      <c r="LE219" s="165"/>
      <c r="LF219" s="165"/>
      <c r="LG219" s="165"/>
      <c r="LH219" s="165"/>
      <c r="LI219" s="165"/>
      <c r="LJ219" s="165"/>
      <c r="LK219" s="165"/>
      <c r="LL219" s="165"/>
      <c r="LM219" s="165"/>
      <c r="LN219" s="165"/>
      <c r="LO219" s="165"/>
      <c r="LP219" s="165"/>
      <c r="LQ219" s="165"/>
      <c r="LR219" s="165"/>
      <c r="LS219" s="165"/>
      <c r="LT219" s="165"/>
      <c r="LU219" s="165"/>
      <c r="LV219" s="165"/>
      <c r="LW219" s="165"/>
      <c r="LX219" s="165"/>
      <c r="LY219" s="165"/>
      <c r="LZ219" s="165"/>
      <c r="MA219" s="165"/>
      <c r="MB219" s="165"/>
      <c r="MC219" s="165"/>
      <c r="MD219" s="165"/>
      <c r="ME219" s="165"/>
      <c r="MF219" s="165"/>
      <c r="MG219" s="165"/>
      <c r="MH219" s="165"/>
      <c r="MI219" s="165"/>
      <c r="MJ219" s="165"/>
      <c r="MK219" s="165"/>
      <c r="ML219" s="165"/>
      <c r="MM219" s="165"/>
      <c r="MN219" s="165"/>
      <c r="MO219" s="165"/>
      <c r="MP219" s="165"/>
      <c r="MQ219" s="165"/>
      <c r="MR219" s="165"/>
      <c r="MS219" s="165"/>
      <c r="MT219" s="165"/>
      <c r="MU219" s="165"/>
      <c r="MV219" s="165"/>
      <c r="MW219" s="165"/>
      <c r="MX219" s="165"/>
      <c r="MY219" s="165"/>
      <c r="MZ219" s="165"/>
      <c r="NA219" s="165"/>
      <c r="NB219" s="165"/>
      <c r="NC219" s="165"/>
      <c r="ND219" s="165"/>
      <c r="NE219" s="165"/>
      <c r="NF219" s="165"/>
      <c r="NG219" s="165"/>
      <c r="NH219" s="165"/>
      <c r="NI219" s="165"/>
      <c r="NJ219" s="165"/>
      <c r="NK219" s="165"/>
      <c r="NL219" s="165"/>
      <c r="NM219" s="165"/>
      <c r="NN219" s="165"/>
      <c r="NO219" s="165"/>
      <c r="NP219" s="165"/>
      <c r="NQ219" s="165"/>
      <c r="NR219" s="165"/>
      <c r="NS219" s="165"/>
      <c r="NT219" s="165"/>
      <c r="NU219" s="165"/>
      <c r="NV219" s="165"/>
      <c r="NW219" s="165"/>
      <c r="NX219" s="165"/>
      <c r="NY219" s="165"/>
      <c r="NZ219" s="165"/>
      <c r="OA219" s="165"/>
      <c r="OB219" s="165"/>
      <c r="OC219" s="165"/>
      <c r="OD219" s="165"/>
      <c r="OE219" s="165"/>
      <c r="OF219" s="165"/>
      <c r="OG219" s="165"/>
      <c r="OH219" s="165"/>
      <c r="OI219" s="165"/>
      <c r="OJ219" s="165"/>
      <c r="OK219" s="165"/>
      <c r="OL219" s="165"/>
      <c r="OM219" s="165"/>
      <c r="ON219" s="165"/>
      <c r="OO219" s="165"/>
      <c r="OP219" s="165"/>
      <c r="OQ219" s="165"/>
      <c r="OR219" s="165"/>
      <c r="OS219" s="165"/>
      <c r="OT219" s="165"/>
      <c r="OU219" s="165"/>
      <c r="OV219" s="165"/>
      <c r="OW219" s="165"/>
      <c r="OX219" s="165"/>
      <c r="OY219" s="165"/>
      <c r="OZ219" s="165"/>
      <c r="PA219" s="165"/>
      <c r="PB219" s="165"/>
      <c r="PC219" s="165"/>
      <c r="PD219" s="165"/>
      <c r="PE219" s="165"/>
      <c r="PF219" s="165"/>
      <c r="PG219" s="165"/>
      <c r="PH219" s="165"/>
      <c r="PI219" s="165"/>
      <c r="PJ219" s="165"/>
      <c r="PK219" s="165"/>
      <c r="PL219" s="165"/>
      <c r="PM219" s="165"/>
      <c r="PN219" s="165"/>
      <c r="PO219" s="165"/>
      <c r="PP219" s="165"/>
      <c r="PQ219" s="165"/>
      <c r="PR219" s="165"/>
      <c r="PS219" s="165"/>
      <c r="PT219" s="165"/>
      <c r="PU219" s="165"/>
      <c r="PV219" s="165"/>
      <c r="PW219" s="165"/>
      <c r="PX219" s="165"/>
      <c r="PY219" s="165"/>
      <c r="PZ219" s="165"/>
      <c r="QA219" s="165"/>
      <c r="QB219" s="165"/>
      <c r="QC219" s="165"/>
      <c r="QD219" s="165"/>
      <c r="QE219" s="165"/>
      <c r="QF219" s="165"/>
      <c r="QG219" s="165"/>
      <c r="QH219" s="165"/>
      <c r="QI219" s="165"/>
      <c r="QJ219" s="165"/>
      <c r="QK219" s="165"/>
      <c r="QL219" s="165"/>
      <c r="QM219" s="165"/>
      <c r="QN219" s="165"/>
      <c r="QO219" s="165"/>
      <c r="QP219" s="165"/>
      <c r="QQ219" s="165"/>
      <c r="QR219" s="165"/>
      <c r="QS219" s="165"/>
      <c r="QT219" s="165"/>
      <c r="QU219" s="165"/>
      <c r="QV219" s="165"/>
      <c r="QW219" s="165"/>
      <c r="QX219" s="165"/>
      <c r="QY219" s="165"/>
      <c r="QZ219" s="165"/>
      <c r="RA219" s="165"/>
      <c r="RB219" s="165"/>
      <c r="RC219" s="165"/>
      <c r="RD219" s="165"/>
      <c r="RE219" s="165"/>
      <c r="RF219" s="165"/>
      <c r="RG219" s="165"/>
      <c r="RH219" s="165"/>
      <c r="RI219" s="165"/>
      <c r="RJ219" s="165"/>
      <c r="RK219" s="165"/>
      <c r="RL219" s="165"/>
    </row>
    <row r="220" spans="1:480" ht="15.75" x14ac:dyDescent="0.25">
      <c r="A220" s="120"/>
      <c r="B220" s="348" t="s">
        <v>21</v>
      </c>
      <c r="C220" s="348"/>
      <c r="D220" s="206">
        <f>D218+D219</f>
        <v>140</v>
      </c>
      <c r="E220" s="123">
        <f>SUM(E218:E218)</f>
        <v>0</v>
      </c>
      <c r="F220" s="124">
        <f>SUM(F218:F218)</f>
        <v>0</v>
      </c>
      <c r="G220" s="125">
        <f>G218+G219</f>
        <v>5.97</v>
      </c>
      <c r="H220" s="126">
        <f>H218+H219</f>
        <v>11.86</v>
      </c>
      <c r="I220" s="127">
        <f>I218+I219</f>
        <v>19.7</v>
      </c>
      <c r="J220" s="128">
        <f>J218+J219</f>
        <v>260.39999999999998</v>
      </c>
      <c r="K220" s="129">
        <f>K218+K219</f>
        <v>1.26</v>
      </c>
      <c r="L220" s="187"/>
      <c r="M220" s="187"/>
      <c r="N220" s="233"/>
      <c r="O220" s="233"/>
      <c r="P220" s="233"/>
      <c r="Q220" s="233"/>
      <c r="R220" s="233"/>
      <c r="S220" s="233"/>
      <c r="T220" s="233"/>
      <c r="U220" s="233"/>
      <c r="V220" s="233"/>
      <c r="W220" s="233"/>
      <c r="X220" s="233"/>
      <c r="Y220" s="233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  <c r="AN220" s="165"/>
      <c r="AO220" s="165"/>
      <c r="AP220" s="165"/>
      <c r="AQ220" s="165"/>
      <c r="AR220" s="165"/>
      <c r="AS220" s="165"/>
      <c r="AT220" s="165"/>
      <c r="AU220" s="165"/>
      <c r="AV220" s="165"/>
      <c r="AW220" s="165"/>
      <c r="AX220" s="165"/>
      <c r="AY220" s="165"/>
      <c r="AZ220" s="165"/>
      <c r="BA220" s="165"/>
      <c r="BB220" s="165"/>
      <c r="BC220" s="165"/>
      <c r="BD220" s="165"/>
      <c r="BE220" s="165"/>
      <c r="BF220" s="165"/>
      <c r="BG220" s="165"/>
      <c r="BH220" s="165"/>
      <c r="BI220" s="165"/>
      <c r="BJ220" s="165"/>
      <c r="BK220" s="165"/>
      <c r="BL220" s="165"/>
      <c r="BM220" s="165"/>
      <c r="BN220" s="165"/>
      <c r="BO220" s="165"/>
      <c r="BP220" s="165"/>
      <c r="BQ220" s="165"/>
      <c r="BR220" s="165"/>
      <c r="BS220" s="165"/>
      <c r="BT220" s="165"/>
      <c r="BU220" s="165"/>
      <c r="BV220" s="165"/>
      <c r="BW220" s="165"/>
      <c r="BX220" s="165"/>
      <c r="BY220" s="165"/>
      <c r="BZ220" s="165"/>
      <c r="CA220" s="165"/>
      <c r="CB220" s="165"/>
      <c r="CC220" s="165"/>
      <c r="CD220" s="165"/>
      <c r="CE220" s="165"/>
      <c r="CF220" s="165"/>
      <c r="CG220" s="165"/>
      <c r="CH220" s="165"/>
      <c r="CI220" s="165"/>
      <c r="CJ220" s="165"/>
      <c r="CK220" s="165"/>
      <c r="CL220" s="165"/>
      <c r="CM220" s="165"/>
      <c r="CN220" s="165"/>
      <c r="CO220" s="165"/>
      <c r="CP220" s="165"/>
      <c r="CQ220" s="165"/>
      <c r="CR220" s="165"/>
      <c r="CS220" s="165"/>
      <c r="CT220" s="165"/>
      <c r="CU220" s="165"/>
      <c r="CV220" s="165"/>
      <c r="CW220" s="165"/>
      <c r="CX220" s="165"/>
      <c r="CY220" s="165"/>
      <c r="CZ220" s="165"/>
      <c r="DA220" s="165"/>
      <c r="DB220" s="165"/>
      <c r="DC220" s="165"/>
      <c r="DD220" s="165"/>
      <c r="DE220" s="165"/>
      <c r="DF220" s="165"/>
      <c r="DG220" s="165"/>
      <c r="DH220" s="165"/>
      <c r="DI220" s="165"/>
      <c r="DJ220" s="165"/>
      <c r="DK220" s="165"/>
      <c r="DL220" s="165"/>
      <c r="DM220" s="165"/>
      <c r="DN220" s="165"/>
      <c r="DO220" s="165"/>
      <c r="DP220" s="165"/>
      <c r="DQ220" s="165"/>
      <c r="DR220" s="165"/>
      <c r="DS220" s="165"/>
      <c r="DT220" s="165"/>
      <c r="DU220" s="165"/>
      <c r="DV220" s="165"/>
      <c r="DW220" s="165"/>
      <c r="DX220" s="165"/>
      <c r="DY220" s="165"/>
      <c r="DZ220" s="165"/>
      <c r="EA220" s="165"/>
      <c r="EB220" s="165"/>
      <c r="EC220" s="165"/>
      <c r="ED220" s="165"/>
      <c r="EE220" s="165"/>
      <c r="EF220" s="165"/>
      <c r="EG220" s="165"/>
      <c r="EH220" s="165"/>
      <c r="EI220" s="165"/>
      <c r="EJ220" s="165"/>
      <c r="EK220" s="165"/>
      <c r="EL220" s="165"/>
      <c r="EM220" s="165"/>
      <c r="EN220" s="165"/>
      <c r="EO220" s="165"/>
      <c r="EP220" s="165"/>
      <c r="EQ220" s="165"/>
      <c r="ER220" s="165"/>
      <c r="ES220" s="165"/>
      <c r="ET220" s="165"/>
      <c r="EU220" s="165"/>
      <c r="EV220" s="165"/>
      <c r="EW220" s="165"/>
      <c r="EX220" s="165"/>
      <c r="EY220" s="165"/>
      <c r="EZ220" s="165"/>
      <c r="FA220" s="165"/>
      <c r="FB220" s="165"/>
      <c r="FC220" s="165"/>
      <c r="FD220" s="165"/>
      <c r="FE220" s="165"/>
      <c r="FF220" s="165"/>
      <c r="FG220" s="165"/>
      <c r="FH220" s="165"/>
      <c r="FI220" s="165"/>
      <c r="FJ220" s="165"/>
      <c r="FK220" s="165"/>
      <c r="FL220" s="165"/>
      <c r="FM220" s="165"/>
      <c r="FN220" s="165"/>
      <c r="FO220" s="165"/>
      <c r="FP220" s="165"/>
      <c r="FQ220" s="165"/>
      <c r="FR220" s="165"/>
      <c r="FS220" s="165"/>
      <c r="FT220" s="165"/>
      <c r="FU220" s="165"/>
      <c r="FV220" s="165"/>
      <c r="FW220" s="165"/>
      <c r="FX220" s="165"/>
      <c r="FY220" s="165"/>
      <c r="FZ220" s="165"/>
      <c r="GA220" s="165"/>
      <c r="GB220" s="165"/>
      <c r="GC220" s="165"/>
      <c r="GD220" s="165"/>
      <c r="GE220" s="165"/>
      <c r="GF220" s="165"/>
      <c r="GG220" s="165"/>
      <c r="GH220" s="165"/>
      <c r="GI220" s="165"/>
      <c r="GJ220" s="165"/>
      <c r="GK220" s="165"/>
      <c r="GL220" s="165"/>
      <c r="GM220" s="165"/>
      <c r="GN220" s="165"/>
      <c r="GO220" s="165"/>
      <c r="GP220" s="165"/>
      <c r="GQ220" s="165"/>
      <c r="GR220" s="165"/>
      <c r="GS220" s="165"/>
      <c r="GT220" s="165"/>
      <c r="GU220" s="165"/>
      <c r="GV220" s="165"/>
      <c r="GW220" s="165"/>
      <c r="GX220" s="165"/>
      <c r="GY220" s="165"/>
      <c r="GZ220" s="165"/>
      <c r="HA220" s="165"/>
      <c r="HB220" s="165"/>
      <c r="HC220" s="165"/>
      <c r="HD220" s="165"/>
      <c r="HE220" s="165"/>
      <c r="HF220" s="165"/>
      <c r="HG220" s="165"/>
      <c r="HH220" s="165"/>
      <c r="HI220" s="165"/>
      <c r="HJ220" s="165"/>
      <c r="HK220" s="165"/>
      <c r="HL220" s="165"/>
      <c r="HM220" s="165"/>
      <c r="HN220" s="165"/>
      <c r="HO220" s="165"/>
      <c r="HP220" s="165"/>
      <c r="HQ220" s="165"/>
      <c r="HR220" s="165"/>
      <c r="HS220" s="165"/>
      <c r="HT220" s="165"/>
      <c r="HU220" s="165"/>
      <c r="HV220" s="165"/>
      <c r="HW220" s="165"/>
      <c r="HX220" s="165"/>
      <c r="HY220" s="165"/>
      <c r="HZ220" s="165"/>
      <c r="IA220" s="165"/>
      <c r="IB220" s="165"/>
      <c r="IC220" s="165"/>
      <c r="ID220" s="165"/>
      <c r="IE220" s="165"/>
      <c r="IF220" s="165"/>
      <c r="IG220" s="165"/>
      <c r="IH220" s="165"/>
      <c r="II220" s="165"/>
      <c r="IJ220" s="165"/>
      <c r="IK220" s="165"/>
      <c r="IL220" s="165"/>
      <c r="IM220" s="165"/>
      <c r="IN220" s="165"/>
      <c r="IO220" s="165"/>
      <c r="IP220" s="165"/>
      <c r="IQ220" s="165"/>
      <c r="IR220" s="165"/>
      <c r="IS220" s="165"/>
      <c r="IT220" s="165"/>
      <c r="IU220" s="165"/>
      <c r="IV220" s="165"/>
      <c r="IW220" s="165"/>
      <c r="IX220" s="165"/>
      <c r="IY220" s="165"/>
      <c r="IZ220" s="165"/>
      <c r="JA220" s="165"/>
      <c r="JB220" s="165"/>
      <c r="JC220" s="165"/>
      <c r="JD220" s="165"/>
      <c r="JE220" s="165"/>
      <c r="JF220" s="165"/>
      <c r="JG220" s="165"/>
      <c r="JH220" s="165"/>
      <c r="JI220" s="165"/>
      <c r="JJ220" s="165"/>
      <c r="JK220" s="165"/>
      <c r="JL220" s="165"/>
      <c r="JM220" s="165"/>
      <c r="JN220" s="165"/>
      <c r="JO220" s="165"/>
      <c r="JP220" s="165"/>
      <c r="JQ220" s="165"/>
      <c r="JR220" s="165"/>
      <c r="JS220" s="165"/>
      <c r="JT220" s="165"/>
      <c r="JU220" s="165"/>
      <c r="JV220" s="165"/>
      <c r="JW220" s="165"/>
      <c r="JX220" s="165"/>
      <c r="JY220" s="165"/>
      <c r="JZ220" s="165"/>
      <c r="KA220" s="165"/>
      <c r="KB220" s="165"/>
      <c r="KC220" s="165"/>
      <c r="KD220" s="165"/>
      <c r="KE220" s="165"/>
      <c r="KF220" s="165"/>
      <c r="KG220" s="165"/>
      <c r="KH220" s="165"/>
      <c r="KI220" s="165"/>
      <c r="KJ220" s="165"/>
      <c r="KK220" s="165"/>
      <c r="KL220" s="165"/>
      <c r="KM220" s="165"/>
      <c r="KN220" s="165"/>
      <c r="KO220" s="165"/>
      <c r="KP220" s="165"/>
      <c r="KQ220" s="165"/>
      <c r="KR220" s="165"/>
      <c r="KS220" s="165"/>
      <c r="KT220" s="165"/>
      <c r="KU220" s="165"/>
      <c r="KV220" s="165"/>
      <c r="KW220" s="165"/>
      <c r="KX220" s="165"/>
      <c r="KY220" s="165"/>
      <c r="KZ220" s="165"/>
      <c r="LA220" s="165"/>
      <c r="LB220" s="165"/>
      <c r="LC220" s="165"/>
      <c r="LD220" s="165"/>
      <c r="LE220" s="165"/>
      <c r="LF220" s="165"/>
      <c r="LG220" s="165"/>
      <c r="LH220" s="165"/>
      <c r="LI220" s="165"/>
      <c r="LJ220" s="165"/>
      <c r="LK220" s="165"/>
      <c r="LL220" s="165"/>
      <c r="LM220" s="165"/>
      <c r="LN220" s="165"/>
      <c r="LO220" s="165"/>
      <c r="LP220" s="165"/>
      <c r="LQ220" s="165"/>
      <c r="LR220" s="165"/>
      <c r="LS220" s="165"/>
      <c r="LT220" s="165"/>
      <c r="LU220" s="165"/>
      <c r="LV220" s="165"/>
      <c r="LW220" s="165"/>
      <c r="LX220" s="165"/>
      <c r="LY220" s="165"/>
      <c r="LZ220" s="165"/>
      <c r="MA220" s="165"/>
      <c r="MB220" s="165"/>
      <c r="MC220" s="165"/>
      <c r="MD220" s="165"/>
      <c r="ME220" s="165"/>
      <c r="MF220" s="165"/>
      <c r="MG220" s="165"/>
      <c r="MH220" s="165"/>
      <c r="MI220" s="165"/>
      <c r="MJ220" s="165"/>
      <c r="MK220" s="165"/>
      <c r="ML220" s="165"/>
      <c r="MM220" s="165"/>
      <c r="MN220" s="165"/>
      <c r="MO220" s="165"/>
      <c r="MP220" s="165"/>
      <c r="MQ220" s="165"/>
      <c r="MR220" s="165"/>
      <c r="MS220" s="165"/>
      <c r="MT220" s="165"/>
      <c r="MU220" s="165"/>
      <c r="MV220" s="165"/>
      <c r="MW220" s="165"/>
      <c r="MX220" s="165"/>
      <c r="MY220" s="165"/>
      <c r="MZ220" s="165"/>
      <c r="NA220" s="165"/>
      <c r="NB220" s="165"/>
      <c r="NC220" s="165"/>
      <c r="ND220" s="165"/>
      <c r="NE220" s="165"/>
      <c r="NF220" s="165"/>
      <c r="NG220" s="165"/>
      <c r="NH220" s="165"/>
      <c r="NI220" s="165"/>
      <c r="NJ220" s="165"/>
      <c r="NK220" s="165"/>
      <c r="NL220" s="165"/>
      <c r="NM220" s="165"/>
      <c r="NN220" s="165"/>
      <c r="NO220" s="165"/>
      <c r="NP220" s="165"/>
      <c r="NQ220" s="165"/>
      <c r="NR220" s="165"/>
      <c r="NS220" s="165"/>
      <c r="NT220" s="165"/>
      <c r="NU220" s="165"/>
      <c r="NV220" s="165"/>
      <c r="NW220" s="165"/>
      <c r="NX220" s="165"/>
      <c r="NY220" s="165"/>
      <c r="NZ220" s="165"/>
      <c r="OA220" s="165"/>
      <c r="OB220" s="165"/>
      <c r="OC220" s="165"/>
      <c r="OD220" s="165"/>
      <c r="OE220" s="165"/>
      <c r="OF220" s="165"/>
      <c r="OG220" s="165"/>
      <c r="OH220" s="165"/>
      <c r="OI220" s="165"/>
      <c r="OJ220" s="165"/>
      <c r="OK220" s="165"/>
      <c r="OL220" s="165"/>
      <c r="OM220" s="165"/>
      <c r="ON220" s="165"/>
      <c r="OO220" s="165"/>
      <c r="OP220" s="165"/>
      <c r="OQ220" s="165"/>
      <c r="OR220" s="165"/>
      <c r="OS220" s="165"/>
      <c r="OT220" s="165"/>
      <c r="OU220" s="165"/>
      <c r="OV220" s="165"/>
      <c r="OW220" s="165"/>
      <c r="OX220" s="165"/>
      <c r="OY220" s="165"/>
      <c r="OZ220" s="165"/>
      <c r="PA220" s="165"/>
      <c r="PB220" s="165"/>
      <c r="PC220" s="165"/>
      <c r="PD220" s="165"/>
      <c r="PE220" s="165"/>
      <c r="PF220" s="165"/>
      <c r="PG220" s="165"/>
      <c r="PH220" s="165"/>
      <c r="PI220" s="165"/>
      <c r="PJ220" s="165"/>
      <c r="PK220" s="165"/>
      <c r="PL220" s="165"/>
      <c r="PM220" s="165"/>
      <c r="PN220" s="165"/>
      <c r="PO220" s="165"/>
      <c r="PP220" s="165"/>
      <c r="PQ220" s="165"/>
      <c r="PR220" s="165"/>
      <c r="PS220" s="165"/>
      <c r="PT220" s="165"/>
      <c r="PU220" s="165"/>
      <c r="PV220" s="165"/>
      <c r="PW220" s="165"/>
      <c r="PX220" s="165"/>
      <c r="PY220" s="165"/>
      <c r="PZ220" s="165"/>
      <c r="QA220" s="165"/>
      <c r="QB220" s="165"/>
      <c r="QC220" s="165"/>
      <c r="QD220" s="165"/>
      <c r="QE220" s="165"/>
      <c r="QF220" s="165"/>
      <c r="QG220" s="165"/>
      <c r="QH220" s="165"/>
      <c r="QI220" s="165"/>
      <c r="QJ220" s="165"/>
      <c r="QK220" s="165"/>
      <c r="QL220" s="165"/>
      <c r="QM220" s="165"/>
      <c r="QN220" s="165"/>
      <c r="QO220" s="165"/>
      <c r="QP220" s="165"/>
      <c r="QQ220" s="165"/>
      <c r="QR220" s="165"/>
      <c r="QS220" s="165"/>
      <c r="QT220" s="165"/>
      <c r="QU220" s="165"/>
      <c r="QV220" s="165"/>
      <c r="QW220" s="165"/>
      <c r="QX220" s="165"/>
      <c r="QY220" s="165"/>
      <c r="QZ220" s="165"/>
      <c r="RA220" s="165"/>
      <c r="RB220" s="165"/>
      <c r="RC220" s="165"/>
      <c r="RD220" s="165"/>
      <c r="RE220" s="165"/>
      <c r="RF220" s="165"/>
      <c r="RG220" s="165"/>
      <c r="RH220" s="165"/>
      <c r="RI220" s="165"/>
      <c r="RJ220" s="165"/>
      <c r="RK220" s="165"/>
      <c r="RL220" s="165"/>
    </row>
    <row r="221" spans="1:480" ht="15.75" x14ac:dyDescent="0.25">
      <c r="A221" s="305" t="e">
        <f>'Тех. карты'!#REF!</f>
        <v>#REF!</v>
      </c>
      <c r="B221" s="356" t="s">
        <v>22</v>
      </c>
      <c r="C221" s="357"/>
      <c r="D221" s="357"/>
      <c r="E221" s="357"/>
      <c r="F221" s="357"/>
      <c r="G221" s="357"/>
      <c r="H221" s="357"/>
      <c r="I221" s="357"/>
      <c r="J221" s="357"/>
      <c r="K221" s="357"/>
      <c r="L221" s="358"/>
      <c r="M221" s="253"/>
      <c r="N221" s="233"/>
      <c r="O221" s="233"/>
      <c r="P221" s="233"/>
      <c r="Q221" s="233"/>
      <c r="R221" s="233"/>
      <c r="S221" s="233"/>
      <c r="T221" s="233"/>
      <c r="U221" s="233"/>
      <c r="V221" s="233"/>
      <c r="W221" s="233"/>
      <c r="X221" s="233"/>
      <c r="Y221" s="233"/>
      <c r="Z221" s="165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5"/>
      <c r="AK221" s="165"/>
      <c r="AL221" s="165"/>
      <c r="AM221" s="165"/>
      <c r="AN221" s="165"/>
      <c r="AO221" s="165"/>
      <c r="AP221" s="165"/>
      <c r="AQ221" s="165"/>
      <c r="AR221" s="165"/>
      <c r="AS221" s="165"/>
      <c r="AT221" s="165"/>
      <c r="AU221" s="165"/>
      <c r="AV221" s="165"/>
      <c r="AW221" s="165"/>
      <c r="AX221" s="165"/>
      <c r="AY221" s="165"/>
      <c r="AZ221" s="165"/>
      <c r="BA221" s="165"/>
      <c r="BB221" s="165"/>
      <c r="BC221" s="165"/>
      <c r="BD221" s="165"/>
      <c r="BE221" s="165"/>
      <c r="BF221" s="165"/>
      <c r="BG221" s="165"/>
      <c r="BH221" s="165"/>
      <c r="BI221" s="165"/>
      <c r="BJ221" s="165"/>
      <c r="BK221" s="165"/>
      <c r="BL221" s="165"/>
      <c r="BM221" s="165"/>
      <c r="BN221" s="165"/>
      <c r="BO221" s="165"/>
      <c r="BP221" s="165"/>
      <c r="BQ221" s="165"/>
      <c r="BR221" s="165"/>
      <c r="BS221" s="165"/>
      <c r="BT221" s="165"/>
      <c r="BU221" s="165"/>
      <c r="BV221" s="165"/>
      <c r="BW221" s="165"/>
      <c r="BX221" s="165"/>
      <c r="BY221" s="165"/>
      <c r="BZ221" s="165"/>
      <c r="CA221" s="165"/>
      <c r="CB221" s="165"/>
      <c r="CC221" s="165"/>
      <c r="CD221" s="165"/>
      <c r="CE221" s="165"/>
      <c r="CF221" s="165"/>
      <c r="CG221" s="165"/>
      <c r="CH221" s="165"/>
      <c r="CI221" s="165"/>
      <c r="CJ221" s="165"/>
      <c r="CK221" s="165"/>
      <c r="CL221" s="165"/>
      <c r="CM221" s="165"/>
      <c r="CN221" s="165"/>
      <c r="CO221" s="165"/>
      <c r="CP221" s="165"/>
      <c r="CQ221" s="165"/>
      <c r="CR221" s="165"/>
      <c r="CS221" s="165"/>
      <c r="CT221" s="165"/>
      <c r="CU221" s="165"/>
      <c r="CV221" s="165"/>
      <c r="CW221" s="165"/>
      <c r="CX221" s="165"/>
      <c r="CY221" s="165"/>
      <c r="CZ221" s="165"/>
      <c r="DA221" s="165"/>
      <c r="DB221" s="165"/>
      <c r="DC221" s="165"/>
      <c r="DD221" s="165"/>
      <c r="DE221" s="165"/>
      <c r="DF221" s="165"/>
      <c r="DG221" s="165"/>
      <c r="DH221" s="165"/>
      <c r="DI221" s="165"/>
      <c r="DJ221" s="165"/>
      <c r="DK221" s="165"/>
      <c r="DL221" s="165"/>
      <c r="DM221" s="165"/>
      <c r="DN221" s="165"/>
      <c r="DO221" s="165"/>
      <c r="DP221" s="165"/>
      <c r="DQ221" s="165"/>
      <c r="DR221" s="165"/>
      <c r="DS221" s="165"/>
      <c r="DT221" s="165"/>
      <c r="DU221" s="165"/>
      <c r="DV221" s="165"/>
      <c r="DW221" s="165"/>
      <c r="DX221" s="165"/>
      <c r="DY221" s="165"/>
      <c r="DZ221" s="165"/>
      <c r="EA221" s="165"/>
      <c r="EB221" s="165"/>
      <c r="EC221" s="165"/>
      <c r="ED221" s="165"/>
      <c r="EE221" s="165"/>
      <c r="EF221" s="165"/>
      <c r="EG221" s="165"/>
      <c r="EH221" s="165"/>
      <c r="EI221" s="165"/>
      <c r="EJ221" s="165"/>
      <c r="EK221" s="165"/>
      <c r="EL221" s="165"/>
      <c r="EM221" s="165"/>
      <c r="EN221" s="165"/>
      <c r="EO221" s="165"/>
      <c r="EP221" s="165"/>
      <c r="EQ221" s="165"/>
      <c r="ER221" s="165"/>
      <c r="ES221" s="165"/>
      <c r="ET221" s="165"/>
      <c r="EU221" s="165"/>
      <c r="EV221" s="165"/>
      <c r="EW221" s="165"/>
      <c r="EX221" s="165"/>
      <c r="EY221" s="165"/>
      <c r="EZ221" s="165"/>
      <c r="FA221" s="165"/>
      <c r="FB221" s="165"/>
      <c r="FC221" s="165"/>
      <c r="FD221" s="165"/>
      <c r="FE221" s="165"/>
      <c r="FF221" s="165"/>
      <c r="FG221" s="165"/>
      <c r="FH221" s="165"/>
      <c r="FI221" s="165"/>
      <c r="FJ221" s="165"/>
      <c r="FK221" s="165"/>
      <c r="FL221" s="165"/>
      <c r="FM221" s="165"/>
      <c r="FN221" s="165"/>
      <c r="FO221" s="165"/>
      <c r="FP221" s="165"/>
      <c r="FQ221" s="165"/>
      <c r="FR221" s="165"/>
      <c r="FS221" s="165"/>
      <c r="FT221" s="165"/>
      <c r="FU221" s="165"/>
      <c r="FV221" s="165"/>
      <c r="FW221" s="165"/>
      <c r="FX221" s="165"/>
      <c r="FY221" s="165"/>
      <c r="FZ221" s="165"/>
      <c r="GA221" s="165"/>
      <c r="GB221" s="165"/>
      <c r="GC221" s="165"/>
      <c r="GD221" s="165"/>
      <c r="GE221" s="165"/>
      <c r="GF221" s="165"/>
      <c r="GG221" s="165"/>
      <c r="GH221" s="165"/>
      <c r="GI221" s="165"/>
      <c r="GJ221" s="165"/>
      <c r="GK221" s="165"/>
      <c r="GL221" s="165"/>
      <c r="GM221" s="165"/>
      <c r="GN221" s="165"/>
      <c r="GO221" s="165"/>
      <c r="GP221" s="165"/>
      <c r="GQ221" s="165"/>
      <c r="GR221" s="165"/>
      <c r="GS221" s="165"/>
      <c r="GT221" s="165"/>
      <c r="GU221" s="165"/>
      <c r="GV221" s="165"/>
      <c r="GW221" s="165"/>
      <c r="GX221" s="165"/>
      <c r="GY221" s="165"/>
      <c r="GZ221" s="165"/>
      <c r="HA221" s="165"/>
      <c r="HB221" s="165"/>
      <c r="HC221" s="165"/>
      <c r="HD221" s="165"/>
      <c r="HE221" s="165"/>
      <c r="HF221" s="165"/>
      <c r="HG221" s="165"/>
      <c r="HH221" s="165"/>
      <c r="HI221" s="165"/>
      <c r="HJ221" s="165"/>
      <c r="HK221" s="165"/>
      <c r="HL221" s="165"/>
      <c r="HM221" s="165"/>
      <c r="HN221" s="165"/>
      <c r="HO221" s="165"/>
      <c r="HP221" s="165"/>
      <c r="HQ221" s="165"/>
      <c r="HR221" s="165"/>
      <c r="HS221" s="165"/>
      <c r="HT221" s="165"/>
      <c r="HU221" s="165"/>
      <c r="HV221" s="165"/>
      <c r="HW221" s="165"/>
      <c r="HX221" s="165"/>
      <c r="HY221" s="165"/>
      <c r="HZ221" s="165"/>
      <c r="IA221" s="165"/>
      <c r="IB221" s="165"/>
      <c r="IC221" s="165"/>
      <c r="ID221" s="165"/>
      <c r="IE221" s="165"/>
      <c r="IF221" s="165"/>
      <c r="IG221" s="165"/>
      <c r="IH221" s="165"/>
      <c r="II221" s="165"/>
      <c r="IJ221" s="165"/>
      <c r="IK221" s="165"/>
      <c r="IL221" s="165"/>
      <c r="IM221" s="165"/>
      <c r="IN221" s="165"/>
      <c r="IO221" s="165"/>
      <c r="IP221" s="165"/>
      <c r="IQ221" s="165"/>
      <c r="IR221" s="165"/>
      <c r="IS221" s="165"/>
      <c r="IT221" s="165"/>
      <c r="IU221" s="165"/>
      <c r="IV221" s="165"/>
      <c r="IW221" s="165"/>
      <c r="IX221" s="165"/>
      <c r="IY221" s="165"/>
      <c r="IZ221" s="165"/>
      <c r="JA221" s="165"/>
      <c r="JB221" s="165"/>
      <c r="JC221" s="165"/>
      <c r="JD221" s="165"/>
      <c r="JE221" s="165"/>
      <c r="JF221" s="165"/>
      <c r="JG221" s="165"/>
      <c r="JH221" s="165"/>
      <c r="JI221" s="165"/>
      <c r="JJ221" s="165"/>
      <c r="JK221" s="165"/>
      <c r="JL221" s="165"/>
      <c r="JM221" s="165"/>
      <c r="JN221" s="165"/>
      <c r="JO221" s="165"/>
      <c r="JP221" s="165"/>
      <c r="JQ221" s="165"/>
      <c r="JR221" s="165"/>
      <c r="JS221" s="165"/>
      <c r="JT221" s="165"/>
      <c r="JU221" s="165"/>
      <c r="JV221" s="165"/>
      <c r="JW221" s="165"/>
      <c r="JX221" s="165"/>
      <c r="JY221" s="165"/>
      <c r="JZ221" s="165"/>
      <c r="KA221" s="165"/>
      <c r="KB221" s="165"/>
      <c r="KC221" s="165"/>
      <c r="KD221" s="165"/>
      <c r="KE221" s="165"/>
      <c r="KF221" s="165"/>
      <c r="KG221" s="165"/>
      <c r="KH221" s="165"/>
      <c r="KI221" s="165"/>
      <c r="KJ221" s="165"/>
      <c r="KK221" s="165"/>
      <c r="KL221" s="165"/>
      <c r="KM221" s="165"/>
      <c r="KN221" s="165"/>
      <c r="KO221" s="165"/>
      <c r="KP221" s="165"/>
      <c r="KQ221" s="165"/>
      <c r="KR221" s="165"/>
      <c r="KS221" s="165"/>
      <c r="KT221" s="165"/>
      <c r="KU221" s="165"/>
      <c r="KV221" s="165"/>
      <c r="KW221" s="165"/>
      <c r="KX221" s="165"/>
      <c r="KY221" s="165"/>
      <c r="KZ221" s="165"/>
      <c r="LA221" s="165"/>
      <c r="LB221" s="165"/>
      <c r="LC221" s="165"/>
      <c r="LD221" s="165"/>
      <c r="LE221" s="165"/>
      <c r="LF221" s="165"/>
      <c r="LG221" s="165"/>
      <c r="LH221" s="165"/>
      <c r="LI221" s="165"/>
      <c r="LJ221" s="165"/>
      <c r="LK221" s="165"/>
      <c r="LL221" s="165"/>
      <c r="LM221" s="165"/>
      <c r="LN221" s="165"/>
      <c r="LO221" s="165"/>
      <c r="LP221" s="165"/>
      <c r="LQ221" s="165"/>
      <c r="LR221" s="165"/>
      <c r="LS221" s="165"/>
      <c r="LT221" s="165"/>
      <c r="LU221" s="165"/>
      <c r="LV221" s="165"/>
      <c r="LW221" s="165"/>
      <c r="LX221" s="165"/>
      <c r="LY221" s="165"/>
      <c r="LZ221" s="165"/>
      <c r="MA221" s="165"/>
      <c r="MB221" s="165"/>
      <c r="MC221" s="165"/>
      <c r="MD221" s="165"/>
      <c r="ME221" s="165"/>
      <c r="MF221" s="165"/>
      <c r="MG221" s="165"/>
      <c r="MH221" s="165"/>
      <c r="MI221" s="165"/>
      <c r="MJ221" s="165"/>
      <c r="MK221" s="165"/>
      <c r="ML221" s="165"/>
      <c r="MM221" s="165"/>
      <c r="MN221" s="165"/>
      <c r="MO221" s="165"/>
      <c r="MP221" s="165"/>
      <c r="MQ221" s="165"/>
      <c r="MR221" s="165"/>
      <c r="MS221" s="165"/>
      <c r="MT221" s="165"/>
      <c r="MU221" s="165"/>
      <c r="MV221" s="165"/>
      <c r="MW221" s="165"/>
      <c r="MX221" s="165"/>
      <c r="MY221" s="165"/>
      <c r="MZ221" s="165"/>
      <c r="NA221" s="165"/>
      <c r="NB221" s="165"/>
      <c r="NC221" s="165"/>
      <c r="ND221" s="165"/>
      <c r="NE221" s="165"/>
      <c r="NF221" s="165"/>
      <c r="NG221" s="165"/>
      <c r="NH221" s="165"/>
      <c r="NI221" s="165"/>
      <c r="NJ221" s="165"/>
      <c r="NK221" s="165"/>
      <c r="NL221" s="165"/>
      <c r="NM221" s="165"/>
      <c r="NN221" s="165"/>
      <c r="NO221" s="165"/>
      <c r="NP221" s="165"/>
      <c r="NQ221" s="165"/>
      <c r="NR221" s="165"/>
      <c r="NS221" s="165"/>
      <c r="NT221" s="165"/>
      <c r="NU221" s="165"/>
      <c r="NV221" s="165"/>
      <c r="NW221" s="165"/>
      <c r="NX221" s="165"/>
      <c r="NY221" s="165"/>
      <c r="NZ221" s="165"/>
      <c r="OA221" s="165"/>
      <c r="OB221" s="165"/>
      <c r="OC221" s="165"/>
      <c r="OD221" s="165"/>
      <c r="OE221" s="165"/>
      <c r="OF221" s="165"/>
      <c r="OG221" s="165"/>
      <c r="OH221" s="165"/>
      <c r="OI221" s="165"/>
      <c r="OJ221" s="165"/>
      <c r="OK221" s="165"/>
      <c r="OL221" s="165"/>
      <c r="OM221" s="165"/>
      <c r="ON221" s="165"/>
      <c r="OO221" s="165"/>
      <c r="OP221" s="165"/>
      <c r="OQ221" s="165"/>
      <c r="OR221" s="165"/>
      <c r="OS221" s="165"/>
      <c r="OT221" s="165"/>
      <c r="OU221" s="165"/>
      <c r="OV221" s="165"/>
      <c r="OW221" s="165"/>
      <c r="OX221" s="165"/>
      <c r="OY221" s="165"/>
      <c r="OZ221" s="165"/>
      <c r="PA221" s="165"/>
      <c r="PB221" s="165"/>
      <c r="PC221" s="165"/>
      <c r="PD221" s="165"/>
      <c r="PE221" s="165"/>
      <c r="PF221" s="165"/>
      <c r="PG221" s="165"/>
      <c r="PH221" s="165"/>
      <c r="PI221" s="165"/>
      <c r="PJ221" s="165"/>
      <c r="PK221" s="165"/>
      <c r="PL221" s="165"/>
      <c r="PM221" s="165"/>
      <c r="PN221" s="165"/>
      <c r="PO221" s="165"/>
      <c r="PP221" s="165"/>
      <c r="PQ221" s="165"/>
      <c r="PR221" s="165"/>
      <c r="PS221" s="165"/>
      <c r="PT221" s="165"/>
      <c r="PU221" s="165"/>
      <c r="PV221" s="165"/>
      <c r="PW221" s="165"/>
      <c r="PX221" s="165"/>
      <c r="PY221" s="165"/>
      <c r="PZ221" s="165"/>
      <c r="QA221" s="165"/>
      <c r="QB221" s="165"/>
      <c r="QC221" s="165"/>
      <c r="QD221" s="165"/>
      <c r="QE221" s="165"/>
      <c r="QF221" s="165"/>
      <c r="QG221" s="165"/>
      <c r="QH221" s="165"/>
      <c r="QI221" s="165"/>
      <c r="QJ221" s="165"/>
      <c r="QK221" s="165"/>
      <c r="QL221" s="165"/>
      <c r="QM221" s="165"/>
      <c r="QN221" s="165"/>
      <c r="QO221" s="165"/>
      <c r="QP221" s="165"/>
      <c r="QQ221" s="165"/>
      <c r="QR221" s="165"/>
      <c r="QS221" s="165"/>
      <c r="QT221" s="165"/>
      <c r="QU221" s="165"/>
      <c r="QV221" s="165"/>
      <c r="QW221" s="165"/>
      <c r="QX221" s="165"/>
      <c r="QY221" s="165"/>
      <c r="QZ221" s="165"/>
      <c r="RA221" s="165"/>
      <c r="RB221" s="165"/>
      <c r="RC221" s="165"/>
      <c r="RD221" s="165"/>
      <c r="RE221" s="165"/>
      <c r="RF221" s="165"/>
      <c r="RG221" s="165"/>
      <c r="RH221" s="165"/>
      <c r="RI221" s="165"/>
      <c r="RJ221" s="165"/>
      <c r="RK221" s="165"/>
      <c r="RL221" s="165"/>
    </row>
    <row r="222" spans="1:480" ht="16.5" thickBot="1" x14ac:dyDescent="0.3">
      <c r="A222" s="305" t="e">
        <f>'Тех. карты'!#REF!</f>
        <v>#REF!</v>
      </c>
      <c r="B222" s="353" t="s">
        <v>126</v>
      </c>
      <c r="C222" s="353"/>
      <c r="D222" s="243">
        <v>120</v>
      </c>
      <c r="E222" s="91"/>
      <c r="F222" s="92"/>
      <c r="G222" s="93">
        <v>15.2</v>
      </c>
      <c r="H222" s="94">
        <v>14</v>
      </c>
      <c r="I222" s="95">
        <v>24.6</v>
      </c>
      <c r="J222" s="96">
        <v>294</v>
      </c>
      <c r="K222" s="97">
        <v>0.7</v>
      </c>
      <c r="L222" s="98">
        <v>233</v>
      </c>
      <c r="M222" s="98">
        <v>6.12</v>
      </c>
      <c r="N222" s="244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33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  <c r="BC222" s="165"/>
      <c r="BD222" s="165"/>
      <c r="BE222" s="165"/>
      <c r="BF222" s="165"/>
      <c r="BG222" s="165"/>
      <c r="BH222" s="165"/>
      <c r="BI222" s="165"/>
      <c r="BJ222" s="165"/>
      <c r="BK222" s="165"/>
      <c r="BL222" s="165"/>
      <c r="BM222" s="165"/>
      <c r="BN222" s="165"/>
      <c r="BO222" s="165"/>
      <c r="BP222" s="165"/>
      <c r="BQ222" s="165"/>
      <c r="BR222" s="165"/>
      <c r="BS222" s="165"/>
      <c r="BT222" s="165"/>
      <c r="BU222" s="165"/>
      <c r="BV222" s="165"/>
      <c r="BW222" s="165"/>
      <c r="BX222" s="165"/>
      <c r="BY222" s="165"/>
      <c r="BZ222" s="165"/>
      <c r="CA222" s="165"/>
      <c r="CB222" s="165"/>
      <c r="CC222" s="165"/>
      <c r="CD222" s="165"/>
      <c r="CE222" s="165"/>
      <c r="CF222" s="165"/>
      <c r="CG222" s="165"/>
      <c r="CH222" s="165"/>
      <c r="CI222" s="165"/>
      <c r="CJ222" s="165"/>
      <c r="CK222" s="165"/>
      <c r="CL222" s="165"/>
      <c r="CM222" s="165"/>
      <c r="CN222" s="165"/>
      <c r="CO222" s="165"/>
      <c r="CP222" s="165"/>
      <c r="CQ222" s="165"/>
      <c r="CR222" s="165"/>
      <c r="CS222" s="165"/>
      <c r="CT222" s="165"/>
      <c r="CU222" s="165"/>
      <c r="CV222" s="165"/>
      <c r="CW222" s="165"/>
      <c r="CX222" s="165"/>
      <c r="CY222" s="165"/>
      <c r="CZ222" s="165"/>
      <c r="DA222" s="165"/>
      <c r="DB222" s="165"/>
      <c r="DC222" s="165"/>
      <c r="DD222" s="165"/>
      <c r="DE222" s="165"/>
      <c r="DF222" s="165"/>
      <c r="DG222" s="165"/>
      <c r="DH222" s="165"/>
      <c r="DI222" s="165"/>
      <c r="DJ222" s="165"/>
      <c r="DK222" s="165"/>
      <c r="DL222" s="165"/>
      <c r="DM222" s="165"/>
      <c r="DN222" s="165"/>
      <c r="DO222" s="165"/>
      <c r="DP222" s="165"/>
      <c r="DQ222" s="165"/>
      <c r="DR222" s="165"/>
      <c r="DS222" s="165"/>
      <c r="DT222" s="165"/>
      <c r="DU222" s="165"/>
      <c r="DV222" s="165"/>
      <c r="DW222" s="165"/>
      <c r="DX222" s="165"/>
      <c r="DY222" s="165"/>
      <c r="DZ222" s="165"/>
      <c r="EA222" s="165"/>
      <c r="EB222" s="165"/>
      <c r="EC222" s="165"/>
      <c r="ED222" s="165"/>
      <c r="EE222" s="165"/>
      <c r="EF222" s="165"/>
      <c r="EG222" s="165"/>
      <c r="EH222" s="165"/>
      <c r="EI222" s="165"/>
      <c r="EJ222" s="165"/>
      <c r="EK222" s="165"/>
      <c r="EL222" s="165"/>
      <c r="EM222" s="165"/>
      <c r="EN222" s="165"/>
      <c r="EO222" s="165"/>
      <c r="EP222" s="165"/>
      <c r="EQ222" s="165"/>
      <c r="ER222" s="165"/>
      <c r="ES222" s="165"/>
      <c r="ET222" s="165"/>
      <c r="EU222" s="165"/>
      <c r="EV222" s="165"/>
      <c r="EW222" s="165"/>
      <c r="EX222" s="165"/>
      <c r="EY222" s="165"/>
      <c r="EZ222" s="165"/>
      <c r="FA222" s="165"/>
      <c r="FB222" s="165"/>
      <c r="FC222" s="165"/>
      <c r="FD222" s="165"/>
      <c r="FE222" s="165"/>
      <c r="FF222" s="165"/>
      <c r="FG222" s="165"/>
      <c r="FH222" s="165"/>
      <c r="FI222" s="165"/>
      <c r="FJ222" s="165"/>
      <c r="FK222" s="165"/>
      <c r="FL222" s="165"/>
      <c r="FM222" s="165"/>
      <c r="FN222" s="165"/>
      <c r="FO222" s="165"/>
      <c r="FP222" s="165"/>
      <c r="FQ222" s="165"/>
      <c r="FR222" s="165"/>
      <c r="FS222" s="165"/>
      <c r="FT222" s="165"/>
      <c r="FU222" s="165"/>
      <c r="FV222" s="165"/>
      <c r="FW222" s="165"/>
      <c r="FX222" s="165"/>
      <c r="FY222" s="165"/>
      <c r="FZ222" s="165"/>
      <c r="GA222" s="165"/>
      <c r="GB222" s="165"/>
      <c r="GC222" s="165"/>
      <c r="GD222" s="165"/>
      <c r="GE222" s="165"/>
      <c r="GF222" s="165"/>
      <c r="GG222" s="165"/>
      <c r="GH222" s="165"/>
      <c r="GI222" s="165"/>
      <c r="GJ222" s="165"/>
      <c r="GK222" s="165"/>
      <c r="GL222" s="165"/>
      <c r="GM222" s="165"/>
      <c r="GN222" s="165"/>
      <c r="GO222" s="165"/>
      <c r="GP222" s="165"/>
      <c r="GQ222" s="165"/>
      <c r="GR222" s="165"/>
      <c r="GS222" s="165"/>
      <c r="GT222" s="165"/>
      <c r="GU222" s="165"/>
      <c r="GV222" s="165"/>
      <c r="GW222" s="165"/>
      <c r="GX222" s="165"/>
      <c r="GY222" s="165"/>
      <c r="GZ222" s="165"/>
      <c r="HA222" s="165"/>
      <c r="HB222" s="165"/>
      <c r="HC222" s="165"/>
      <c r="HD222" s="165"/>
      <c r="HE222" s="165"/>
      <c r="HF222" s="165"/>
      <c r="HG222" s="165"/>
      <c r="HH222" s="165"/>
      <c r="HI222" s="165"/>
      <c r="HJ222" s="165"/>
      <c r="HK222" s="165"/>
      <c r="HL222" s="165"/>
      <c r="HM222" s="165"/>
      <c r="HN222" s="165"/>
      <c r="HO222" s="165"/>
      <c r="HP222" s="165"/>
      <c r="HQ222" s="165"/>
      <c r="HR222" s="165"/>
      <c r="HS222" s="165"/>
      <c r="HT222" s="165"/>
      <c r="HU222" s="165"/>
      <c r="HV222" s="165"/>
      <c r="HW222" s="165"/>
      <c r="HX222" s="165"/>
      <c r="HY222" s="165"/>
      <c r="HZ222" s="165"/>
      <c r="IA222" s="165"/>
      <c r="IB222" s="165"/>
      <c r="IC222" s="165"/>
      <c r="ID222" s="165"/>
      <c r="IE222" s="165"/>
      <c r="IF222" s="165"/>
      <c r="IG222" s="165"/>
      <c r="IH222" s="165"/>
      <c r="II222" s="165"/>
      <c r="IJ222" s="165"/>
      <c r="IK222" s="165"/>
      <c r="IL222" s="165"/>
      <c r="IM222" s="165"/>
      <c r="IN222" s="165"/>
      <c r="IO222" s="165"/>
      <c r="IP222" s="165"/>
      <c r="IQ222" s="165"/>
      <c r="IR222" s="165"/>
      <c r="IS222" s="165"/>
      <c r="IT222" s="165"/>
      <c r="IU222" s="165"/>
      <c r="IV222" s="165"/>
      <c r="IW222" s="165"/>
      <c r="IX222" s="165"/>
      <c r="IY222" s="165"/>
      <c r="IZ222" s="165"/>
      <c r="JA222" s="165"/>
      <c r="JB222" s="165"/>
      <c r="JC222" s="165"/>
      <c r="JD222" s="165"/>
      <c r="JE222" s="165"/>
      <c r="JF222" s="165"/>
      <c r="JG222" s="165"/>
      <c r="JH222" s="165"/>
      <c r="JI222" s="165"/>
      <c r="JJ222" s="165"/>
      <c r="JK222" s="165"/>
      <c r="JL222" s="165"/>
      <c r="JM222" s="165"/>
      <c r="JN222" s="165"/>
      <c r="JO222" s="165"/>
      <c r="JP222" s="165"/>
      <c r="JQ222" s="165"/>
      <c r="JR222" s="165"/>
      <c r="JS222" s="165"/>
      <c r="JT222" s="165"/>
      <c r="JU222" s="165"/>
      <c r="JV222" s="165"/>
      <c r="JW222" s="165"/>
      <c r="JX222" s="165"/>
      <c r="JY222" s="165"/>
      <c r="JZ222" s="165"/>
      <c r="KA222" s="165"/>
      <c r="KB222" s="165"/>
      <c r="KC222" s="165"/>
      <c r="KD222" s="165"/>
      <c r="KE222" s="165"/>
      <c r="KF222" s="165"/>
      <c r="KG222" s="165"/>
      <c r="KH222" s="165"/>
      <c r="KI222" s="165"/>
      <c r="KJ222" s="165"/>
      <c r="KK222" s="165"/>
      <c r="KL222" s="165"/>
      <c r="KM222" s="165"/>
      <c r="KN222" s="165"/>
      <c r="KO222" s="165"/>
      <c r="KP222" s="165"/>
      <c r="KQ222" s="165"/>
      <c r="KR222" s="165"/>
      <c r="KS222" s="165"/>
      <c r="KT222" s="165"/>
      <c r="KU222" s="165"/>
      <c r="KV222" s="165"/>
      <c r="KW222" s="165"/>
      <c r="KX222" s="165"/>
      <c r="KY222" s="165"/>
      <c r="KZ222" s="165"/>
      <c r="LA222" s="165"/>
      <c r="LB222" s="165"/>
      <c r="LC222" s="165"/>
      <c r="LD222" s="165"/>
      <c r="LE222" s="165"/>
      <c r="LF222" s="165"/>
      <c r="LG222" s="165"/>
      <c r="LH222" s="165"/>
      <c r="LI222" s="165"/>
      <c r="LJ222" s="165"/>
      <c r="LK222" s="165"/>
      <c r="LL222" s="165"/>
      <c r="LM222" s="165"/>
      <c r="LN222" s="165"/>
      <c r="LO222" s="165"/>
      <c r="LP222" s="165"/>
      <c r="LQ222" s="165"/>
      <c r="LR222" s="165"/>
      <c r="LS222" s="165"/>
      <c r="LT222" s="165"/>
      <c r="LU222" s="165"/>
      <c r="LV222" s="165"/>
      <c r="LW222" s="165"/>
      <c r="LX222" s="165"/>
      <c r="LY222" s="165"/>
      <c r="LZ222" s="165"/>
      <c r="MA222" s="165"/>
      <c r="MB222" s="165"/>
      <c r="MC222" s="165"/>
      <c r="MD222" s="165"/>
      <c r="ME222" s="165"/>
      <c r="MF222" s="165"/>
      <c r="MG222" s="165"/>
      <c r="MH222" s="165"/>
      <c r="MI222" s="165"/>
      <c r="MJ222" s="165"/>
      <c r="MK222" s="165"/>
      <c r="ML222" s="165"/>
      <c r="MM222" s="165"/>
      <c r="MN222" s="165"/>
      <c r="MO222" s="165"/>
      <c r="MP222" s="165"/>
      <c r="MQ222" s="165"/>
      <c r="MR222" s="165"/>
      <c r="MS222" s="165"/>
      <c r="MT222" s="165"/>
      <c r="MU222" s="165"/>
      <c r="MV222" s="165"/>
      <c r="MW222" s="165"/>
      <c r="MX222" s="165"/>
      <c r="MY222" s="165"/>
      <c r="MZ222" s="165"/>
      <c r="NA222" s="165"/>
      <c r="NB222" s="165"/>
      <c r="NC222" s="165"/>
      <c r="ND222" s="165"/>
      <c r="NE222" s="165"/>
      <c r="NF222" s="165"/>
      <c r="NG222" s="165"/>
      <c r="NH222" s="165"/>
      <c r="NI222" s="165"/>
      <c r="NJ222" s="165"/>
      <c r="NK222" s="165"/>
      <c r="NL222" s="165"/>
      <c r="NM222" s="165"/>
      <c r="NN222" s="165"/>
      <c r="NO222" s="165"/>
      <c r="NP222" s="165"/>
      <c r="NQ222" s="165"/>
      <c r="NR222" s="165"/>
      <c r="NS222" s="165"/>
      <c r="NT222" s="165"/>
      <c r="NU222" s="165"/>
      <c r="NV222" s="165"/>
      <c r="NW222" s="165"/>
      <c r="NX222" s="165"/>
      <c r="NY222" s="165"/>
      <c r="NZ222" s="165"/>
      <c r="OA222" s="165"/>
      <c r="OB222" s="165"/>
      <c r="OC222" s="165"/>
      <c r="OD222" s="165"/>
      <c r="OE222" s="165"/>
      <c r="OF222" s="165"/>
      <c r="OG222" s="165"/>
      <c r="OH222" s="165"/>
      <c r="OI222" s="165"/>
      <c r="OJ222" s="165"/>
      <c r="OK222" s="165"/>
      <c r="OL222" s="165"/>
      <c r="OM222" s="165"/>
      <c r="ON222" s="165"/>
      <c r="OO222" s="165"/>
      <c r="OP222" s="165"/>
      <c r="OQ222" s="165"/>
      <c r="OR222" s="165"/>
      <c r="OS222" s="165"/>
      <c r="OT222" s="165"/>
      <c r="OU222" s="165"/>
      <c r="OV222" s="165"/>
      <c r="OW222" s="165"/>
      <c r="OX222" s="165"/>
      <c r="OY222" s="165"/>
      <c r="OZ222" s="165"/>
      <c r="PA222" s="165"/>
      <c r="PB222" s="165"/>
      <c r="PC222" s="165"/>
      <c r="PD222" s="165"/>
      <c r="PE222" s="165"/>
      <c r="PF222" s="165"/>
      <c r="PG222" s="165"/>
      <c r="PH222" s="165"/>
      <c r="PI222" s="165"/>
      <c r="PJ222" s="165"/>
      <c r="PK222" s="165"/>
      <c r="PL222" s="165"/>
      <c r="PM222" s="165"/>
      <c r="PN222" s="165"/>
      <c r="PO222" s="165"/>
      <c r="PP222" s="165"/>
      <c r="PQ222" s="165"/>
      <c r="PR222" s="165"/>
      <c r="PS222" s="165"/>
      <c r="PT222" s="165"/>
      <c r="PU222" s="165"/>
      <c r="PV222" s="165"/>
      <c r="PW222" s="165"/>
      <c r="PX222" s="165"/>
      <c r="PY222" s="165"/>
      <c r="PZ222" s="165"/>
      <c r="QA222" s="165"/>
      <c r="QB222" s="165"/>
      <c r="QC222" s="165"/>
      <c r="QD222" s="165"/>
      <c r="QE222" s="165"/>
      <c r="QF222" s="165"/>
      <c r="QG222" s="165"/>
      <c r="QH222" s="165"/>
      <c r="QI222" s="165"/>
      <c r="QJ222" s="165"/>
      <c r="QK222" s="165"/>
      <c r="QL222" s="165"/>
      <c r="QM222" s="165"/>
      <c r="QN222" s="165"/>
      <c r="QO222" s="165"/>
      <c r="QP222" s="165"/>
      <c r="QQ222" s="165"/>
      <c r="QR222" s="165"/>
      <c r="QS222" s="165"/>
      <c r="QT222" s="165"/>
      <c r="QU222" s="165"/>
      <c r="QV222" s="165"/>
      <c r="QW222" s="165"/>
      <c r="QX222" s="165"/>
      <c r="QY222" s="165"/>
      <c r="QZ222" s="165"/>
      <c r="RA222" s="165"/>
      <c r="RB222" s="165"/>
      <c r="RC222" s="165"/>
      <c r="RD222" s="165"/>
      <c r="RE222" s="165"/>
      <c r="RF222" s="165"/>
      <c r="RG222" s="165"/>
      <c r="RH222" s="165"/>
      <c r="RI222" s="165"/>
      <c r="RJ222" s="165"/>
      <c r="RK222" s="165"/>
      <c r="RL222" s="165"/>
    </row>
    <row r="223" spans="1:480" ht="16.5" thickBot="1" x14ac:dyDescent="0.3">
      <c r="A223" s="305" t="e">
        <f>'Тех. карты'!#REF!</f>
        <v>#REF!</v>
      </c>
      <c r="B223" s="353" t="s">
        <v>85</v>
      </c>
      <c r="C223" s="353"/>
      <c r="D223" s="243">
        <v>130</v>
      </c>
      <c r="E223" s="91"/>
      <c r="F223" s="92"/>
      <c r="G223" s="93">
        <v>0.62</v>
      </c>
      <c r="H223" s="299">
        <v>0.15</v>
      </c>
      <c r="I223" s="300">
        <v>15.43</v>
      </c>
      <c r="J223" s="300">
        <v>67.89</v>
      </c>
      <c r="K223" s="300">
        <v>41.06</v>
      </c>
      <c r="L223" s="98">
        <v>368</v>
      </c>
      <c r="M223" s="98">
        <v>11.1</v>
      </c>
      <c r="N223" s="244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5"/>
      <c r="AW223" s="165"/>
      <c r="AX223" s="165"/>
      <c r="AY223" s="165"/>
      <c r="AZ223" s="165"/>
      <c r="BA223" s="165"/>
      <c r="BB223" s="165"/>
      <c r="BC223" s="165"/>
      <c r="BD223" s="165"/>
      <c r="BE223" s="165"/>
      <c r="BF223" s="165"/>
      <c r="BG223" s="165"/>
      <c r="BH223" s="165"/>
      <c r="BI223" s="165"/>
      <c r="BJ223" s="165"/>
      <c r="BK223" s="165"/>
      <c r="BL223" s="165"/>
      <c r="BM223" s="165"/>
      <c r="BN223" s="165"/>
      <c r="BO223" s="165"/>
      <c r="BP223" s="165"/>
      <c r="BQ223" s="165"/>
      <c r="BR223" s="165"/>
      <c r="BS223" s="165"/>
      <c r="BT223" s="165"/>
      <c r="BU223" s="165"/>
      <c r="BV223" s="165"/>
      <c r="BW223" s="165"/>
      <c r="BX223" s="165"/>
      <c r="BY223" s="165"/>
      <c r="BZ223" s="165"/>
      <c r="CA223" s="165"/>
      <c r="CB223" s="165"/>
      <c r="CC223" s="165"/>
      <c r="CD223" s="165"/>
      <c r="CE223" s="165"/>
      <c r="CF223" s="165"/>
      <c r="CG223" s="165"/>
      <c r="CH223" s="165"/>
      <c r="CI223" s="165"/>
      <c r="CJ223" s="165"/>
      <c r="CK223" s="165"/>
      <c r="CL223" s="165"/>
      <c r="CM223" s="165"/>
      <c r="CN223" s="165"/>
      <c r="CO223" s="165"/>
      <c r="CP223" s="165"/>
      <c r="CQ223" s="165"/>
      <c r="CR223" s="165"/>
      <c r="CS223" s="165"/>
      <c r="CT223" s="165"/>
      <c r="CU223" s="165"/>
      <c r="CV223" s="165"/>
      <c r="CW223" s="165"/>
      <c r="CX223" s="165"/>
      <c r="CY223" s="165"/>
      <c r="CZ223" s="165"/>
      <c r="DA223" s="165"/>
      <c r="DB223" s="165"/>
      <c r="DC223" s="165"/>
      <c r="DD223" s="165"/>
      <c r="DE223" s="165"/>
      <c r="DF223" s="165"/>
      <c r="DG223" s="165"/>
      <c r="DH223" s="165"/>
      <c r="DI223" s="165"/>
      <c r="DJ223" s="165"/>
      <c r="DK223" s="165"/>
      <c r="DL223" s="165"/>
      <c r="DM223" s="165"/>
      <c r="DN223" s="165"/>
      <c r="DO223" s="165"/>
      <c r="DP223" s="165"/>
      <c r="DQ223" s="165"/>
      <c r="DR223" s="165"/>
      <c r="DS223" s="165"/>
      <c r="DT223" s="165"/>
      <c r="DU223" s="165"/>
      <c r="DV223" s="165"/>
      <c r="DW223" s="165"/>
      <c r="DX223" s="165"/>
      <c r="DY223" s="165"/>
      <c r="DZ223" s="165"/>
      <c r="EA223" s="165"/>
      <c r="EB223" s="165"/>
      <c r="EC223" s="165"/>
      <c r="ED223" s="165"/>
      <c r="EE223" s="165"/>
      <c r="EF223" s="165"/>
      <c r="EG223" s="165"/>
      <c r="EH223" s="165"/>
      <c r="EI223" s="165"/>
      <c r="EJ223" s="165"/>
      <c r="EK223" s="165"/>
      <c r="EL223" s="165"/>
      <c r="EM223" s="165"/>
      <c r="EN223" s="165"/>
      <c r="EO223" s="165"/>
      <c r="EP223" s="165"/>
      <c r="EQ223" s="165"/>
      <c r="ER223" s="165"/>
      <c r="ES223" s="165"/>
      <c r="ET223" s="165"/>
      <c r="EU223" s="165"/>
      <c r="EV223" s="165"/>
      <c r="EW223" s="165"/>
      <c r="EX223" s="165"/>
      <c r="EY223" s="165"/>
      <c r="EZ223" s="165"/>
      <c r="FA223" s="165"/>
      <c r="FB223" s="165"/>
      <c r="FC223" s="165"/>
      <c r="FD223" s="165"/>
      <c r="FE223" s="165"/>
      <c r="FF223" s="165"/>
      <c r="FG223" s="165"/>
      <c r="FH223" s="165"/>
      <c r="FI223" s="165"/>
      <c r="FJ223" s="165"/>
      <c r="FK223" s="165"/>
      <c r="FL223" s="165"/>
      <c r="FM223" s="165"/>
      <c r="FN223" s="165"/>
      <c r="FO223" s="165"/>
      <c r="FP223" s="165"/>
      <c r="FQ223" s="165"/>
      <c r="FR223" s="165"/>
      <c r="FS223" s="165"/>
      <c r="FT223" s="165"/>
      <c r="FU223" s="165"/>
      <c r="FV223" s="165"/>
      <c r="FW223" s="165"/>
      <c r="FX223" s="165"/>
      <c r="FY223" s="165"/>
      <c r="FZ223" s="165"/>
      <c r="GA223" s="165"/>
      <c r="GB223" s="165"/>
      <c r="GC223" s="165"/>
      <c r="GD223" s="165"/>
      <c r="GE223" s="165"/>
      <c r="GF223" s="165"/>
      <c r="GG223" s="165"/>
      <c r="GH223" s="165"/>
      <c r="GI223" s="165"/>
      <c r="GJ223" s="165"/>
      <c r="GK223" s="165"/>
      <c r="GL223" s="165"/>
      <c r="GM223" s="165"/>
      <c r="GN223" s="165"/>
      <c r="GO223" s="165"/>
      <c r="GP223" s="165"/>
      <c r="GQ223" s="165"/>
      <c r="GR223" s="165"/>
      <c r="GS223" s="165"/>
      <c r="GT223" s="165"/>
      <c r="GU223" s="165"/>
      <c r="GV223" s="165"/>
      <c r="GW223" s="165"/>
      <c r="GX223" s="165"/>
      <c r="GY223" s="165"/>
      <c r="GZ223" s="165"/>
      <c r="HA223" s="165"/>
      <c r="HB223" s="165"/>
      <c r="HC223" s="165"/>
      <c r="HD223" s="165"/>
      <c r="HE223" s="165"/>
      <c r="HF223" s="165"/>
      <c r="HG223" s="165"/>
      <c r="HH223" s="165"/>
      <c r="HI223" s="165"/>
      <c r="HJ223" s="165"/>
      <c r="HK223" s="165"/>
      <c r="HL223" s="165"/>
      <c r="HM223" s="165"/>
      <c r="HN223" s="165"/>
      <c r="HO223" s="165"/>
      <c r="HP223" s="165"/>
      <c r="HQ223" s="165"/>
      <c r="HR223" s="165"/>
      <c r="HS223" s="165"/>
      <c r="HT223" s="165"/>
      <c r="HU223" s="165"/>
      <c r="HV223" s="165"/>
      <c r="HW223" s="165"/>
      <c r="HX223" s="165"/>
      <c r="HY223" s="165"/>
      <c r="HZ223" s="165"/>
      <c r="IA223" s="165"/>
      <c r="IB223" s="165"/>
      <c r="IC223" s="165"/>
      <c r="ID223" s="165"/>
      <c r="IE223" s="165"/>
      <c r="IF223" s="165"/>
      <c r="IG223" s="165"/>
      <c r="IH223" s="165"/>
      <c r="II223" s="165"/>
      <c r="IJ223" s="165"/>
      <c r="IK223" s="165"/>
      <c r="IL223" s="165"/>
      <c r="IM223" s="165"/>
      <c r="IN223" s="165"/>
      <c r="IO223" s="165"/>
      <c r="IP223" s="165"/>
      <c r="IQ223" s="165"/>
      <c r="IR223" s="165"/>
      <c r="IS223" s="165"/>
      <c r="IT223" s="165"/>
      <c r="IU223" s="165"/>
      <c r="IV223" s="165"/>
      <c r="IW223" s="165"/>
      <c r="IX223" s="165"/>
      <c r="IY223" s="165"/>
      <c r="IZ223" s="165"/>
      <c r="JA223" s="165"/>
      <c r="JB223" s="165"/>
      <c r="JC223" s="165"/>
      <c r="JD223" s="165"/>
      <c r="JE223" s="165"/>
      <c r="JF223" s="165"/>
      <c r="JG223" s="165"/>
      <c r="JH223" s="165"/>
      <c r="JI223" s="165"/>
      <c r="JJ223" s="165"/>
      <c r="JK223" s="165"/>
      <c r="JL223" s="165"/>
      <c r="JM223" s="165"/>
      <c r="JN223" s="165"/>
      <c r="JO223" s="165"/>
      <c r="JP223" s="165"/>
      <c r="JQ223" s="165"/>
      <c r="JR223" s="165"/>
      <c r="JS223" s="165"/>
      <c r="JT223" s="165"/>
      <c r="JU223" s="165"/>
      <c r="JV223" s="165"/>
      <c r="JW223" s="165"/>
      <c r="JX223" s="165"/>
      <c r="JY223" s="165"/>
      <c r="JZ223" s="165"/>
      <c r="KA223" s="165"/>
      <c r="KB223" s="165"/>
      <c r="KC223" s="165"/>
      <c r="KD223" s="165"/>
      <c r="KE223" s="165"/>
      <c r="KF223" s="165"/>
      <c r="KG223" s="165"/>
      <c r="KH223" s="165"/>
      <c r="KI223" s="165"/>
      <c r="KJ223" s="165"/>
      <c r="KK223" s="165"/>
      <c r="KL223" s="165"/>
      <c r="KM223" s="165"/>
      <c r="KN223" s="165"/>
      <c r="KO223" s="165"/>
      <c r="KP223" s="165"/>
      <c r="KQ223" s="165"/>
      <c r="KR223" s="165"/>
      <c r="KS223" s="165"/>
      <c r="KT223" s="165"/>
      <c r="KU223" s="165"/>
      <c r="KV223" s="165"/>
      <c r="KW223" s="165"/>
      <c r="KX223" s="165"/>
      <c r="KY223" s="165"/>
      <c r="KZ223" s="165"/>
      <c r="LA223" s="165"/>
      <c r="LB223" s="165"/>
      <c r="LC223" s="165"/>
      <c r="LD223" s="165"/>
      <c r="LE223" s="165"/>
      <c r="LF223" s="165"/>
      <c r="LG223" s="165"/>
      <c r="LH223" s="165"/>
      <c r="LI223" s="165"/>
      <c r="LJ223" s="165"/>
      <c r="LK223" s="165"/>
      <c r="LL223" s="165"/>
      <c r="LM223" s="165"/>
      <c r="LN223" s="165"/>
      <c r="LO223" s="165"/>
      <c r="LP223" s="165"/>
      <c r="LQ223" s="165"/>
      <c r="LR223" s="165"/>
      <c r="LS223" s="165"/>
      <c r="LT223" s="165"/>
      <c r="LU223" s="165"/>
      <c r="LV223" s="165"/>
      <c r="LW223" s="165"/>
      <c r="LX223" s="165"/>
      <c r="LY223" s="165"/>
      <c r="LZ223" s="165"/>
      <c r="MA223" s="165"/>
      <c r="MB223" s="165"/>
      <c r="MC223" s="165"/>
      <c r="MD223" s="165"/>
      <c r="ME223" s="165"/>
      <c r="MF223" s="165"/>
      <c r="MG223" s="165"/>
      <c r="MH223" s="165"/>
      <c r="MI223" s="165"/>
      <c r="MJ223" s="165"/>
      <c r="MK223" s="165"/>
      <c r="ML223" s="165"/>
      <c r="MM223" s="165"/>
      <c r="MN223" s="165"/>
      <c r="MO223" s="165"/>
      <c r="MP223" s="165"/>
      <c r="MQ223" s="165"/>
      <c r="MR223" s="165"/>
      <c r="MS223" s="165"/>
      <c r="MT223" s="165"/>
      <c r="MU223" s="165"/>
      <c r="MV223" s="165"/>
      <c r="MW223" s="165"/>
      <c r="MX223" s="165"/>
      <c r="MY223" s="165"/>
      <c r="MZ223" s="165"/>
      <c r="NA223" s="165"/>
      <c r="NB223" s="165"/>
      <c r="NC223" s="165"/>
      <c r="ND223" s="165"/>
      <c r="NE223" s="165"/>
      <c r="NF223" s="165"/>
      <c r="NG223" s="165"/>
      <c r="NH223" s="165"/>
      <c r="NI223" s="165"/>
      <c r="NJ223" s="165"/>
      <c r="NK223" s="165"/>
      <c r="NL223" s="165"/>
      <c r="NM223" s="165"/>
      <c r="NN223" s="165"/>
      <c r="NO223" s="165"/>
      <c r="NP223" s="165"/>
      <c r="NQ223" s="165"/>
      <c r="NR223" s="165"/>
      <c r="NS223" s="165"/>
      <c r="NT223" s="165"/>
      <c r="NU223" s="165"/>
      <c r="NV223" s="165"/>
      <c r="NW223" s="165"/>
      <c r="NX223" s="165"/>
      <c r="NY223" s="165"/>
      <c r="NZ223" s="165"/>
      <c r="OA223" s="165"/>
      <c r="OB223" s="165"/>
      <c r="OC223" s="165"/>
      <c r="OD223" s="165"/>
      <c r="OE223" s="165"/>
      <c r="OF223" s="165"/>
      <c r="OG223" s="165"/>
      <c r="OH223" s="165"/>
      <c r="OI223" s="165"/>
      <c r="OJ223" s="165"/>
      <c r="OK223" s="165"/>
      <c r="OL223" s="165"/>
      <c r="OM223" s="165"/>
      <c r="ON223" s="165"/>
      <c r="OO223" s="165"/>
      <c r="OP223" s="165"/>
      <c r="OQ223" s="165"/>
      <c r="OR223" s="165"/>
      <c r="OS223" s="165"/>
      <c r="OT223" s="165"/>
      <c r="OU223" s="165"/>
      <c r="OV223" s="165"/>
      <c r="OW223" s="165"/>
      <c r="OX223" s="165"/>
      <c r="OY223" s="165"/>
      <c r="OZ223" s="165"/>
      <c r="PA223" s="165"/>
      <c r="PB223" s="165"/>
      <c r="PC223" s="165"/>
      <c r="PD223" s="165"/>
      <c r="PE223" s="165"/>
      <c r="PF223" s="165"/>
      <c r="PG223" s="165"/>
      <c r="PH223" s="165"/>
      <c r="PI223" s="165"/>
      <c r="PJ223" s="165"/>
      <c r="PK223" s="165"/>
      <c r="PL223" s="165"/>
      <c r="PM223" s="165"/>
      <c r="PN223" s="165"/>
      <c r="PO223" s="165"/>
      <c r="PP223" s="165"/>
      <c r="PQ223" s="165"/>
      <c r="PR223" s="165"/>
      <c r="PS223" s="165"/>
      <c r="PT223" s="165"/>
      <c r="PU223" s="165"/>
      <c r="PV223" s="165"/>
      <c r="PW223" s="165"/>
      <c r="PX223" s="165"/>
      <c r="PY223" s="165"/>
      <c r="PZ223" s="165"/>
      <c r="QA223" s="165"/>
      <c r="QB223" s="165"/>
      <c r="QC223" s="165"/>
      <c r="QD223" s="165"/>
      <c r="QE223" s="165"/>
      <c r="QF223" s="165"/>
      <c r="QG223" s="165"/>
      <c r="QH223" s="165"/>
      <c r="QI223" s="165"/>
      <c r="QJ223" s="165"/>
      <c r="QK223" s="165"/>
      <c r="QL223" s="165"/>
      <c r="QM223" s="165"/>
      <c r="QN223" s="165"/>
      <c r="QO223" s="165"/>
      <c r="QP223" s="165"/>
      <c r="QQ223" s="165"/>
      <c r="QR223" s="165"/>
      <c r="QS223" s="165"/>
      <c r="QT223" s="165"/>
      <c r="QU223" s="165"/>
      <c r="QV223" s="165"/>
      <c r="QW223" s="165"/>
      <c r="QX223" s="165"/>
      <c r="QY223" s="165"/>
      <c r="QZ223" s="165"/>
      <c r="RA223" s="165"/>
      <c r="RB223" s="165"/>
      <c r="RC223" s="165"/>
      <c r="RD223" s="165"/>
      <c r="RE223" s="165"/>
      <c r="RF223" s="165"/>
      <c r="RG223" s="165"/>
      <c r="RH223" s="165"/>
      <c r="RI223" s="165"/>
      <c r="RJ223" s="165"/>
      <c r="RK223" s="165"/>
      <c r="RL223" s="165"/>
    </row>
    <row r="224" spans="1:480" ht="15" x14ac:dyDescent="0.25">
      <c r="A224" s="305" t="e">
        <f>'Тех. карты'!#REF!</f>
        <v>#REF!</v>
      </c>
      <c r="B224" s="353" t="s">
        <v>60</v>
      </c>
      <c r="C224" s="353"/>
      <c r="D224" s="243">
        <v>20</v>
      </c>
      <c r="E224" s="91"/>
      <c r="F224" s="92"/>
      <c r="G224" s="93">
        <v>3</v>
      </c>
      <c r="H224" s="94">
        <v>1.1599999999999999</v>
      </c>
      <c r="I224" s="95">
        <v>20.56</v>
      </c>
      <c r="J224" s="96">
        <v>104.8</v>
      </c>
      <c r="K224" s="97">
        <v>0</v>
      </c>
      <c r="L224" s="98">
        <v>152</v>
      </c>
      <c r="M224" s="98">
        <v>212</v>
      </c>
      <c r="N224" s="244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33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  <c r="AN224" s="165"/>
      <c r="AO224" s="165"/>
      <c r="AP224" s="165"/>
      <c r="AQ224" s="165"/>
      <c r="AR224" s="165"/>
      <c r="AS224" s="165"/>
      <c r="AT224" s="165"/>
      <c r="AU224" s="165"/>
      <c r="AV224" s="165"/>
      <c r="AW224" s="165"/>
      <c r="AX224" s="165"/>
      <c r="AY224" s="165"/>
      <c r="AZ224" s="165"/>
      <c r="BA224" s="165"/>
      <c r="BB224" s="165"/>
      <c r="BC224" s="165"/>
      <c r="BD224" s="165"/>
      <c r="BE224" s="165"/>
      <c r="BF224" s="165"/>
      <c r="BG224" s="165"/>
      <c r="BH224" s="165"/>
      <c r="BI224" s="165"/>
      <c r="BJ224" s="165"/>
      <c r="BK224" s="165"/>
      <c r="BL224" s="165"/>
      <c r="BM224" s="165"/>
      <c r="BN224" s="165"/>
      <c r="BO224" s="165"/>
      <c r="BP224" s="165"/>
      <c r="BQ224" s="165"/>
      <c r="BR224" s="165"/>
      <c r="BS224" s="165"/>
      <c r="BT224" s="165"/>
      <c r="BU224" s="165"/>
      <c r="BV224" s="165"/>
      <c r="BW224" s="165"/>
      <c r="BX224" s="165"/>
      <c r="BY224" s="165"/>
      <c r="BZ224" s="165"/>
      <c r="CA224" s="165"/>
      <c r="CB224" s="165"/>
      <c r="CC224" s="165"/>
      <c r="CD224" s="165"/>
      <c r="CE224" s="165"/>
      <c r="CF224" s="165"/>
      <c r="CG224" s="165"/>
      <c r="CH224" s="165"/>
      <c r="CI224" s="165"/>
      <c r="CJ224" s="165"/>
      <c r="CK224" s="165"/>
      <c r="CL224" s="165"/>
      <c r="CM224" s="165"/>
      <c r="CN224" s="165"/>
      <c r="CO224" s="165"/>
      <c r="CP224" s="165"/>
      <c r="CQ224" s="165"/>
      <c r="CR224" s="165"/>
      <c r="CS224" s="165"/>
      <c r="CT224" s="165"/>
      <c r="CU224" s="165"/>
      <c r="CV224" s="165"/>
      <c r="CW224" s="165"/>
      <c r="CX224" s="165"/>
      <c r="CY224" s="165"/>
      <c r="CZ224" s="165"/>
      <c r="DA224" s="165"/>
      <c r="DB224" s="165"/>
      <c r="DC224" s="165"/>
      <c r="DD224" s="165"/>
      <c r="DE224" s="165"/>
      <c r="DF224" s="165"/>
      <c r="DG224" s="165"/>
      <c r="DH224" s="165"/>
      <c r="DI224" s="165"/>
      <c r="DJ224" s="165"/>
      <c r="DK224" s="165"/>
      <c r="DL224" s="165"/>
      <c r="DM224" s="165"/>
      <c r="DN224" s="165"/>
      <c r="DO224" s="165"/>
      <c r="DP224" s="165"/>
      <c r="DQ224" s="165"/>
      <c r="DR224" s="165"/>
      <c r="DS224" s="165"/>
      <c r="DT224" s="165"/>
      <c r="DU224" s="165"/>
      <c r="DV224" s="165"/>
      <c r="DW224" s="165"/>
      <c r="DX224" s="165"/>
      <c r="DY224" s="165"/>
      <c r="DZ224" s="165"/>
      <c r="EA224" s="165"/>
      <c r="EB224" s="165"/>
      <c r="EC224" s="165"/>
      <c r="ED224" s="165"/>
      <c r="EE224" s="165"/>
      <c r="EF224" s="165"/>
      <c r="EG224" s="165"/>
      <c r="EH224" s="165"/>
      <c r="EI224" s="165"/>
      <c r="EJ224" s="165"/>
      <c r="EK224" s="165"/>
      <c r="EL224" s="165"/>
      <c r="EM224" s="165"/>
      <c r="EN224" s="165"/>
      <c r="EO224" s="165"/>
      <c r="EP224" s="165"/>
      <c r="EQ224" s="165"/>
      <c r="ER224" s="165"/>
      <c r="ES224" s="165"/>
      <c r="ET224" s="165"/>
      <c r="EU224" s="165"/>
      <c r="EV224" s="165"/>
      <c r="EW224" s="165"/>
      <c r="EX224" s="165"/>
      <c r="EY224" s="165"/>
      <c r="EZ224" s="165"/>
      <c r="FA224" s="165"/>
      <c r="FB224" s="165"/>
      <c r="FC224" s="165"/>
      <c r="FD224" s="165"/>
      <c r="FE224" s="165"/>
      <c r="FF224" s="165"/>
      <c r="FG224" s="165"/>
      <c r="FH224" s="165"/>
      <c r="FI224" s="165"/>
      <c r="FJ224" s="165"/>
      <c r="FK224" s="165"/>
      <c r="FL224" s="165"/>
      <c r="FM224" s="165"/>
      <c r="FN224" s="165"/>
      <c r="FO224" s="165"/>
      <c r="FP224" s="165"/>
      <c r="FQ224" s="165"/>
      <c r="FR224" s="165"/>
      <c r="FS224" s="165"/>
      <c r="FT224" s="165"/>
      <c r="FU224" s="165"/>
      <c r="FV224" s="165"/>
      <c r="FW224" s="165"/>
      <c r="FX224" s="165"/>
      <c r="FY224" s="165"/>
      <c r="FZ224" s="165"/>
      <c r="GA224" s="165"/>
      <c r="GB224" s="165"/>
      <c r="GC224" s="165"/>
      <c r="GD224" s="165"/>
      <c r="GE224" s="165"/>
      <c r="GF224" s="165"/>
      <c r="GG224" s="165"/>
      <c r="GH224" s="165"/>
      <c r="GI224" s="165"/>
      <c r="GJ224" s="165"/>
      <c r="GK224" s="165"/>
      <c r="GL224" s="165"/>
      <c r="GM224" s="165"/>
      <c r="GN224" s="165"/>
      <c r="GO224" s="165"/>
      <c r="GP224" s="165"/>
      <c r="GQ224" s="165"/>
      <c r="GR224" s="165"/>
      <c r="GS224" s="165"/>
      <c r="GT224" s="165"/>
      <c r="GU224" s="165"/>
      <c r="GV224" s="165"/>
      <c r="GW224" s="165"/>
      <c r="GX224" s="165"/>
      <c r="GY224" s="165"/>
      <c r="GZ224" s="165"/>
      <c r="HA224" s="165"/>
      <c r="HB224" s="165"/>
      <c r="HC224" s="165"/>
      <c r="HD224" s="165"/>
      <c r="HE224" s="165"/>
      <c r="HF224" s="165"/>
      <c r="HG224" s="165"/>
      <c r="HH224" s="165"/>
      <c r="HI224" s="165"/>
      <c r="HJ224" s="165"/>
      <c r="HK224" s="165"/>
      <c r="HL224" s="165"/>
      <c r="HM224" s="165"/>
      <c r="HN224" s="165"/>
      <c r="HO224" s="165"/>
      <c r="HP224" s="165"/>
      <c r="HQ224" s="165"/>
      <c r="HR224" s="165"/>
      <c r="HS224" s="165"/>
      <c r="HT224" s="165"/>
      <c r="HU224" s="165"/>
      <c r="HV224" s="165"/>
      <c r="HW224" s="165"/>
      <c r="HX224" s="165"/>
      <c r="HY224" s="165"/>
      <c r="HZ224" s="165"/>
      <c r="IA224" s="165"/>
      <c r="IB224" s="165"/>
      <c r="IC224" s="165"/>
      <c r="ID224" s="165"/>
      <c r="IE224" s="165"/>
      <c r="IF224" s="165"/>
      <c r="IG224" s="165"/>
      <c r="IH224" s="165"/>
      <c r="II224" s="165"/>
      <c r="IJ224" s="165"/>
      <c r="IK224" s="165"/>
      <c r="IL224" s="165"/>
      <c r="IM224" s="165"/>
      <c r="IN224" s="165"/>
      <c r="IO224" s="165"/>
      <c r="IP224" s="165"/>
      <c r="IQ224" s="165"/>
      <c r="IR224" s="165"/>
      <c r="IS224" s="165"/>
      <c r="IT224" s="165"/>
      <c r="IU224" s="165"/>
      <c r="IV224" s="165"/>
      <c r="IW224" s="165"/>
      <c r="IX224" s="165"/>
      <c r="IY224" s="165"/>
      <c r="IZ224" s="165"/>
      <c r="JA224" s="165"/>
      <c r="JB224" s="165"/>
      <c r="JC224" s="165"/>
      <c r="JD224" s="165"/>
      <c r="JE224" s="165"/>
      <c r="JF224" s="165"/>
      <c r="JG224" s="165"/>
      <c r="JH224" s="165"/>
      <c r="JI224" s="165"/>
      <c r="JJ224" s="165"/>
      <c r="JK224" s="165"/>
      <c r="JL224" s="165"/>
      <c r="JM224" s="165"/>
      <c r="JN224" s="165"/>
      <c r="JO224" s="165"/>
      <c r="JP224" s="165"/>
      <c r="JQ224" s="165"/>
      <c r="JR224" s="165"/>
      <c r="JS224" s="165"/>
      <c r="JT224" s="165"/>
      <c r="JU224" s="165"/>
      <c r="JV224" s="165"/>
      <c r="JW224" s="165"/>
      <c r="JX224" s="165"/>
      <c r="JY224" s="165"/>
      <c r="JZ224" s="165"/>
      <c r="KA224" s="165"/>
      <c r="KB224" s="165"/>
      <c r="KC224" s="165"/>
      <c r="KD224" s="165"/>
      <c r="KE224" s="165"/>
      <c r="KF224" s="165"/>
      <c r="KG224" s="165"/>
      <c r="KH224" s="165"/>
      <c r="KI224" s="165"/>
      <c r="KJ224" s="165"/>
      <c r="KK224" s="165"/>
      <c r="KL224" s="165"/>
      <c r="KM224" s="165"/>
      <c r="KN224" s="165"/>
      <c r="KO224" s="165"/>
      <c r="KP224" s="165"/>
      <c r="KQ224" s="165"/>
      <c r="KR224" s="165"/>
      <c r="KS224" s="165"/>
      <c r="KT224" s="165"/>
      <c r="KU224" s="165"/>
      <c r="KV224" s="165"/>
      <c r="KW224" s="165"/>
      <c r="KX224" s="165"/>
      <c r="KY224" s="165"/>
      <c r="KZ224" s="165"/>
      <c r="LA224" s="165"/>
      <c r="LB224" s="165"/>
      <c r="LC224" s="165"/>
      <c r="LD224" s="165"/>
      <c r="LE224" s="165"/>
      <c r="LF224" s="165"/>
      <c r="LG224" s="165"/>
      <c r="LH224" s="165"/>
      <c r="LI224" s="165"/>
      <c r="LJ224" s="165"/>
      <c r="LK224" s="165"/>
      <c r="LL224" s="165"/>
      <c r="LM224" s="165"/>
      <c r="LN224" s="165"/>
      <c r="LO224" s="165"/>
      <c r="LP224" s="165"/>
      <c r="LQ224" s="165"/>
      <c r="LR224" s="165"/>
      <c r="LS224" s="165"/>
      <c r="LT224" s="165"/>
      <c r="LU224" s="165"/>
      <c r="LV224" s="165"/>
      <c r="LW224" s="165"/>
      <c r="LX224" s="165"/>
      <c r="LY224" s="165"/>
      <c r="LZ224" s="165"/>
      <c r="MA224" s="165"/>
      <c r="MB224" s="165"/>
      <c r="MC224" s="165"/>
      <c r="MD224" s="165"/>
      <c r="ME224" s="165"/>
      <c r="MF224" s="165"/>
      <c r="MG224" s="165"/>
      <c r="MH224" s="165"/>
      <c r="MI224" s="165"/>
      <c r="MJ224" s="165"/>
      <c r="MK224" s="165"/>
      <c r="ML224" s="165"/>
      <c r="MM224" s="165"/>
      <c r="MN224" s="165"/>
      <c r="MO224" s="165"/>
      <c r="MP224" s="165"/>
      <c r="MQ224" s="165"/>
      <c r="MR224" s="165"/>
      <c r="MS224" s="165"/>
      <c r="MT224" s="165"/>
      <c r="MU224" s="165"/>
      <c r="MV224" s="165"/>
      <c r="MW224" s="165"/>
      <c r="MX224" s="165"/>
      <c r="MY224" s="165"/>
      <c r="MZ224" s="165"/>
      <c r="NA224" s="165"/>
      <c r="NB224" s="165"/>
      <c r="NC224" s="165"/>
      <c r="ND224" s="165"/>
      <c r="NE224" s="165"/>
      <c r="NF224" s="165"/>
      <c r="NG224" s="165"/>
      <c r="NH224" s="165"/>
      <c r="NI224" s="165"/>
      <c r="NJ224" s="165"/>
      <c r="NK224" s="165"/>
      <c r="NL224" s="165"/>
      <c r="NM224" s="165"/>
      <c r="NN224" s="165"/>
      <c r="NO224" s="165"/>
      <c r="NP224" s="165"/>
      <c r="NQ224" s="165"/>
      <c r="NR224" s="165"/>
      <c r="NS224" s="165"/>
      <c r="NT224" s="165"/>
      <c r="NU224" s="165"/>
      <c r="NV224" s="165"/>
      <c r="NW224" s="165"/>
      <c r="NX224" s="165"/>
      <c r="NY224" s="165"/>
      <c r="NZ224" s="165"/>
      <c r="OA224" s="165"/>
      <c r="OB224" s="165"/>
      <c r="OC224" s="165"/>
      <c r="OD224" s="165"/>
      <c r="OE224" s="165"/>
      <c r="OF224" s="165"/>
      <c r="OG224" s="165"/>
      <c r="OH224" s="165"/>
      <c r="OI224" s="165"/>
      <c r="OJ224" s="165"/>
      <c r="OK224" s="165"/>
      <c r="OL224" s="165"/>
      <c r="OM224" s="165"/>
      <c r="ON224" s="165"/>
      <c r="OO224" s="165"/>
      <c r="OP224" s="165"/>
      <c r="OQ224" s="165"/>
      <c r="OR224" s="165"/>
      <c r="OS224" s="165"/>
      <c r="OT224" s="165"/>
      <c r="OU224" s="165"/>
      <c r="OV224" s="165"/>
      <c r="OW224" s="165"/>
      <c r="OX224" s="165"/>
      <c r="OY224" s="165"/>
      <c r="OZ224" s="165"/>
      <c r="PA224" s="165"/>
      <c r="PB224" s="165"/>
      <c r="PC224" s="165"/>
      <c r="PD224" s="165"/>
      <c r="PE224" s="165"/>
      <c r="PF224" s="165"/>
      <c r="PG224" s="165"/>
      <c r="PH224" s="165"/>
      <c r="PI224" s="165"/>
      <c r="PJ224" s="165"/>
      <c r="PK224" s="165"/>
      <c r="PL224" s="165"/>
      <c r="PM224" s="165"/>
      <c r="PN224" s="165"/>
      <c r="PO224" s="165"/>
      <c r="PP224" s="165"/>
      <c r="PQ224" s="165"/>
      <c r="PR224" s="165"/>
      <c r="PS224" s="165"/>
      <c r="PT224" s="165"/>
      <c r="PU224" s="165"/>
      <c r="PV224" s="165"/>
      <c r="PW224" s="165"/>
      <c r="PX224" s="165"/>
      <c r="PY224" s="165"/>
      <c r="PZ224" s="165"/>
      <c r="QA224" s="165"/>
      <c r="QB224" s="165"/>
      <c r="QC224" s="165"/>
      <c r="QD224" s="165"/>
      <c r="QE224" s="165"/>
      <c r="QF224" s="165"/>
      <c r="QG224" s="165"/>
      <c r="QH224" s="165"/>
      <c r="QI224" s="165"/>
      <c r="QJ224" s="165"/>
      <c r="QK224" s="165"/>
      <c r="QL224" s="165"/>
      <c r="QM224" s="165"/>
      <c r="QN224" s="165"/>
      <c r="QO224" s="165"/>
      <c r="QP224" s="165"/>
      <c r="QQ224" s="165"/>
      <c r="QR224" s="165"/>
      <c r="QS224" s="165"/>
      <c r="QT224" s="165"/>
      <c r="QU224" s="165"/>
      <c r="QV224" s="165"/>
      <c r="QW224" s="165"/>
      <c r="QX224" s="165"/>
      <c r="QY224" s="165"/>
      <c r="QZ224" s="165"/>
      <c r="RA224" s="165"/>
      <c r="RB224" s="165"/>
      <c r="RC224" s="165"/>
      <c r="RD224" s="165"/>
      <c r="RE224" s="165"/>
      <c r="RF224" s="165"/>
      <c r="RG224" s="165"/>
      <c r="RH224" s="165"/>
      <c r="RI224" s="165"/>
      <c r="RJ224" s="165"/>
      <c r="RK224" s="165"/>
      <c r="RL224" s="165"/>
    </row>
    <row r="225" spans="1:480" ht="15" x14ac:dyDescent="0.25">
      <c r="A225" s="305"/>
      <c r="B225" s="353" t="s">
        <v>24</v>
      </c>
      <c r="C225" s="353"/>
      <c r="D225" s="90">
        <v>150</v>
      </c>
      <c r="E225" s="91"/>
      <c r="F225" s="92"/>
      <c r="G225" s="93">
        <v>0.04</v>
      </c>
      <c r="H225" s="94">
        <v>0.01</v>
      </c>
      <c r="I225" s="95">
        <v>8.98</v>
      </c>
      <c r="J225" s="96">
        <v>30</v>
      </c>
      <c r="K225" s="97">
        <v>0.02</v>
      </c>
      <c r="L225" s="98">
        <v>392</v>
      </c>
      <c r="M225" s="98">
        <v>11.4</v>
      </c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33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165"/>
      <c r="BD225" s="165"/>
      <c r="BE225" s="165"/>
      <c r="BF225" s="165"/>
      <c r="BG225" s="165"/>
      <c r="BH225" s="165"/>
      <c r="BI225" s="165"/>
      <c r="BJ225" s="165"/>
      <c r="BK225" s="165"/>
      <c r="BL225" s="165"/>
      <c r="BM225" s="165"/>
      <c r="BN225" s="165"/>
      <c r="BO225" s="165"/>
      <c r="BP225" s="165"/>
      <c r="BQ225" s="165"/>
      <c r="BR225" s="165"/>
      <c r="BS225" s="165"/>
      <c r="BT225" s="165"/>
      <c r="BU225" s="165"/>
      <c r="BV225" s="165"/>
      <c r="BW225" s="165"/>
      <c r="BX225" s="165"/>
      <c r="BY225" s="165"/>
      <c r="BZ225" s="165"/>
      <c r="CA225" s="165"/>
      <c r="CB225" s="165"/>
      <c r="CC225" s="165"/>
      <c r="CD225" s="165"/>
      <c r="CE225" s="165"/>
      <c r="CF225" s="165"/>
      <c r="CG225" s="165"/>
      <c r="CH225" s="165"/>
      <c r="CI225" s="165"/>
      <c r="CJ225" s="165"/>
      <c r="CK225" s="165"/>
      <c r="CL225" s="165"/>
      <c r="CM225" s="165"/>
      <c r="CN225" s="165"/>
      <c r="CO225" s="165"/>
      <c r="CP225" s="165"/>
      <c r="CQ225" s="165"/>
      <c r="CR225" s="165"/>
      <c r="CS225" s="165"/>
      <c r="CT225" s="165"/>
      <c r="CU225" s="165"/>
      <c r="CV225" s="165"/>
      <c r="CW225" s="165"/>
      <c r="CX225" s="165"/>
      <c r="CY225" s="165"/>
      <c r="CZ225" s="165"/>
      <c r="DA225" s="165"/>
      <c r="DB225" s="165"/>
      <c r="DC225" s="165"/>
      <c r="DD225" s="165"/>
      <c r="DE225" s="165"/>
      <c r="DF225" s="165"/>
      <c r="DG225" s="165"/>
      <c r="DH225" s="165"/>
      <c r="DI225" s="165"/>
      <c r="DJ225" s="165"/>
      <c r="DK225" s="165"/>
      <c r="DL225" s="165"/>
      <c r="DM225" s="165"/>
      <c r="DN225" s="165"/>
      <c r="DO225" s="165"/>
      <c r="DP225" s="165"/>
      <c r="DQ225" s="165"/>
      <c r="DR225" s="165"/>
      <c r="DS225" s="165"/>
      <c r="DT225" s="165"/>
      <c r="DU225" s="165"/>
      <c r="DV225" s="165"/>
      <c r="DW225" s="165"/>
      <c r="DX225" s="165"/>
      <c r="DY225" s="165"/>
      <c r="DZ225" s="165"/>
      <c r="EA225" s="165"/>
      <c r="EB225" s="165"/>
      <c r="EC225" s="165"/>
      <c r="ED225" s="165"/>
      <c r="EE225" s="165"/>
      <c r="EF225" s="165"/>
      <c r="EG225" s="165"/>
      <c r="EH225" s="165"/>
      <c r="EI225" s="165"/>
      <c r="EJ225" s="165"/>
      <c r="EK225" s="165"/>
      <c r="EL225" s="165"/>
      <c r="EM225" s="165"/>
      <c r="EN225" s="165"/>
      <c r="EO225" s="165"/>
      <c r="EP225" s="165"/>
      <c r="EQ225" s="165"/>
      <c r="ER225" s="165"/>
      <c r="ES225" s="165"/>
      <c r="ET225" s="165"/>
      <c r="EU225" s="165"/>
      <c r="EV225" s="165"/>
      <c r="EW225" s="165"/>
      <c r="EX225" s="165"/>
      <c r="EY225" s="165"/>
      <c r="EZ225" s="165"/>
      <c r="FA225" s="165"/>
      <c r="FB225" s="165"/>
      <c r="FC225" s="165"/>
      <c r="FD225" s="165"/>
      <c r="FE225" s="165"/>
      <c r="FF225" s="165"/>
      <c r="FG225" s="165"/>
      <c r="FH225" s="165"/>
      <c r="FI225" s="165"/>
      <c r="FJ225" s="165"/>
      <c r="FK225" s="165"/>
      <c r="FL225" s="165"/>
      <c r="FM225" s="165"/>
      <c r="FN225" s="165"/>
      <c r="FO225" s="165"/>
      <c r="FP225" s="165"/>
      <c r="FQ225" s="165"/>
      <c r="FR225" s="165"/>
      <c r="FS225" s="165"/>
      <c r="FT225" s="165"/>
      <c r="FU225" s="165"/>
      <c r="FV225" s="165"/>
      <c r="FW225" s="165"/>
      <c r="FX225" s="165"/>
      <c r="FY225" s="165"/>
      <c r="FZ225" s="165"/>
      <c r="GA225" s="165"/>
      <c r="GB225" s="165"/>
      <c r="GC225" s="165"/>
      <c r="GD225" s="165"/>
      <c r="GE225" s="165"/>
      <c r="GF225" s="165"/>
      <c r="GG225" s="165"/>
      <c r="GH225" s="165"/>
      <c r="GI225" s="165"/>
      <c r="GJ225" s="165"/>
      <c r="GK225" s="165"/>
      <c r="GL225" s="165"/>
      <c r="GM225" s="165"/>
      <c r="GN225" s="165"/>
      <c r="GO225" s="165"/>
      <c r="GP225" s="165"/>
      <c r="GQ225" s="165"/>
      <c r="GR225" s="165"/>
      <c r="GS225" s="165"/>
      <c r="GT225" s="165"/>
      <c r="GU225" s="165"/>
      <c r="GV225" s="165"/>
      <c r="GW225" s="165"/>
      <c r="GX225" s="165"/>
      <c r="GY225" s="165"/>
      <c r="GZ225" s="165"/>
      <c r="HA225" s="165"/>
      <c r="HB225" s="165"/>
      <c r="HC225" s="165"/>
      <c r="HD225" s="165"/>
      <c r="HE225" s="165"/>
      <c r="HF225" s="165"/>
      <c r="HG225" s="165"/>
      <c r="HH225" s="165"/>
      <c r="HI225" s="165"/>
      <c r="HJ225" s="165"/>
      <c r="HK225" s="165"/>
      <c r="HL225" s="165"/>
      <c r="HM225" s="165"/>
      <c r="HN225" s="165"/>
      <c r="HO225" s="165"/>
      <c r="HP225" s="165"/>
      <c r="HQ225" s="165"/>
      <c r="HR225" s="165"/>
      <c r="HS225" s="165"/>
      <c r="HT225" s="165"/>
      <c r="HU225" s="165"/>
      <c r="HV225" s="165"/>
      <c r="HW225" s="165"/>
      <c r="HX225" s="165"/>
      <c r="HY225" s="165"/>
      <c r="HZ225" s="165"/>
      <c r="IA225" s="165"/>
      <c r="IB225" s="165"/>
      <c r="IC225" s="165"/>
      <c r="ID225" s="165"/>
      <c r="IE225" s="165"/>
      <c r="IF225" s="165"/>
      <c r="IG225" s="165"/>
      <c r="IH225" s="165"/>
      <c r="II225" s="165"/>
      <c r="IJ225" s="165"/>
      <c r="IK225" s="165"/>
      <c r="IL225" s="165"/>
      <c r="IM225" s="165"/>
      <c r="IN225" s="165"/>
      <c r="IO225" s="165"/>
      <c r="IP225" s="165"/>
      <c r="IQ225" s="165"/>
      <c r="IR225" s="165"/>
      <c r="IS225" s="165"/>
      <c r="IT225" s="165"/>
      <c r="IU225" s="165"/>
      <c r="IV225" s="165"/>
      <c r="IW225" s="165"/>
      <c r="IX225" s="165"/>
      <c r="IY225" s="165"/>
      <c r="IZ225" s="165"/>
      <c r="JA225" s="165"/>
      <c r="JB225" s="165"/>
      <c r="JC225" s="165"/>
      <c r="JD225" s="165"/>
      <c r="JE225" s="165"/>
      <c r="JF225" s="165"/>
      <c r="JG225" s="165"/>
      <c r="JH225" s="165"/>
      <c r="JI225" s="165"/>
      <c r="JJ225" s="165"/>
      <c r="JK225" s="165"/>
      <c r="JL225" s="165"/>
      <c r="JM225" s="165"/>
      <c r="JN225" s="165"/>
      <c r="JO225" s="165"/>
      <c r="JP225" s="165"/>
      <c r="JQ225" s="165"/>
      <c r="JR225" s="165"/>
      <c r="JS225" s="165"/>
      <c r="JT225" s="165"/>
      <c r="JU225" s="165"/>
      <c r="JV225" s="165"/>
      <c r="JW225" s="165"/>
      <c r="JX225" s="165"/>
      <c r="JY225" s="165"/>
      <c r="JZ225" s="165"/>
      <c r="KA225" s="165"/>
      <c r="KB225" s="165"/>
      <c r="KC225" s="165"/>
      <c r="KD225" s="165"/>
      <c r="KE225" s="165"/>
      <c r="KF225" s="165"/>
      <c r="KG225" s="165"/>
      <c r="KH225" s="165"/>
      <c r="KI225" s="165"/>
      <c r="KJ225" s="165"/>
      <c r="KK225" s="165"/>
      <c r="KL225" s="165"/>
      <c r="KM225" s="165"/>
      <c r="KN225" s="165"/>
      <c r="KO225" s="165"/>
      <c r="KP225" s="165"/>
      <c r="KQ225" s="165"/>
      <c r="KR225" s="165"/>
      <c r="KS225" s="165"/>
      <c r="KT225" s="165"/>
      <c r="KU225" s="165"/>
      <c r="KV225" s="165"/>
      <c r="KW225" s="165"/>
      <c r="KX225" s="165"/>
      <c r="KY225" s="165"/>
      <c r="KZ225" s="165"/>
      <c r="LA225" s="165"/>
      <c r="LB225" s="165"/>
      <c r="LC225" s="165"/>
      <c r="LD225" s="165"/>
      <c r="LE225" s="165"/>
      <c r="LF225" s="165"/>
      <c r="LG225" s="165"/>
      <c r="LH225" s="165"/>
      <c r="LI225" s="165"/>
      <c r="LJ225" s="165"/>
      <c r="LK225" s="165"/>
      <c r="LL225" s="165"/>
      <c r="LM225" s="165"/>
      <c r="LN225" s="165"/>
      <c r="LO225" s="165"/>
      <c r="LP225" s="165"/>
      <c r="LQ225" s="165"/>
      <c r="LR225" s="165"/>
      <c r="LS225" s="165"/>
      <c r="LT225" s="165"/>
      <c r="LU225" s="165"/>
      <c r="LV225" s="165"/>
      <c r="LW225" s="165"/>
      <c r="LX225" s="165"/>
      <c r="LY225" s="165"/>
      <c r="LZ225" s="165"/>
      <c r="MA225" s="165"/>
      <c r="MB225" s="165"/>
      <c r="MC225" s="165"/>
      <c r="MD225" s="165"/>
      <c r="ME225" s="165"/>
      <c r="MF225" s="165"/>
      <c r="MG225" s="165"/>
      <c r="MH225" s="165"/>
      <c r="MI225" s="165"/>
      <c r="MJ225" s="165"/>
      <c r="MK225" s="165"/>
      <c r="ML225" s="165"/>
      <c r="MM225" s="165"/>
      <c r="MN225" s="165"/>
      <c r="MO225" s="165"/>
      <c r="MP225" s="165"/>
      <c r="MQ225" s="165"/>
      <c r="MR225" s="165"/>
      <c r="MS225" s="165"/>
      <c r="MT225" s="165"/>
      <c r="MU225" s="165"/>
      <c r="MV225" s="165"/>
      <c r="MW225" s="165"/>
      <c r="MX225" s="165"/>
      <c r="MY225" s="165"/>
      <c r="MZ225" s="165"/>
      <c r="NA225" s="165"/>
      <c r="NB225" s="165"/>
      <c r="NC225" s="165"/>
      <c r="ND225" s="165"/>
      <c r="NE225" s="165"/>
      <c r="NF225" s="165"/>
      <c r="NG225" s="165"/>
      <c r="NH225" s="165"/>
      <c r="NI225" s="165"/>
      <c r="NJ225" s="165"/>
      <c r="NK225" s="165"/>
      <c r="NL225" s="165"/>
      <c r="NM225" s="165"/>
      <c r="NN225" s="165"/>
      <c r="NO225" s="165"/>
      <c r="NP225" s="165"/>
      <c r="NQ225" s="165"/>
      <c r="NR225" s="165"/>
      <c r="NS225" s="165"/>
      <c r="NT225" s="165"/>
      <c r="NU225" s="165"/>
      <c r="NV225" s="165"/>
      <c r="NW225" s="165"/>
      <c r="NX225" s="165"/>
      <c r="NY225" s="165"/>
      <c r="NZ225" s="165"/>
      <c r="OA225" s="165"/>
      <c r="OB225" s="165"/>
      <c r="OC225" s="165"/>
      <c r="OD225" s="165"/>
      <c r="OE225" s="165"/>
      <c r="OF225" s="165"/>
      <c r="OG225" s="165"/>
      <c r="OH225" s="165"/>
      <c r="OI225" s="165"/>
      <c r="OJ225" s="165"/>
      <c r="OK225" s="165"/>
      <c r="OL225" s="165"/>
      <c r="OM225" s="165"/>
      <c r="ON225" s="165"/>
      <c r="OO225" s="165"/>
      <c r="OP225" s="165"/>
      <c r="OQ225" s="165"/>
      <c r="OR225" s="165"/>
      <c r="OS225" s="165"/>
      <c r="OT225" s="165"/>
      <c r="OU225" s="165"/>
      <c r="OV225" s="165"/>
      <c r="OW225" s="165"/>
      <c r="OX225" s="165"/>
      <c r="OY225" s="165"/>
      <c r="OZ225" s="165"/>
      <c r="PA225" s="165"/>
      <c r="PB225" s="165"/>
      <c r="PC225" s="165"/>
      <c r="PD225" s="165"/>
      <c r="PE225" s="165"/>
      <c r="PF225" s="165"/>
      <c r="PG225" s="165"/>
      <c r="PH225" s="165"/>
      <c r="PI225" s="165"/>
      <c r="PJ225" s="165"/>
      <c r="PK225" s="165"/>
      <c r="PL225" s="165"/>
      <c r="PM225" s="165"/>
      <c r="PN225" s="165"/>
      <c r="PO225" s="165"/>
      <c r="PP225" s="165"/>
      <c r="PQ225" s="165"/>
      <c r="PR225" s="165"/>
      <c r="PS225" s="165"/>
      <c r="PT225" s="165"/>
      <c r="PU225" s="165"/>
      <c r="PV225" s="165"/>
      <c r="PW225" s="165"/>
      <c r="PX225" s="165"/>
      <c r="PY225" s="165"/>
      <c r="PZ225" s="165"/>
      <c r="QA225" s="165"/>
      <c r="QB225" s="165"/>
      <c r="QC225" s="165"/>
      <c r="QD225" s="165"/>
      <c r="QE225" s="165"/>
      <c r="QF225" s="165"/>
      <c r="QG225" s="165"/>
      <c r="QH225" s="165"/>
      <c r="QI225" s="165"/>
      <c r="QJ225" s="165"/>
      <c r="QK225" s="165"/>
      <c r="QL225" s="165"/>
      <c r="QM225" s="165"/>
      <c r="QN225" s="165"/>
      <c r="QO225" s="165"/>
      <c r="QP225" s="165"/>
      <c r="QQ225" s="165"/>
      <c r="QR225" s="165"/>
      <c r="QS225" s="165"/>
      <c r="QT225" s="165"/>
      <c r="QU225" s="165"/>
      <c r="QV225" s="165"/>
      <c r="QW225" s="165"/>
      <c r="QX225" s="165"/>
      <c r="QY225" s="165"/>
      <c r="QZ225" s="165"/>
      <c r="RA225" s="165"/>
      <c r="RB225" s="165"/>
      <c r="RC225" s="165"/>
      <c r="RD225" s="165"/>
      <c r="RE225" s="165"/>
      <c r="RF225" s="165"/>
      <c r="RG225" s="165"/>
      <c r="RH225" s="165"/>
      <c r="RI225" s="165"/>
      <c r="RJ225" s="165"/>
      <c r="RK225" s="165"/>
      <c r="RL225" s="165"/>
    </row>
    <row r="226" spans="1:480" ht="15.75" x14ac:dyDescent="0.25">
      <c r="A226" s="120"/>
      <c r="B226" s="348" t="s">
        <v>25</v>
      </c>
      <c r="C226" s="348"/>
      <c r="D226" s="110">
        <f>SUM(D222,D223,D224,D225)</f>
        <v>420</v>
      </c>
      <c r="E226" s="110"/>
      <c r="F226" s="110"/>
      <c r="G226" s="179">
        <f>SUM(G222,G223,G224,G225)</f>
        <v>18.86</v>
      </c>
      <c r="H226" s="179">
        <f>SUM(H222,H223,H225,H224)</f>
        <v>15.32</v>
      </c>
      <c r="I226" s="179">
        <f>SUM(I222,I223,I224,I225)</f>
        <v>69.570000000000007</v>
      </c>
      <c r="J226" s="179">
        <f>SUM(J222,J223,J224,J225)</f>
        <v>496.69</v>
      </c>
      <c r="K226" s="179">
        <f>SUM(K222,K223,K224,K225)</f>
        <v>41.780000000000008</v>
      </c>
      <c r="L226" s="118"/>
      <c r="M226" s="118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33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  <c r="AN226" s="165"/>
      <c r="AO226" s="165"/>
      <c r="AP226" s="165"/>
      <c r="AQ226" s="165"/>
      <c r="AR226" s="165"/>
      <c r="AS226" s="165"/>
      <c r="AT226" s="165"/>
      <c r="AU226" s="165"/>
      <c r="AV226" s="165"/>
      <c r="AW226" s="165"/>
      <c r="AX226" s="165"/>
      <c r="AY226" s="165"/>
      <c r="AZ226" s="165"/>
      <c r="BA226" s="165"/>
      <c r="BB226" s="165"/>
      <c r="BC226" s="165"/>
      <c r="BD226" s="165"/>
      <c r="BE226" s="165"/>
      <c r="BF226" s="165"/>
      <c r="BG226" s="165"/>
      <c r="BH226" s="165"/>
      <c r="BI226" s="165"/>
      <c r="BJ226" s="165"/>
      <c r="BK226" s="165"/>
      <c r="BL226" s="165"/>
      <c r="BM226" s="165"/>
      <c r="BN226" s="165"/>
      <c r="BO226" s="165"/>
      <c r="BP226" s="165"/>
      <c r="BQ226" s="165"/>
      <c r="BR226" s="165"/>
      <c r="BS226" s="165"/>
      <c r="BT226" s="165"/>
      <c r="BU226" s="165"/>
      <c r="BV226" s="165"/>
      <c r="BW226" s="165"/>
      <c r="BX226" s="165"/>
      <c r="BY226" s="165"/>
      <c r="BZ226" s="165"/>
      <c r="CA226" s="165"/>
      <c r="CB226" s="165"/>
      <c r="CC226" s="165"/>
      <c r="CD226" s="165"/>
      <c r="CE226" s="165"/>
      <c r="CF226" s="165"/>
      <c r="CG226" s="165"/>
      <c r="CH226" s="165"/>
      <c r="CI226" s="165"/>
      <c r="CJ226" s="165"/>
      <c r="CK226" s="165"/>
      <c r="CL226" s="165"/>
      <c r="CM226" s="165"/>
      <c r="CN226" s="165"/>
      <c r="CO226" s="165"/>
      <c r="CP226" s="165"/>
      <c r="CQ226" s="165"/>
      <c r="CR226" s="165"/>
      <c r="CS226" s="165"/>
      <c r="CT226" s="165"/>
      <c r="CU226" s="165"/>
      <c r="CV226" s="165"/>
      <c r="CW226" s="165"/>
      <c r="CX226" s="165"/>
      <c r="CY226" s="165"/>
      <c r="CZ226" s="165"/>
      <c r="DA226" s="165"/>
      <c r="DB226" s="165"/>
      <c r="DC226" s="165"/>
      <c r="DD226" s="165"/>
      <c r="DE226" s="165"/>
      <c r="DF226" s="165"/>
      <c r="DG226" s="165"/>
      <c r="DH226" s="165"/>
      <c r="DI226" s="165"/>
      <c r="DJ226" s="165"/>
      <c r="DK226" s="165"/>
      <c r="DL226" s="165"/>
      <c r="DM226" s="165"/>
      <c r="DN226" s="165"/>
      <c r="DO226" s="165"/>
      <c r="DP226" s="165"/>
      <c r="DQ226" s="165"/>
      <c r="DR226" s="165"/>
      <c r="DS226" s="165"/>
      <c r="DT226" s="165"/>
      <c r="DU226" s="165"/>
      <c r="DV226" s="165"/>
      <c r="DW226" s="165"/>
      <c r="DX226" s="165"/>
      <c r="DY226" s="165"/>
      <c r="DZ226" s="165"/>
      <c r="EA226" s="165"/>
      <c r="EB226" s="165"/>
      <c r="EC226" s="165"/>
      <c r="ED226" s="165"/>
      <c r="EE226" s="165"/>
      <c r="EF226" s="165"/>
      <c r="EG226" s="165"/>
      <c r="EH226" s="165"/>
      <c r="EI226" s="165"/>
      <c r="EJ226" s="165"/>
      <c r="EK226" s="165"/>
      <c r="EL226" s="165"/>
      <c r="EM226" s="165"/>
      <c r="EN226" s="165"/>
      <c r="EO226" s="165"/>
      <c r="EP226" s="165"/>
      <c r="EQ226" s="165"/>
      <c r="ER226" s="165"/>
      <c r="ES226" s="165"/>
      <c r="ET226" s="165"/>
      <c r="EU226" s="165"/>
      <c r="EV226" s="165"/>
      <c r="EW226" s="165"/>
      <c r="EX226" s="165"/>
      <c r="EY226" s="165"/>
      <c r="EZ226" s="165"/>
      <c r="FA226" s="165"/>
      <c r="FB226" s="165"/>
      <c r="FC226" s="165"/>
      <c r="FD226" s="165"/>
      <c r="FE226" s="165"/>
      <c r="FF226" s="165"/>
      <c r="FG226" s="165"/>
      <c r="FH226" s="165"/>
      <c r="FI226" s="165"/>
      <c r="FJ226" s="165"/>
      <c r="FK226" s="165"/>
      <c r="FL226" s="165"/>
      <c r="FM226" s="165"/>
      <c r="FN226" s="165"/>
      <c r="FO226" s="165"/>
      <c r="FP226" s="165"/>
      <c r="FQ226" s="165"/>
      <c r="FR226" s="165"/>
      <c r="FS226" s="165"/>
      <c r="FT226" s="165"/>
      <c r="FU226" s="165"/>
      <c r="FV226" s="165"/>
      <c r="FW226" s="165"/>
      <c r="FX226" s="165"/>
      <c r="FY226" s="165"/>
      <c r="FZ226" s="165"/>
      <c r="GA226" s="165"/>
      <c r="GB226" s="165"/>
      <c r="GC226" s="165"/>
      <c r="GD226" s="165"/>
      <c r="GE226" s="165"/>
      <c r="GF226" s="165"/>
      <c r="GG226" s="165"/>
      <c r="GH226" s="165"/>
      <c r="GI226" s="165"/>
      <c r="GJ226" s="165"/>
      <c r="GK226" s="165"/>
      <c r="GL226" s="165"/>
      <c r="GM226" s="165"/>
      <c r="GN226" s="165"/>
      <c r="GO226" s="165"/>
      <c r="GP226" s="165"/>
      <c r="GQ226" s="165"/>
      <c r="GR226" s="165"/>
      <c r="GS226" s="165"/>
      <c r="GT226" s="165"/>
      <c r="GU226" s="165"/>
      <c r="GV226" s="165"/>
      <c r="GW226" s="165"/>
      <c r="GX226" s="165"/>
      <c r="GY226" s="165"/>
      <c r="GZ226" s="165"/>
      <c r="HA226" s="165"/>
      <c r="HB226" s="165"/>
      <c r="HC226" s="165"/>
      <c r="HD226" s="165"/>
      <c r="HE226" s="165"/>
      <c r="HF226" s="165"/>
      <c r="HG226" s="165"/>
      <c r="HH226" s="165"/>
      <c r="HI226" s="165"/>
      <c r="HJ226" s="165"/>
      <c r="HK226" s="165"/>
      <c r="HL226" s="165"/>
      <c r="HM226" s="165"/>
      <c r="HN226" s="165"/>
      <c r="HO226" s="165"/>
      <c r="HP226" s="165"/>
      <c r="HQ226" s="165"/>
      <c r="HR226" s="165"/>
      <c r="HS226" s="165"/>
      <c r="HT226" s="165"/>
      <c r="HU226" s="165"/>
      <c r="HV226" s="165"/>
      <c r="HW226" s="165"/>
      <c r="HX226" s="165"/>
      <c r="HY226" s="165"/>
      <c r="HZ226" s="165"/>
      <c r="IA226" s="165"/>
      <c r="IB226" s="165"/>
      <c r="IC226" s="165"/>
      <c r="ID226" s="165"/>
      <c r="IE226" s="165"/>
      <c r="IF226" s="165"/>
      <c r="IG226" s="165"/>
      <c r="IH226" s="165"/>
      <c r="II226" s="165"/>
      <c r="IJ226" s="165"/>
      <c r="IK226" s="165"/>
      <c r="IL226" s="165"/>
      <c r="IM226" s="165"/>
      <c r="IN226" s="165"/>
      <c r="IO226" s="165"/>
      <c r="IP226" s="165"/>
      <c r="IQ226" s="165"/>
      <c r="IR226" s="165"/>
      <c r="IS226" s="165"/>
      <c r="IT226" s="165"/>
      <c r="IU226" s="165"/>
      <c r="IV226" s="165"/>
      <c r="IW226" s="165"/>
      <c r="IX226" s="165"/>
      <c r="IY226" s="165"/>
      <c r="IZ226" s="165"/>
      <c r="JA226" s="165"/>
      <c r="JB226" s="165"/>
      <c r="JC226" s="165"/>
      <c r="JD226" s="165"/>
      <c r="JE226" s="165"/>
      <c r="JF226" s="165"/>
      <c r="JG226" s="165"/>
      <c r="JH226" s="165"/>
      <c r="JI226" s="165"/>
      <c r="JJ226" s="165"/>
      <c r="JK226" s="165"/>
      <c r="JL226" s="165"/>
      <c r="JM226" s="165"/>
      <c r="JN226" s="165"/>
      <c r="JO226" s="165"/>
      <c r="JP226" s="165"/>
      <c r="JQ226" s="165"/>
      <c r="JR226" s="165"/>
      <c r="JS226" s="165"/>
      <c r="JT226" s="165"/>
      <c r="JU226" s="165"/>
      <c r="JV226" s="165"/>
      <c r="JW226" s="165"/>
      <c r="JX226" s="165"/>
      <c r="JY226" s="165"/>
      <c r="JZ226" s="165"/>
      <c r="KA226" s="165"/>
      <c r="KB226" s="165"/>
      <c r="KC226" s="165"/>
      <c r="KD226" s="165"/>
      <c r="KE226" s="165"/>
      <c r="KF226" s="165"/>
      <c r="KG226" s="165"/>
      <c r="KH226" s="165"/>
      <c r="KI226" s="165"/>
      <c r="KJ226" s="165"/>
      <c r="KK226" s="165"/>
      <c r="KL226" s="165"/>
      <c r="KM226" s="165"/>
      <c r="KN226" s="165"/>
      <c r="KO226" s="165"/>
      <c r="KP226" s="165"/>
      <c r="KQ226" s="165"/>
      <c r="KR226" s="165"/>
      <c r="KS226" s="165"/>
      <c r="KT226" s="165"/>
      <c r="KU226" s="165"/>
      <c r="KV226" s="165"/>
      <c r="KW226" s="165"/>
      <c r="KX226" s="165"/>
      <c r="KY226" s="165"/>
      <c r="KZ226" s="165"/>
      <c r="LA226" s="165"/>
      <c r="LB226" s="165"/>
      <c r="LC226" s="165"/>
      <c r="LD226" s="165"/>
      <c r="LE226" s="165"/>
      <c r="LF226" s="165"/>
      <c r="LG226" s="165"/>
      <c r="LH226" s="165"/>
      <c r="LI226" s="165"/>
      <c r="LJ226" s="165"/>
      <c r="LK226" s="165"/>
      <c r="LL226" s="165"/>
      <c r="LM226" s="165"/>
      <c r="LN226" s="165"/>
      <c r="LO226" s="165"/>
      <c r="LP226" s="165"/>
      <c r="LQ226" s="165"/>
      <c r="LR226" s="165"/>
      <c r="LS226" s="165"/>
      <c r="LT226" s="165"/>
      <c r="LU226" s="165"/>
      <c r="LV226" s="165"/>
      <c r="LW226" s="165"/>
      <c r="LX226" s="165"/>
      <c r="LY226" s="165"/>
      <c r="LZ226" s="165"/>
      <c r="MA226" s="165"/>
      <c r="MB226" s="165"/>
      <c r="MC226" s="165"/>
      <c r="MD226" s="165"/>
      <c r="ME226" s="165"/>
      <c r="MF226" s="165"/>
      <c r="MG226" s="165"/>
      <c r="MH226" s="165"/>
      <c r="MI226" s="165"/>
      <c r="MJ226" s="165"/>
      <c r="MK226" s="165"/>
      <c r="ML226" s="165"/>
      <c r="MM226" s="165"/>
      <c r="MN226" s="165"/>
      <c r="MO226" s="165"/>
      <c r="MP226" s="165"/>
      <c r="MQ226" s="165"/>
      <c r="MR226" s="165"/>
      <c r="MS226" s="165"/>
      <c r="MT226" s="165"/>
      <c r="MU226" s="165"/>
      <c r="MV226" s="165"/>
      <c r="MW226" s="165"/>
      <c r="MX226" s="165"/>
      <c r="MY226" s="165"/>
      <c r="MZ226" s="165"/>
      <c r="NA226" s="165"/>
      <c r="NB226" s="165"/>
      <c r="NC226" s="165"/>
      <c r="ND226" s="165"/>
      <c r="NE226" s="165"/>
      <c r="NF226" s="165"/>
      <c r="NG226" s="165"/>
      <c r="NH226" s="165"/>
      <c r="NI226" s="165"/>
      <c r="NJ226" s="165"/>
      <c r="NK226" s="165"/>
      <c r="NL226" s="165"/>
      <c r="NM226" s="165"/>
      <c r="NN226" s="165"/>
      <c r="NO226" s="165"/>
      <c r="NP226" s="165"/>
      <c r="NQ226" s="165"/>
      <c r="NR226" s="165"/>
      <c r="NS226" s="165"/>
      <c r="NT226" s="165"/>
      <c r="NU226" s="165"/>
      <c r="NV226" s="165"/>
      <c r="NW226" s="165"/>
      <c r="NX226" s="165"/>
      <c r="NY226" s="165"/>
      <c r="NZ226" s="165"/>
      <c r="OA226" s="165"/>
      <c r="OB226" s="165"/>
      <c r="OC226" s="165"/>
      <c r="OD226" s="165"/>
      <c r="OE226" s="165"/>
      <c r="OF226" s="165"/>
      <c r="OG226" s="165"/>
      <c r="OH226" s="165"/>
      <c r="OI226" s="165"/>
      <c r="OJ226" s="165"/>
      <c r="OK226" s="165"/>
      <c r="OL226" s="165"/>
      <c r="OM226" s="165"/>
      <c r="ON226" s="165"/>
      <c r="OO226" s="165"/>
      <c r="OP226" s="165"/>
      <c r="OQ226" s="165"/>
      <c r="OR226" s="165"/>
      <c r="OS226" s="165"/>
      <c r="OT226" s="165"/>
      <c r="OU226" s="165"/>
      <c r="OV226" s="165"/>
      <c r="OW226" s="165"/>
      <c r="OX226" s="165"/>
      <c r="OY226" s="165"/>
      <c r="OZ226" s="165"/>
      <c r="PA226" s="165"/>
      <c r="PB226" s="165"/>
      <c r="PC226" s="165"/>
      <c r="PD226" s="165"/>
      <c r="PE226" s="165"/>
      <c r="PF226" s="165"/>
      <c r="PG226" s="165"/>
      <c r="PH226" s="165"/>
      <c r="PI226" s="165"/>
      <c r="PJ226" s="165"/>
      <c r="PK226" s="165"/>
      <c r="PL226" s="165"/>
      <c r="PM226" s="165"/>
      <c r="PN226" s="165"/>
      <c r="PO226" s="165"/>
      <c r="PP226" s="165"/>
      <c r="PQ226" s="165"/>
      <c r="PR226" s="165"/>
      <c r="PS226" s="165"/>
      <c r="PT226" s="165"/>
      <c r="PU226" s="165"/>
      <c r="PV226" s="165"/>
      <c r="PW226" s="165"/>
      <c r="PX226" s="165"/>
      <c r="PY226" s="165"/>
      <c r="PZ226" s="165"/>
      <c r="QA226" s="165"/>
      <c r="QB226" s="165"/>
      <c r="QC226" s="165"/>
      <c r="QD226" s="165"/>
      <c r="QE226" s="165"/>
      <c r="QF226" s="165"/>
      <c r="QG226" s="165"/>
      <c r="QH226" s="165"/>
      <c r="QI226" s="165"/>
      <c r="QJ226" s="165"/>
      <c r="QK226" s="165"/>
      <c r="QL226" s="165"/>
      <c r="QM226" s="165"/>
      <c r="QN226" s="165"/>
      <c r="QO226" s="165"/>
      <c r="QP226" s="165"/>
      <c r="QQ226" s="165"/>
      <c r="QR226" s="165"/>
      <c r="QS226" s="165"/>
      <c r="QT226" s="165"/>
      <c r="QU226" s="165"/>
      <c r="QV226" s="165"/>
      <c r="QW226" s="165"/>
      <c r="QX226" s="165"/>
      <c r="QY226" s="165"/>
      <c r="QZ226" s="165"/>
      <c r="RA226" s="165"/>
      <c r="RB226" s="165"/>
      <c r="RC226" s="165"/>
      <c r="RD226" s="165"/>
      <c r="RE226" s="165"/>
      <c r="RF226" s="165"/>
      <c r="RG226" s="165"/>
      <c r="RH226" s="165"/>
      <c r="RI226" s="165"/>
      <c r="RJ226" s="165"/>
      <c r="RK226" s="165"/>
      <c r="RL226" s="165"/>
    </row>
    <row r="227" spans="1:480" ht="12.75" customHeight="1" x14ac:dyDescent="0.2">
      <c r="A227" s="163"/>
      <c r="B227" s="349" t="s">
        <v>37</v>
      </c>
      <c r="C227" s="398"/>
      <c r="D227" s="153">
        <f>SUM(D207,D216,D220,D226)</f>
        <v>1539</v>
      </c>
      <c r="E227" s="153" t="e">
        <f>SUM(E206,E207,E215,#REF!,#REF!)</f>
        <v>#REF!</v>
      </c>
      <c r="F227" s="153" t="e">
        <f>SUM(F206,F207,F215,#REF!,#REF!)</f>
        <v>#REF!</v>
      </c>
      <c r="G227" s="153">
        <f>SUM(G207,G216,G220,G226)</f>
        <v>58.8</v>
      </c>
      <c r="H227" s="153">
        <f>SUM(H207,H216,H220,H226)</f>
        <v>62.949999999999996</v>
      </c>
      <c r="I227" s="153">
        <f>SUM(I207,I216,I220,I226)</f>
        <v>195.12</v>
      </c>
      <c r="J227" s="153">
        <f>SUM(J207,J216,J220,J226)</f>
        <v>1501.1499999999999</v>
      </c>
      <c r="K227" s="153">
        <f>SUM(K207,K216,K220,K226)</f>
        <v>58.190000000000012</v>
      </c>
      <c r="L227" s="161"/>
      <c r="M227" s="161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33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5"/>
      <c r="AX227" s="165"/>
      <c r="AY227" s="165"/>
      <c r="AZ227" s="165"/>
      <c r="BA227" s="165"/>
      <c r="BB227" s="165"/>
      <c r="BC227" s="165"/>
      <c r="BD227" s="165"/>
      <c r="BE227" s="165"/>
      <c r="BF227" s="165"/>
      <c r="BG227" s="165"/>
      <c r="BH227" s="165"/>
      <c r="BI227" s="165"/>
      <c r="BJ227" s="165"/>
      <c r="BK227" s="165"/>
      <c r="BL227" s="165"/>
      <c r="BM227" s="165"/>
      <c r="BN227" s="165"/>
      <c r="BO227" s="165"/>
      <c r="BP227" s="165"/>
      <c r="BQ227" s="165"/>
      <c r="BR227" s="165"/>
      <c r="BS227" s="165"/>
      <c r="BT227" s="165"/>
      <c r="BU227" s="165"/>
      <c r="BV227" s="165"/>
      <c r="BW227" s="165"/>
      <c r="BX227" s="165"/>
      <c r="BY227" s="165"/>
      <c r="BZ227" s="165"/>
      <c r="CA227" s="165"/>
      <c r="CB227" s="165"/>
      <c r="CC227" s="165"/>
      <c r="CD227" s="165"/>
      <c r="CE227" s="165"/>
      <c r="CF227" s="165"/>
      <c r="CG227" s="165"/>
      <c r="CH227" s="165"/>
      <c r="CI227" s="165"/>
      <c r="CJ227" s="165"/>
      <c r="CK227" s="165"/>
      <c r="CL227" s="165"/>
      <c r="CM227" s="165"/>
      <c r="CN227" s="165"/>
      <c r="CO227" s="165"/>
      <c r="CP227" s="165"/>
      <c r="CQ227" s="165"/>
      <c r="CR227" s="165"/>
      <c r="CS227" s="165"/>
      <c r="CT227" s="165"/>
      <c r="CU227" s="165"/>
      <c r="CV227" s="165"/>
      <c r="CW227" s="165"/>
      <c r="CX227" s="165"/>
      <c r="CY227" s="165"/>
      <c r="CZ227" s="165"/>
      <c r="DA227" s="165"/>
      <c r="DB227" s="165"/>
      <c r="DC227" s="165"/>
      <c r="DD227" s="165"/>
      <c r="DE227" s="165"/>
      <c r="DF227" s="165"/>
      <c r="DG227" s="165"/>
      <c r="DH227" s="165"/>
      <c r="DI227" s="165"/>
      <c r="DJ227" s="165"/>
      <c r="DK227" s="165"/>
      <c r="DL227" s="165"/>
      <c r="DM227" s="165"/>
      <c r="DN227" s="165"/>
      <c r="DO227" s="165"/>
      <c r="DP227" s="165"/>
      <c r="DQ227" s="165"/>
      <c r="DR227" s="165"/>
      <c r="DS227" s="165"/>
      <c r="DT227" s="165"/>
      <c r="DU227" s="165"/>
      <c r="DV227" s="165"/>
      <c r="DW227" s="165"/>
      <c r="DX227" s="165"/>
      <c r="DY227" s="165"/>
      <c r="DZ227" s="165"/>
      <c r="EA227" s="165"/>
      <c r="EB227" s="165"/>
      <c r="EC227" s="165"/>
      <c r="ED227" s="165"/>
      <c r="EE227" s="165"/>
      <c r="EF227" s="165"/>
      <c r="EG227" s="165"/>
      <c r="EH227" s="165"/>
      <c r="EI227" s="165"/>
      <c r="EJ227" s="165"/>
      <c r="EK227" s="165"/>
      <c r="EL227" s="165"/>
      <c r="EM227" s="165"/>
      <c r="EN227" s="165"/>
      <c r="EO227" s="165"/>
      <c r="EP227" s="165"/>
      <c r="EQ227" s="165"/>
      <c r="ER227" s="165"/>
      <c r="ES227" s="165"/>
      <c r="ET227" s="165"/>
      <c r="EU227" s="165"/>
      <c r="EV227" s="165"/>
      <c r="EW227" s="165"/>
      <c r="EX227" s="165"/>
      <c r="EY227" s="165"/>
      <c r="EZ227" s="165"/>
      <c r="FA227" s="165"/>
      <c r="FB227" s="165"/>
      <c r="FC227" s="165"/>
      <c r="FD227" s="165"/>
      <c r="FE227" s="165"/>
      <c r="FF227" s="165"/>
      <c r="FG227" s="165"/>
      <c r="FH227" s="165"/>
      <c r="FI227" s="165"/>
      <c r="FJ227" s="165"/>
      <c r="FK227" s="165"/>
      <c r="FL227" s="165"/>
      <c r="FM227" s="165"/>
      <c r="FN227" s="165"/>
      <c r="FO227" s="165"/>
      <c r="FP227" s="165"/>
      <c r="FQ227" s="165"/>
      <c r="FR227" s="165"/>
      <c r="FS227" s="165"/>
      <c r="FT227" s="165"/>
      <c r="FU227" s="165"/>
      <c r="FV227" s="165"/>
      <c r="FW227" s="165"/>
      <c r="FX227" s="165"/>
      <c r="FY227" s="165"/>
      <c r="FZ227" s="165"/>
      <c r="GA227" s="165"/>
      <c r="GB227" s="165"/>
      <c r="GC227" s="165"/>
      <c r="GD227" s="165"/>
      <c r="GE227" s="165"/>
      <c r="GF227" s="165"/>
      <c r="GG227" s="165"/>
      <c r="GH227" s="165"/>
      <c r="GI227" s="165"/>
      <c r="GJ227" s="165"/>
      <c r="GK227" s="165"/>
      <c r="GL227" s="165"/>
      <c r="GM227" s="165"/>
      <c r="GN227" s="165"/>
      <c r="GO227" s="165"/>
      <c r="GP227" s="165"/>
      <c r="GQ227" s="165"/>
      <c r="GR227" s="165"/>
      <c r="GS227" s="165"/>
      <c r="GT227" s="165"/>
      <c r="GU227" s="165"/>
      <c r="GV227" s="165"/>
      <c r="GW227" s="165"/>
      <c r="GX227" s="165"/>
      <c r="GY227" s="165"/>
      <c r="GZ227" s="165"/>
      <c r="HA227" s="165"/>
      <c r="HB227" s="165"/>
      <c r="HC227" s="165"/>
      <c r="HD227" s="165"/>
      <c r="HE227" s="165"/>
      <c r="HF227" s="165"/>
      <c r="HG227" s="165"/>
      <c r="HH227" s="165"/>
      <c r="HI227" s="165"/>
      <c r="HJ227" s="165"/>
      <c r="HK227" s="165"/>
      <c r="HL227" s="165"/>
      <c r="HM227" s="165"/>
      <c r="HN227" s="165"/>
      <c r="HO227" s="165"/>
      <c r="HP227" s="165"/>
      <c r="HQ227" s="165"/>
      <c r="HR227" s="165"/>
      <c r="HS227" s="165"/>
      <c r="HT227" s="165"/>
      <c r="HU227" s="165"/>
      <c r="HV227" s="165"/>
      <c r="HW227" s="165"/>
      <c r="HX227" s="165"/>
      <c r="HY227" s="165"/>
      <c r="HZ227" s="165"/>
      <c r="IA227" s="165"/>
      <c r="IB227" s="165"/>
      <c r="IC227" s="165"/>
      <c r="ID227" s="165"/>
      <c r="IE227" s="165"/>
      <c r="IF227" s="165"/>
      <c r="IG227" s="165"/>
      <c r="IH227" s="165"/>
      <c r="II227" s="165"/>
      <c r="IJ227" s="165"/>
      <c r="IK227" s="165"/>
      <c r="IL227" s="165"/>
      <c r="IM227" s="165"/>
      <c r="IN227" s="165"/>
      <c r="IO227" s="165"/>
      <c r="IP227" s="165"/>
      <c r="IQ227" s="165"/>
      <c r="IR227" s="165"/>
      <c r="IS227" s="165"/>
      <c r="IT227" s="165"/>
      <c r="IU227" s="165"/>
      <c r="IV227" s="165"/>
      <c r="IW227" s="165"/>
      <c r="IX227" s="165"/>
      <c r="IY227" s="165"/>
      <c r="IZ227" s="165"/>
      <c r="JA227" s="165"/>
      <c r="JB227" s="165"/>
      <c r="JC227" s="165"/>
      <c r="JD227" s="165"/>
      <c r="JE227" s="165"/>
      <c r="JF227" s="165"/>
      <c r="JG227" s="165"/>
      <c r="JH227" s="165"/>
      <c r="JI227" s="165"/>
      <c r="JJ227" s="165"/>
      <c r="JK227" s="165"/>
      <c r="JL227" s="165"/>
      <c r="JM227" s="165"/>
      <c r="JN227" s="165"/>
      <c r="JO227" s="165"/>
      <c r="JP227" s="165"/>
      <c r="JQ227" s="165"/>
      <c r="JR227" s="165"/>
      <c r="JS227" s="165"/>
      <c r="JT227" s="165"/>
      <c r="JU227" s="165"/>
      <c r="JV227" s="165"/>
      <c r="JW227" s="165"/>
      <c r="JX227" s="165"/>
      <c r="JY227" s="165"/>
      <c r="JZ227" s="165"/>
      <c r="KA227" s="165"/>
      <c r="KB227" s="165"/>
      <c r="KC227" s="165"/>
      <c r="KD227" s="165"/>
      <c r="KE227" s="165"/>
      <c r="KF227" s="165"/>
      <c r="KG227" s="165"/>
      <c r="KH227" s="165"/>
      <c r="KI227" s="165"/>
      <c r="KJ227" s="165"/>
      <c r="KK227" s="165"/>
      <c r="KL227" s="165"/>
      <c r="KM227" s="165"/>
      <c r="KN227" s="165"/>
      <c r="KO227" s="165"/>
      <c r="KP227" s="165"/>
      <c r="KQ227" s="165"/>
      <c r="KR227" s="165"/>
      <c r="KS227" s="165"/>
      <c r="KT227" s="165"/>
      <c r="KU227" s="165"/>
      <c r="KV227" s="165"/>
      <c r="KW227" s="165"/>
      <c r="KX227" s="165"/>
      <c r="KY227" s="165"/>
      <c r="KZ227" s="165"/>
      <c r="LA227" s="165"/>
      <c r="LB227" s="165"/>
      <c r="LC227" s="165"/>
      <c r="LD227" s="165"/>
      <c r="LE227" s="165"/>
      <c r="LF227" s="165"/>
      <c r="LG227" s="165"/>
      <c r="LH227" s="165"/>
      <c r="LI227" s="165"/>
      <c r="LJ227" s="165"/>
      <c r="LK227" s="165"/>
      <c r="LL227" s="165"/>
      <c r="LM227" s="165"/>
      <c r="LN227" s="165"/>
      <c r="LO227" s="165"/>
      <c r="LP227" s="165"/>
      <c r="LQ227" s="165"/>
      <c r="LR227" s="165"/>
      <c r="LS227" s="165"/>
      <c r="LT227" s="165"/>
      <c r="LU227" s="165"/>
      <c r="LV227" s="165"/>
      <c r="LW227" s="165"/>
      <c r="LX227" s="165"/>
      <c r="LY227" s="165"/>
      <c r="LZ227" s="165"/>
      <c r="MA227" s="165"/>
      <c r="MB227" s="165"/>
      <c r="MC227" s="165"/>
      <c r="MD227" s="165"/>
      <c r="ME227" s="165"/>
      <c r="MF227" s="165"/>
      <c r="MG227" s="165"/>
      <c r="MH227" s="165"/>
      <c r="MI227" s="165"/>
      <c r="MJ227" s="165"/>
      <c r="MK227" s="165"/>
      <c r="ML227" s="165"/>
      <c r="MM227" s="165"/>
      <c r="MN227" s="165"/>
      <c r="MO227" s="165"/>
      <c r="MP227" s="165"/>
      <c r="MQ227" s="165"/>
      <c r="MR227" s="165"/>
      <c r="MS227" s="165"/>
      <c r="MT227" s="165"/>
      <c r="MU227" s="165"/>
      <c r="MV227" s="165"/>
      <c r="MW227" s="165"/>
      <c r="MX227" s="165"/>
      <c r="MY227" s="165"/>
      <c r="MZ227" s="165"/>
      <c r="NA227" s="165"/>
      <c r="NB227" s="165"/>
      <c r="NC227" s="165"/>
      <c r="ND227" s="165"/>
      <c r="NE227" s="165"/>
      <c r="NF227" s="165"/>
      <c r="NG227" s="165"/>
      <c r="NH227" s="165"/>
      <c r="NI227" s="165"/>
      <c r="NJ227" s="165"/>
      <c r="NK227" s="165"/>
      <c r="NL227" s="165"/>
      <c r="NM227" s="165"/>
      <c r="NN227" s="165"/>
      <c r="NO227" s="165"/>
      <c r="NP227" s="165"/>
      <c r="NQ227" s="165"/>
      <c r="NR227" s="165"/>
      <c r="NS227" s="165"/>
      <c r="NT227" s="165"/>
      <c r="NU227" s="165"/>
      <c r="NV227" s="165"/>
      <c r="NW227" s="165"/>
      <c r="NX227" s="165"/>
      <c r="NY227" s="165"/>
      <c r="NZ227" s="165"/>
      <c r="OA227" s="165"/>
      <c r="OB227" s="165"/>
      <c r="OC227" s="165"/>
      <c r="OD227" s="165"/>
      <c r="OE227" s="165"/>
      <c r="OF227" s="165"/>
      <c r="OG227" s="165"/>
      <c r="OH227" s="165"/>
      <c r="OI227" s="165"/>
      <c r="OJ227" s="165"/>
      <c r="OK227" s="165"/>
      <c r="OL227" s="165"/>
      <c r="OM227" s="165"/>
      <c r="ON227" s="165"/>
      <c r="OO227" s="165"/>
      <c r="OP227" s="165"/>
      <c r="OQ227" s="165"/>
      <c r="OR227" s="165"/>
      <c r="OS227" s="165"/>
      <c r="OT227" s="165"/>
      <c r="OU227" s="165"/>
      <c r="OV227" s="165"/>
      <c r="OW227" s="165"/>
      <c r="OX227" s="165"/>
      <c r="OY227" s="165"/>
      <c r="OZ227" s="165"/>
      <c r="PA227" s="165"/>
      <c r="PB227" s="165"/>
      <c r="PC227" s="165"/>
      <c r="PD227" s="165"/>
      <c r="PE227" s="165"/>
      <c r="PF227" s="165"/>
      <c r="PG227" s="165"/>
      <c r="PH227" s="165"/>
      <c r="PI227" s="165"/>
      <c r="PJ227" s="165"/>
      <c r="PK227" s="165"/>
      <c r="PL227" s="165"/>
      <c r="PM227" s="165"/>
      <c r="PN227" s="165"/>
      <c r="PO227" s="165"/>
      <c r="PP227" s="165"/>
      <c r="PQ227" s="165"/>
      <c r="PR227" s="165"/>
      <c r="PS227" s="165"/>
      <c r="PT227" s="165"/>
      <c r="PU227" s="165"/>
      <c r="PV227" s="165"/>
      <c r="PW227" s="165"/>
      <c r="PX227" s="165"/>
      <c r="PY227" s="165"/>
      <c r="PZ227" s="165"/>
      <c r="QA227" s="165"/>
      <c r="QB227" s="165"/>
      <c r="QC227" s="165"/>
      <c r="QD227" s="165"/>
      <c r="QE227" s="165"/>
      <c r="QF227" s="165"/>
      <c r="QG227" s="165"/>
      <c r="QH227" s="165"/>
      <c r="QI227" s="165"/>
      <c r="QJ227" s="165"/>
      <c r="QK227" s="165"/>
      <c r="QL227" s="165"/>
      <c r="QM227" s="165"/>
      <c r="QN227" s="165"/>
      <c r="QO227" s="165"/>
      <c r="QP227" s="165"/>
      <c r="QQ227" s="165"/>
      <c r="QR227" s="165"/>
      <c r="QS227" s="165"/>
      <c r="QT227" s="165"/>
      <c r="QU227" s="165"/>
      <c r="QV227" s="165"/>
      <c r="QW227" s="165"/>
      <c r="QX227" s="165"/>
      <c r="QY227" s="165"/>
      <c r="QZ227" s="165"/>
      <c r="RA227" s="165"/>
      <c r="RB227" s="165"/>
      <c r="RC227" s="165"/>
      <c r="RD227" s="165"/>
      <c r="RE227" s="165"/>
      <c r="RF227" s="165"/>
      <c r="RG227" s="165"/>
      <c r="RH227" s="165"/>
      <c r="RI227" s="165"/>
      <c r="RJ227" s="165"/>
      <c r="RK227" s="165"/>
      <c r="RL227" s="165"/>
    </row>
    <row r="228" spans="1:480" x14ac:dyDescent="0.2">
      <c r="J228" s="221"/>
      <c r="K228" s="221"/>
      <c r="L228" s="222"/>
      <c r="M228" s="222"/>
      <c r="N228" s="233"/>
      <c r="O228" s="233"/>
      <c r="P228" s="233"/>
      <c r="Q228" s="233"/>
      <c r="R228" s="233"/>
      <c r="S228" s="233"/>
      <c r="T228" s="233"/>
      <c r="U228" s="233"/>
      <c r="V228" s="233"/>
      <c r="W228" s="233"/>
      <c r="X228" s="233"/>
      <c r="Y228" s="233"/>
    </row>
    <row r="229" spans="1:480" x14ac:dyDescent="0.2">
      <c r="J229" s="221"/>
      <c r="K229" s="221"/>
      <c r="L229" s="222"/>
      <c r="M229" s="222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33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5"/>
      <c r="AX229" s="165"/>
      <c r="AY229" s="165"/>
      <c r="AZ229" s="165"/>
      <c r="BA229" s="165"/>
      <c r="BB229" s="165"/>
      <c r="BC229" s="165"/>
      <c r="BD229" s="165"/>
      <c r="BE229" s="165"/>
      <c r="BF229" s="165"/>
      <c r="BG229" s="165"/>
      <c r="BH229" s="165"/>
      <c r="BI229" s="165"/>
    </row>
    <row r="230" spans="1:480" x14ac:dyDescent="0.2">
      <c r="J230" s="221"/>
      <c r="K230" s="221"/>
      <c r="L230" s="222"/>
      <c r="M230" s="222"/>
      <c r="N230" s="233"/>
      <c r="O230" s="233"/>
      <c r="P230" s="233"/>
      <c r="Q230" s="233"/>
      <c r="R230" s="233"/>
      <c r="S230" s="233"/>
      <c r="T230" s="233"/>
      <c r="U230" s="233"/>
      <c r="V230" s="233"/>
      <c r="W230" s="233"/>
      <c r="X230" s="233"/>
      <c r="Y230" s="233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  <c r="BG230" s="165"/>
      <c r="BH230" s="165"/>
      <c r="BI230" s="165"/>
    </row>
    <row r="231" spans="1:480" ht="15.75" x14ac:dyDescent="0.25">
      <c r="A231" s="220"/>
      <c r="I231" s="220"/>
      <c r="J231" s="215" t="s">
        <v>66</v>
      </c>
      <c r="K231"/>
      <c r="L231"/>
      <c r="M231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33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  <c r="AN231" s="165"/>
      <c r="AO231" s="165"/>
      <c r="AP231" s="165"/>
      <c r="AQ231" s="165"/>
      <c r="AR231" s="165"/>
      <c r="AS231" s="165"/>
      <c r="AT231" s="165"/>
      <c r="AU231" s="165"/>
      <c r="AV231" s="165"/>
      <c r="AW231" s="165"/>
      <c r="AX231" s="165"/>
      <c r="AY231" s="165"/>
      <c r="AZ231" s="165"/>
      <c r="BA231" s="165"/>
      <c r="BB231" s="165"/>
      <c r="BC231" s="165"/>
      <c r="BD231" s="165"/>
      <c r="BE231" s="165"/>
      <c r="BF231" s="165"/>
      <c r="BG231" s="165"/>
      <c r="BH231" s="165"/>
      <c r="BI231" s="165"/>
    </row>
    <row r="232" spans="1:480" x14ac:dyDescent="0.2">
      <c r="J232" t="s">
        <v>67</v>
      </c>
      <c r="K232"/>
      <c r="L232"/>
      <c r="M232"/>
      <c r="N232" s="233"/>
      <c r="O232" s="233"/>
      <c r="P232" s="233"/>
      <c r="Q232" s="233"/>
      <c r="R232" s="233"/>
      <c r="S232" s="233"/>
      <c r="T232" s="233"/>
      <c r="U232" s="233"/>
      <c r="V232" s="233"/>
      <c r="W232" s="233"/>
      <c r="X232" s="233"/>
      <c r="Y232" s="233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  <c r="AU232" s="165"/>
      <c r="AV232" s="165"/>
      <c r="AW232" s="165"/>
      <c r="AX232" s="165"/>
      <c r="AY232" s="165"/>
      <c r="AZ232" s="165"/>
      <c r="BA232" s="165"/>
      <c r="BB232" s="165"/>
      <c r="BC232" s="165"/>
      <c r="BD232" s="165"/>
      <c r="BE232" s="165"/>
      <c r="BF232" s="165"/>
      <c r="BG232" s="165"/>
      <c r="BH232" s="165"/>
      <c r="BI232" s="165"/>
    </row>
    <row r="233" spans="1:480" s="147" customFormat="1" x14ac:dyDescent="0.2">
      <c r="A233"/>
      <c r="B233"/>
      <c r="C233"/>
      <c r="D233"/>
      <c r="E233"/>
      <c r="F233"/>
      <c r="G233"/>
      <c r="H233"/>
      <c r="I233"/>
      <c r="J233" t="s">
        <v>68</v>
      </c>
      <c r="K233"/>
      <c r="L233"/>
      <c r="M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33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  <c r="BI233" s="165"/>
    </row>
    <row r="234" spans="1:480" x14ac:dyDescent="0.2">
      <c r="J234" t="s">
        <v>86</v>
      </c>
      <c r="K234" s="227" t="s">
        <v>80</v>
      </c>
      <c r="L234"/>
      <c r="M234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33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5"/>
      <c r="AX234" s="165"/>
      <c r="AY234" s="165"/>
      <c r="AZ234" s="165"/>
      <c r="BA234" s="165"/>
      <c r="BB234" s="165"/>
      <c r="BC234" s="165"/>
      <c r="BD234" s="165"/>
      <c r="BE234" s="165"/>
      <c r="BF234" s="165"/>
      <c r="BG234" s="165"/>
      <c r="BH234" s="165"/>
      <c r="BI234" s="165"/>
    </row>
    <row r="235" spans="1:480" x14ac:dyDescent="0.2">
      <c r="J235"/>
      <c r="K235"/>
      <c r="L235"/>
      <c r="M235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33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165"/>
      <c r="BD235" s="165"/>
      <c r="BE235" s="165"/>
      <c r="BF235" s="165"/>
      <c r="BG235" s="165"/>
      <c r="BH235" s="165"/>
      <c r="BI235" s="165"/>
    </row>
    <row r="236" spans="1:480" x14ac:dyDescent="0.2">
      <c r="J236"/>
      <c r="K236"/>
      <c r="L236"/>
      <c r="M236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3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N236" s="165"/>
      <c r="AO236" s="165"/>
      <c r="AP236" s="165"/>
      <c r="AQ236" s="165"/>
      <c r="AR236" s="165"/>
      <c r="AS236" s="165"/>
      <c r="AT236" s="165"/>
      <c r="AU236" s="165"/>
      <c r="AV236" s="165"/>
      <c r="AW236" s="165"/>
      <c r="AX236" s="165"/>
      <c r="AY236" s="165"/>
      <c r="AZ236" s="165"/>
      <c r="BA236" s="165"/>
      <c r="BB236" s="165"/>
      <c r="BC236" s="165"/>
      <c r="BD236" s="165"/>
      <c r="BE236" s="165"/>
      <c r="BF236" s="165"/>
      <c r="BG236" s="165"/>
      <c r="BH236" s="165"/>
      <c r="BI236" s="165"/>
    </row>
    <row r="237" spans="1:480" ht="13.5" thickBot="1" x14ac:dyDescent="0.25">
      <c r="J237"/>
      <c r="K237"/>
      <c r="L237"/>
      <c r="M237"/>
      <c r="N237" s="233"/>
      <c r="O237" s="233"/>
      <c r="P237" s="233"/>
      <c r="Q237" s="233"/>
      <c r="R237" s="233"/>
      <c r="S237" s="233"/>
      <c r="T237" s="233"/>
      <c r="U237" s="233"/>
      <c r="V237" s="233"/>
      <c r="W237" s="233"/>
      <c r="X237" s="233"/>
      <c r="Y237" s="233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5"/>
      <c r="AW237" s="165"/>
      <c r="AX237" s="165"/>
      <c r="AY237" s="165"/>
      <c r="AZ237" s="165"/>
      <c r="BA237" s="165"/>
      <c r="BB237" s="165"/>
      <c r="BC237" s="165"/>
      <c r="BD237" s="165"/>
      <c r="BE237" s="165"/>
      <c r="BF237" s="165"/>
      <c r="BG237" s="165"/>
      <c r="BH237" s="165"/>
      <c r="BI237" s="165"/>
    </row>
    <row r="238" spans="1:480" s="121" customFormat="1" ht="15.75" thickBot="1" x14ac:dyDescent="0.25">
      <c r="A238" s="326" t="s">
        <v>0</v>
      </c>
      <c r="B238" s="327" t="s">
        <v>1</v>
      </c>
      <c r="C238" s="327"/>
      <c r="D238" s="328" t="s">
        <v>2</v>
      </c>
      <c r="E238" s="4"/>
      <c r="F238" s="5"/>
      <c r="G238" s="329" t="s">
        <v>3</v>
      </c>
      <c r="H238" s="330"/>
      <c r="I238" s="331"/>
      <c r="J238" s="326" t="s">
        <v>4</v>
      </c>
      <c r="K238" s="317" t="s">
        <v>5</v>
      </c>
      <c r="L238" s="317" t="s">
        <v>6</v>
      </c>
      <c r="M238" s="317" t="s">
        <v>6</v>
      </c>
      <c r="N238" s="233"/>
      <c r="O238" s="234"/>
      <c r="P238" s="234"/>
      <c r="Q238" s="234"/>
      <c r="R238" s="234"/>
      <c r="S238" s="234"/>
      <c r="T238" s="234"/>
      <c r="U238" s="234"/>
      <c r="V238" s="234"/>
      <c r="W238" s="234"/>
      <c r="X238" s="234"/>
      <c r="Y238" s="234"/>
      <c r="Z238" s="168"/>
      <c r="AA238" s="168"/>
      <c r="AB238" s="168"/>
      <c r="AC238" s="168"/>
      <c r="AD238" s="168"/>
      <c r="AE238" s="168"/>
      <c r="AF238" s="168"/>
      <c r="AG238" s="168"/>
      <c r="AH238" s="168"/>
      <c r="AI238" s="168"/>
      <c r="AJ238" s="168"/>
      <c r="AK238" s="168"/>
      <c r="AL238" s="168"/>
      <c r="AM238" s="168"/>
      <c r="AN238" s="168"/>
      <c r="AO238" s="168"/>
      <c r="AP238" s="168"/>
      <c r="AQ238" s="168"/>
      <c r="AR238" s="168"/>
      <c r="AS238" s="168"/>
      <c r="AT238" s="168"/>
      <c r="AU238" s="168"/>
      <c r="AV238" s="168"/>
      <c r="AW238" s="168"/>
      <c r="AX238" s="168"/>
      <c r="AY238" s="168"/>
      <c r="AZ238" s="168"/>
      <c r="BA238" s="168"/>
      <c r="BB238" s="168"/>
      <c r="BC238" s="168"/>
      <c r="BD238" s="168"/>
      <c r="BE238" s="168"/>
      <c r="BF238" s="168"/>
      <c r="BG238" s="168"/>
      <c r="BH238" s="168"/>
      <c r="BI238" s="168"/>
    </row>
    <row r="239" spans="1:480" ht="24.75" thickBot="1" x14ac:dyDescent="0.25">
      <c r="A239" s="326"/>
      <c r="B239" s="327"/>
      <c r="C239" s="327"/>
      <c r="D239" s="328"/>
      <c r="E239" s="6" t="s">
        <v>7</v>
      </c>
      <c r="F239" s="7" t="s">
        <v>8</v>
      </c>
      <c r="G239" s="8" t="s">
        <v>9</v>
      </c>
      <c r="H239" s="9" t="s">
        <v>10</v>
      </c>
      <c r="I239" s="7" t="s">
        <v>11</v>
      </c>
      <c r="J239" s="333"/>
      <c r="K239" s="319"/>
      <c r="L239" s="319"/>
      <c r="M239" s="319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33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5"/>
      <c r="AK239" s="165"/>
      <c r="AL239" s="165"/>
      <c r="AM239" s="165"/>
      <c r="AN239" s="165"/>
      <c r="AO239" s="165"/>
      <c r="AP239" s="165"/>
      <c r="AQ239" s="165"/>
      <c r="AR239" s="165"/>
      <c r="AS239" s="165"/>
      <c r="AT239" s="165"/>
      <c r="AU239" s="165"/>
      <c r="AV239" s="165"/>
      <c r="AW239" s="165"/>
      <c r="AX239" s="165"/>
      <c r="AY239" s="165"/>
      <c r="AZ239" s="165"/>
      <c r="BA239" s="165"/>
      <c r="BB239" s="165"/>
      <c r="BC239" s="165"/>
      <c r="BD239" s="165"/>
      <c r="BE239" s="165"/>
      <c r="BF239" s="165"/>
      <c r="BG239" s="165"/>
      <c r="BH239" s="165"/>
      <c r="BI239" s="165"/>
    </row>
    <row r="240" spans="1:480" ht="20.25" customHeight="1" x14ac:dyDescent="0.3">
      <c r="A240" s="109" t="s">
        <v>38</v>
      </c>
      <c r="B240" s="395" t="s">
        <v>38</v>
      </c>
      <c r="C240" s="396"/>
      <c r="D240" s="396"/>
      <c r="E240" s="396"/>
      <c r="F240" s="396"/>
      <c r="G240" s="396"/>
      <c r="H240" s="396"/>
      <c r="I240" s="396"/>
      <c r="J240" s="396"/>
      <c r="K240" s="396"/>
      <c r="L240" s="397"/>
      <c r="M240" s="261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33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165"/>
      <c r="AM240" s="165"/>
      <c r="AN240" s="165"/>
      <c r="AO240" s="165"/>
      <c r="AP240" s="165"/>
      <c r="AQ240" s="165"/>
      <c r="AR240" s="165"/>
      <c r="AS240" s="165"/>
      <c r="AT240" s="165"/>
      <c r="AU240" s="165"/>
      <c r="AV240" s="165"/>
      <c r="AW240" s="165"/>
      <c r="AX240" s="165"/>
      <c r="AY240" s="165"/>
      <c r="AZ240" s="165"/>
      <c r="BA240" s="165"/>
      <c r="BB240" s="165"/>
      <c r="BC240" s="165"/>
      <c r="BD240" s="165"/>
      <c r="BE240" s="165"/>
      <c r="BF240" s="165"/>
      <c r="BG240" s="165"/>
      <c r="BH240" s="165"/>
      <c r="BI240" s="165"/>
      <c r="BJ240" s="165"/>
      <c r="BK240" s="165"/>
      <c r="BL240" s="165"/>
      <c r="BM240" s="165"/>
      <c r="BN240" s="165"/>
      <c r="BO240" s="165"/>
      <c r="BP240" s="165"/>
      <c r="BQ240" s="165"/>
      <c r="BR240" s="165"/>
      <c r="BS240" s="165"/>
      <c r="BT240" s="165"/>
      <c r="BU240" s="165"/>
      <c r="BV240" s="165"/>
      <c r="BW240" s="165"/>
      <c r="BX240" s="165"/>
      <c r="BY240" s="165"/>
      <c r="BZ240" s="165"/>
      <c r="CA240" s="165"/>
      <c r="CB240" s="165"/>
      <c r="CC240" s="165"/>
      <c r="CD240" s="165"/>
      <c r="CE240" s="165"/>
      <c r="CF240" s="165"/>
      <c r="CG240" s="165"/>
      <c r="CH240" s="165"/>
      <c r="CI240" s="165"/>
      <c r="CJ240" s="165"/>
      <c r="CK240" s="165"/>
      <c r="CL240" s="165"/>
      <c r="CM240" s="165"/>
      <c r="CN240" s="165"/>
      <c r="CO240" s="165"/>
      <c r="CP240" s="165"/>
      <c r="CQ240" s="165"/>
      <c r="CR240" s="165"/>
      <c r="CS240" s="165"/>
      <c r="CT240" s="165"/>
      <c r="CU240" s="165"/>
      <c r="CV240" s="165"/>
      <c r="CW240" s="165"/>
      <c r="CX240" s="165"/>
      <c r="CY240" s="165"/>
      <c r="CZ240" s="165"/>
      <c r="DA240" s="165"/>
      <c r="DB240" s="165"/>
      <c r="DC240" s="165"/>
      <c r="DD240" s="165"/>
      <c r="DE240" s="165"/>
      <c r="DF240" s="165"/>
      <c r="DG240" s="165"/>
      <c r="DH240" s="165"/>
      <c r="DI240" s="165"/>
      <c r="DJ240" s="165"/>
      <c r="DK240" s="165"/>
      <c r="DL240" s="165"/>
      <c r="DM240" s="165"/>
      <c r="DN240" s="165"/>
      <c r="DO240" s="165"/>
      <c r="DP240" s="165"/>
      <c r="DQ240" s="165"/>
      <c r="DR240" s="165"/>
      <c r="DS240" s="165"/>
      <c r="DT240" s="165"/>
      <c r="DU240" s="165"/>
      <c r="DV240" s="165"/>
      <c r="DW240" s="165"/>
      <c r="DX240" s="165"/>
      <c r="DY240" s="165"/>
      <c r="DZ240" s="165"/>
      <c r="EA240" s="165"/>
      <c r="EB240" s="165"/>
      <c r="EC240" s="165"/>
      <c r="ED240" s="165"/>
      <c r="EE240" s="165"/>
      <c r="EF240" s="165"/>
      <c r="EG240" s="165"/>
      <c r="EH240" s="165"/>
      <c r="EI240" s="165"/>
      <c r="EJ240" s="165"/>
      <c r="EK240" s="165"/>
      <c r="EL240" s="165"/>
      <c r="EM240" s="165"/>
      <c r="EN240" s="165"/>
      <c r="EO240" s="165"/>
      <c r="EP240" s="165"/>
      <c r="EQ240" s="165"/>
      <c r="ER240" s="165"/>
      <c r="ES240" s="165"/>
      <c r="ET240" s="165"/>
      <c r="EU240" s="165"/>
      <c r="EV240" s="165"/>
      <c r="EW240" s="165"/>
      <c r="EX240" s="165"/>
      <c r="EY240" s="165"/>
      <c r="EZ240" s="165"/>
      <c r="FA240" s="165"/>
      <c r="FB240" s="165"/>
      <c r="FC240" s="165"/>
      <c r="FD240" s="165"/>
      <c r="FE240" s="165"/>
      <c r="FF240" s="165"/>
      <c r="FG240" s="165"/>
      <c r="FH240" s="165"/>
      <c r="FI240" s="165"/>
      <c r="FJ240" s="165"/>
      <c r="FK240" s="165"/>
      <c r="FL240" s="165"/>
      <c r="FM240" s="165"/>
      <c r="FN240" s="165"/>
      <c r="FO240" s="165"/>
      <c r="FP240" s="165"/>
      <c r="FQ240" s="165"/>
      <c r="FR240" s="165"/>
      <c r="FS240" s="165"/>
      <c r="FT240" s="165"/>
      <c r="FU240" s="165"/>
      <c r="FV240" s="165"/>
      <c r="FW240" s="165"/>
      <c r="FX240" s="165"/>
      <c r="FY240" s="165"/>
      <c r="FZ240" s="165"/>
      <c r="GA240" s="165"/>
      <c r="GB240" s="165"/>
      <c r="GC240" s="165"/>
      <c r="GD240" s="165"/>
      <c r="GE240" s="165"/>
      <c r="GF240" s="165"/>
      <c r="GG240" s="165"/>
      <c r="GH240" s="165"/>
      <c r="GI240" s="165"/>
      <c r="GJ240" s="165"/>
      <c r="GK240" s="165"/>
      <c r="GL240" s="165"/>
      <c r="GM240" s="165"/>
      <c r="GN240" s="165"/>
      <c r="GO240" s="165"/>
      <c r="GP240" s="165"/>
      <c r="GQ240" s="165"/>
      <c r="GR240" s="165"/>
      <c r="GS240" s="165"/>
      <c r="GT240" s="165"/>
      <c r="GU240" s="165"/>
      <c r="GV240" s="165"/>
      <c r="GW240" s="165"/>
      <c r="GX240" s="165"/>
      <c r="GY240" s="165"/>
      <c r="GZ240" s="165"/>
      <c r="HA240" s="165"/>
      <c r="HB240" s="165"/>
      <c r="HC240" s="165"/>
      <c r="HD240" s="165"/>
      <c r="HE240" s="165"/>
      <c r="HF240" s="165"/>
      <c r="HG240" s="165"/>
      <c r="HH240" s="165"/>
      <c r="HI240" s="165"/>
      <c r="HJ240" s="165"/>
      <c r="HK240" s="165"/>
      <c r="HL240" s="165"/>
      <c r="HM240" s="165"/>
      <c r="HN240" s="165"/>
      <c r="HO240" s="165"/>
      <c r="HP240" s="165"/>
      <c r="HQ240" s="165"/>
      <c r="HR240" s="165"/>
      <c r="HS240" s="165"/>
      <c r="HT240" s="165"/>
      <c r="HU240" s="165"/>
      <c r="HV240" s="165"/>
      <c r="HW240" s="165"/>
      <c r="HX240" s="165"/>
      <c r="HY240" s="165"/>
      <c r="HZ240" s="165"/>
      <c r="IA240" s="165"/>
      <c r="IB240" s="165"/>
      <c r="IC240" s="165"/>
      <c r="ID240" s="165"/>
      <c r="IE240" s="165"/>
      <c r="IF240" s="165"/>
      <c r="IG240" s="165"/>
      <c r="IH240" s="165"/>
      <c r="II240" s="165"/>
      <c r="IJ240" s="165"/>
      <c r="IK240" s="165"/>
      <c r="IL240" s="165"/>
      <c r="IM240" s="165"/>
      <c r="IN240" s="165"/>
      <c r="IO240" s="165"/>
      <c r="IP240" s="165"/>
      <c r="IQ240" s="165"/>
      <c r="IR240" s="165"/>
      <c r="IS240" s="165"/>
      <c r="IT240" s="165"/>
      <c r="IU240" s="165"/>
      <c r="IV240" s="165"/>
      <c r="IW240" s="165"/>
      <c r="IX240" s="165"/>
      <c r="IY240" s="165"/>
      <c r="IZ240" s="165"/>
      <c r="JA240" s="165"/>
      <c r="JB240" s="165"/>
      <c r="JC240" s="165"/>
      <c r="JD240" s="165"/>
      <c r="JE240" s="165"/>
      <c r="JF240" s="165"/>
      <c r="JG240" s="165"/>
      <c r="JH240" s="165"/>
      <c r="JI240" s="165"/>
      <c r="JJ240" s="165"/>
      <c r="JK240" s="165"/>
      <c r="JL240" s="165"/>
      <c r="JM240" s="165"/>
      <c r="JN240" s="165"/>
      <c r="JO240" s="165"/>
      <c r="JP240" s="165"/>
      <c r="JQ240" s="165"/>
      <c r="JR240" s="165"/>
      <c r="JS240" s="165"/>
      <c r="JT240" s="165"/>
      <c r="JU240" s="165"/>
      <c r="JV240" s="165"/>
      <c r="JW240" s="165"/>
      <c r="JX240" s="165"/>
      <c r="JY240" s="165"/>
      <c r="JZ240" s="165"/>
      <c r="KA240" s="165"/>
      <c r="KB240" s="165"/>
      <c r="KC240" s="165"/>
      <c r="KD240" s="165"/>
      <c r="KE240" s="165"/>
      <c r="KF240" s="165"/>
      <c r="KG240" s="165"/>
      <c r="KH240" s="165"/>
      <c r="KI240" s="165"/>
      <c r="KJ240" s="165"/>
      <c r="KK240" s="165"/>
      <c r="KL240" s="165"/>
      <c r="KM240" s="165"/>
      <c r="KN240" s="165"/>
      <c r="KO240" s="165"/>
      <c r="KP240" s="165"/>
      <c r="KQ240" s="165"/>
      <c r="KR240" s="165"/>
      <c r="KS240" s="165"/>
      <c r="KT240" s="165"/>
      <c r="KU240" s="165"/>
      <c r="KV240" s="165"/>
      <c r="KW240" s="165"/>
      <c r="KX240" s="165"/>
      <c r="KY240" s="165"/>
      <c r="KZ240" s="165"/>
      <c r="LA240" s="165"/>
      <c r="LB240" s="165"/>
      <c r="LC240" s="165"/>
      <c r="LD240" s="165"/>
      <c r="LE240" s="165"/>
      <c r="LF240" s="165"/>
      <c r="LG240" s="165"/>
      <c r="LH240" s="165"/>
      <c r="LI240" s="165"/>
      <c r="LJ240" s="165"/>
      <c r="LK240" s="165"/>
      <c r="LL240" s="165"/>
      <c r="LM240" s="165"/>
      <c r="LN240" s="165"/>
      <c r="LO240" s="165"/>
      <c r="LP240" s="165"/>
      <c r="LQ240" s="165"/>
      <c r="LR240" s="165"/>
      <c r="LS240" s="165"/>
      <c r="LT240" s="165"/>
      <c r="LU240" s="165"/>
      <c r="LV240" s="165"/>
      <c r="LW240" s="165"/>
      <c r="LX240" s="165"/>
      <c r="LY240" s="165"/>
      <c r="LZ240" s="165"/>
      <c r="MA240" s="165"/>
      <c r="MB240" s="165"/>
      <c r="MC240" s="165"/>
      <c r="MD240" s="165"/>
      <c r="ME240" s="165"/>
      <c r="MF240" s="165"/>
      <c r="MG240" s="165"/>
      <c r="MH240" s="165"/>
      <c r="MI240" s="165"/>
      <c r="MJ240" s="165"/>
      <c r="MK240" s="165"/>
      <c r="ML240" s="165"/>
      <c r="MM240" s="165"/>
      <c r="MN240" s="165"/>
      <c r="MO240" s="165"/>
      <c r="MP240" s="165"/>
      <c r="MQ240" s="165"/>
      <c r="MR240" s="165"/>
      <c r="MS240" s="165"/>
      <c r="MT240" s="165"/>
      <c r="MU240" s="165"/>
      <c r="MV240" s="165"/>
      <c r="MW240" s="165"/>
      <c r="MX240" s="165"/>
      <c r="MY240" s="165"/>
      <c r="MZ240" s="165"/>
      <c r="NA240" s="165"/>
      <c r="NB240" s="165"/>
      <c r="NC240" s="165"/>
      <c r="ND240" s="165"/>
      <c r="NE240" s="165"/>
      <c r="NF240" s="165"/>
      <c r="NG240" s="165"/>
      <c r="NH240" s="165"/>
      <c r="NI240" s="165"/>
      <c r="NJ240" s="165"/>
      <c r="NK240" s="165"/>
      <c r="NL240" s="165"/>
      <c r="NM240" s="165"/>
      <c r="NN240" s="165"/>
      <c r="NO240" s="165"/>
      <c r="NP240" s="165"/>
      <c r="NQ240" s="165"/>
      <c r="NR240" s="165"/>
      <c r="NS240" s="165"/>
      <c r="NT240" s="165"/>
      <c r="NU240" s="165"/>
      <c r="NV240" s="165"/>
      <c r="NW240" s="165"/>
      <c r="NX240" s="165"/>
      <c r="NY240" s="165"/>
      <c r="NZ240" s="165"/>
      <c r="OA240" s="165"/>
      <c r="OB240" s="165"/>
      <c r="OC240" s="165"/>
      <c r="OD240" s="165"/>
      <c r="OE240" s="165"/>
      <c r="OF240" s="165"/>
      <c r="OG240" s="165"/>
      <c r="OH240" s="165"/>
      <c r="OI240" s="165"/>
      <c r="OJ240" s="165"/>
      <c r="OK240" s="165"/>
      <c r="OL240" s="165"/>
      <c r="OM240" s="165"/>
      <c r="ON240" s="165"/>
      <c r="OO240" s="165"/>
      <c r="OP240" s="165"/>
      <c r="OQ240" s="165"/>
      <c r="OR240" s="165"/>
      <c r="OS240" s="165"/>
      <c r="OT240" s="165"/>
      <c r="OU240" s="165"/>
      <c r="OV240" s="165"/>
      <c r="OW240" s="165"/>
      <c r="OX240" s="165"/>
      <c r="OY240" s="165"/>
      <c r="OZ240" s="165"/>
      <c r="PA240" s="165"/>
      <c r="PB240" s="165"/>
      <c r="PC240" s="165"/>
      <c r="PD240" s="165"/>
      <c r="PE240" s="165"/>
      <c r="PF240" s="165"/>
      <c r="PG240" s="165"/>
      <c r="PH240" s="165"/>
      <c r="PI240" s="165"/>
      <c r="PJ240" s="165"/>
      <c r="PK240" s="165"/>
      <c r="PL240" s="165"/>
      <c r="PM240" s="165"/>
      <c r="PN240" s="165"/>
      <c r="PO240" s="165"/>
      <c r="PP240" s="165"/>
      <c r="PQ240" s="165"/>
      <c r="PR240" s="165"/>
      <c r="PS240" s="165"/>
      <c r="PT240" s="165"/>
      <c r="PU240" s="165"/>
      <c r="PV240" s="165"/>
      <c r="PW240" s="165"/>
      <c r="PX240" s="165"/>
      <c r="PY240" s="165"/>
      <c r="PZ240" s="165"/>
      <c r="QA240" s="165"/>
      <c r="QB240" s="165"/>
      <c r="QC240" s="165"/>
      <c r="QD240" s="165"/>
      <c r="QE240" s="165"/>
      <c r="QF240" s="165"/>
      <c r="QG240" s="165"/>
      <c r="QH240" s="165"/>
      <c r="QI240" s="165"/>
      <c r="QJ240" s="165"/>
      <c r="QK240" s="165"/>
      <c r="QL240" s="165"/>
      <c r="QM240" s="165"/>
      <c r="QN240" s="165"/>
      <c r="QO240" s="165"/>
      <c r="QP240" s="165"/>
      <c r="QQ240" s="165"/>
      <c r="QR240" s="165"/>
      <c r="QS240" s="165"/>
      <c r="QT240" s="165"/>
      <c r="QU240" s="165"/>
      <c r="QV240" s="165"/>
      <c r="QW240" s="165"/>
      <c r="QX240" s="165"/>
      <c r="QY240" s="165"/>
      <c r="QZ240" s="165"/>
      <c r="RA240" s="165"/>
      <c r="RB240" s="165"/>
      <c r="RC240" s="165"/>
      <c r="RD240" s="165"/>
      <c r="RE240" s="165"/>
      <c r="RF240" s="165"/>
      <c r="RG240" s="165"/>
      <c r="RH240" s="165"/>
      <c r="RI240" s="165"/>
      <c r="RJ240" s="165"/>
      <c r="RK240" s="165"/>
      <c r="RL240" s="165"/>
    </row>
    <row r="241" spans="1:480" ht="15.75" x14ac:dyDescent="0.25">
      <c r="A241" s="305" t="e">
        <f>'Тех. карты'!#REF!</f>
        <v>#REF!</v>
      </c>
      <c r="B241" s="356" t="s">
        <v>13</v>
      </c>
      <c r="C241" s="357"/>
      <c r="D241" s="357"/>
      <c r="E241" s="357"/>
      <c r="F241" s="357"/>
      <c r="G241" s="357"/>
      <c r="H241" s="357"/>
      <c r="I241" s="357"/>
      <c r="J241" s="357"/>
      <c r="K241" s="357"/>
      <c r="L241" s="358"/>
      <c r="M241" s="25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  <c r="AN241" s="165"/>
      <c r="AO241" s="165"/>
      <c r="AP241" s="165"/>
      <c r="AQ241" s="165"/>
      <c r="AR241" s="165"/>
      <c r="AS241" s="165"/>
      <c r="AT241" s="165"/>
      <c r="AU241" s="165"/>
      <c r="AV241" s="165"/>
      <c r="AW241" s="165"/>
      <c r="AX241" s="165"/>
      <c r="AY241" s="165"/>
      <c r="AZ241" s="165"/>
      <c r="BA241" s="165"/>
      <c r="BB241" s="165"/>
      <c r="BC241" s="165"/>
      <c r="BD241" s="165"/>
      <c r="BE241" s="165"/>
      <c r="BF241" s="165"/>
      <c r="BG241" s="165"/>
      <c r="BH241" s="165"/>
      <c r="BI241" s="165"/>
      <c r="BJ241" s="165"/>
      <c r="BK241" s="165"/>
      <c r="BL241" s="165"/>
      <c r="BM241" s="165"/>
      <c r="BN241" s="165"/>
      <c r="BO241" s="165"/>
      <c r="BP241" s="165"/>
      <c r="BQ241" s="165"/>
      <c r="BR241" s="165"/>
      <c r="BS241" s="165"/>
      <c r="BT241" s="165"/>
      <c r="BU241" s="165"/>
      <c r="BV241" s="165"/>
      <c r="BW241" s="165"/>
      <c r="BX241" s="165"/>
      <c r="BY241" s="165"/>
      <c r="BZ241" s="165"/>
      <c r="CA241" s="165"/>
      <c r="CB241" s="165"/>
      <c r="CC241" s="165"/>
      <c r="CD241" s="165"/>
      <c r="CE241" s="165"/>
      <c r="CF241" s="165"/>
      <c r="CG241" s="165"/>
      <c r="CH241" s="165"/>
      <c r="CI241" s="165"/>
      <c r="CJ241" s="165"/>
      <c r="CK241" s="165"/>
      <c r="CL241" s="165"/>
      <c r="CM241" s="165"/>
      <c r="CN241" s="165"/>
      <c r="CO241" s="165"/>
      <c r="CP241" s="165"/>
      <c r="CQ241" s="165"/>
      <c r="CR241" s="165"/>
      <c r="CS241" s="165"/>
      <c r="CT241" s="165"/>
      <c r="CU241" s="165"/>
      <c r="CV241" s="165"/>
      <c r="CW241" s="165"/>
      <c r="CX241" s="165"/>
      <c r="CY241" s="165"/>
      <c r="CZ241" s="165"/>
      <c r="DA241" s="165"/>
      <c r="DB241" s="165"/>
      <c r="DC241" s="165"/>
      <c r="DD241" s="165"/>
      <c r="DE241" s="165"/>
      <c r="DF241" s="165"/>
      <c r="DG241" s="165"/>
      <c r="DH241" s="165"/>
      <c r="DI241" s="165"/>
      <c r="DJ241" s="165"/>
      <c r="DK241" s="165"/>
      <c r="DL241" s="165"/>
      <c r="DM241" s="165"/>
      <c r="DN241" s="165"/>
      <c r="DO241" s="165"/>
      <c r="DP241" s="165"/>
      <c r="DQ241" s="165"/>
      <c r="DR241" s="165"/>
      <c r="DS241" s="165"/>
      <c r="DT241" s="165"/>
      <c r="DU241" s="165"/>
      <c r="DV241" s="165"/>
      <c r="DW241" s="165"/>
      <c r="DX241" s="165"/>
      <c r="DY241" s="165"/>
      <c r="DZ241" s="165"/>
      <c r="EA241" s="165"/>
      <c r="EB241" s="165"/>
      <c r="EC241" s="165"/>
      <c r="ED241" s="165"/>
      <c r="EE241" s="165"/>
      <c r="EF241" s="165"/>
      <c r="EG241" s="165"/>
      <c r="EH241" s="165"/>
      <c r="EI241" s="165"/>
      <c r="EJ241" s="165"/>
      <c r="EK241" s="165"/>
      <c r="EL241" s="165"/>
      <c r="EM241" s="165"/>
      <c r="EN241" s="165"/>
      <c r="EO241" s="165"/>
      <c r="EP241" s="165"/>
      <c r="EQ241" s="165"/>
      <c r="ER241" s="165"/>
      <c r="ES241" s="165"/>
      <c r="ET241" s="165"/>
      <c r="EU241" s="165"/>
      <c r="EV241" s="165"/>
      <c r="EW241" s="165"/>
      <c r="EX241" s="165"/>
      <c r="EY241" s="165"/>
      <c r="EZ241" s="165"/>
      <c r="FA241" s="165"/>
      <c r="FB241" s="165"/>
      <c r="FC241" s="165"/>
      <c r="FD241" s="165"/>
      <c r="FE241" s="165"/>
      <c r="FF241" s="165"/>
      <c r="FG241" s="165"/>
      <c r="FH241" s="165"/>
      <c r="FI241" s="165"/>
      <c r="FJ241" s="165"/>
      <c r="FK241" s="165"/>
      <c r="FL241" s="165"/>
      <c r="FM241" s="165"/>
      <c r="FN241" s="165"/>
      <c r="FO241" s="165"/>
      <c r="FP241" s="165"/>
      <c r="FQ241" s="165"/>
      <c r="FR241" s="165"/>
      <c r="FS241" s="165"/>
      <c r="FT241" s="165"/>
      <c r="FU241" s="165"/>
      <c r="FV241" s="165"/>
      <c r="FW241" s="165"/>
      <c r="FX241" s="165"/>
      <c r="FY241" s="165"/>
      <c r="FZ241" s="165"/>
      <c r="GA241" s="165"/>
      <c r="GB241" s="165"/>
      <c r="GC241" s="165"/>
      <c r="GD241" s="165"/>
      <c r="GE241" s="165"/>
      <c r="GF241" s="165"/>
      <c r="GG241" s="165"/>
      <c r="GH241" s="165"/>
      <c r="GI241" s="165"/>
      <c r="GJ241" s="165"/>
      <c r="GK241" s="165"/>
      <c r="GL241" s="165"/>
      <c r="GM241" s="165"/>
      <c r="GN241" s="165"/>
      <c r="GO241" s="165"/>
      <c r="GP241" s="165"/>
      <c r="GQ241" s="165"/>
      <c r="GR241" s="165"/>
      <c r="GS241" s="165"/>
      <c r="GT241" s="165"/>
      <c r="GU241" s="165"/>
      <c r="GV241" s="165"/>
      <c r="GW241" s="165"/>
      <c r="GX241" s="165"/>
      <c r="GY241" s="165"/>
      <c r="GZ241" s="165"/>
      <c r="HA241" s="165"/>
      <c r="HB241" s="165"/>
      <c r="HC241" s="165"/>
      <c r="HD241" s="165"/>
      <c r="HE241" s="165"/>
      <c r="HF241" s="165"/>
      <c r="HG241" s="165"/>
      <c r="HH241" s="165"/>
      <c r="HI241" s="165"/>
      <c r="HJ241" s="165"/>
      <c r="HK241" s="165"/>
      <c r="HL241" s="165"/>
      <c r="HM241" s="165"/>
      <c r="HN241" s="165"/>
      <c r="HO241" s="165"/>
      <c r="HP241" s="165"/>
      <c r="HQ241" s="165"/>
      <c r="HR241" s="165"/>
      <c r="HS241" s="165"/>
      <c r="HT241" s="165"/>
      <c r="HU241" s="165"/>
      <c r="HV241" s="165"/>
      <c r="HW241" s="165"/>
      <c r="HX241" s="165"/>
      <c r="HY241" s="165"/>
      <c r="HZ241" s="165"/>
      <c r="IA241" s="165"/>
      <c r="IB241" s="165"/>
      <c r="IC241" s="165"/>
      <c r="ID241" s="165"/>
      <c r="IE241" s="165"/>
      <c r="IF241" s="165"/>
      <c r="IG241" s="165"/>
      <c r="IH241" s="165"/>
      <c r="II241" s="165"/>
      <c r="IJ241" s="165"/>
      <c r="IK241" s="165"/>
      <c r="IL241" s="165"/>
      <c r="IM241" s="165"/>
      <c r="IN241" s="165"/>
      <c r="IO241" s="165"/>
      <c r="IP241" s="165"/>
      <c r="IQ241" s="165"/>
      <c r="IR241" s="165"/>
      <c r="IS241" s="165"/>
      <c r="IT241" s="165"/>
      <c r="IU241" s="165"/>
      <c r="IV241" s="165"/>
      <c r="IW241" s="165"/>
      <c r="IX241" s="165"/>
      <c r="IY241" s="165"/>
      <c r="IZ241" s="165"/>
      <c r="JA241" s="165"/>
      <c r="JB241" s="165"/>
      <c r="JC241" s="165"/>
      <c r="JD241" s="165"/>
      <c r="JE241" s="165"/>
      <c r="JF241" s="165"/>
      <c r="JG241" s="165"/>
      <c r="JH241" s="165"/>
      <c r="JI241" s="165"/>
      <c r="JJ241" s="165"/>
      <c r="JK241" s="165"/>
      <c r="JL241" s="165"/>
      <c r="JM241" s="165"/>
      <c r="JN241" s="165"/>
      <c r="JO241" s="165"/>
      <c r="JP241" s="165"/>
      <c r="JQ241" s="165"/>
      <c r="JR241" s="165"/>
      <c r="JS241" s="165"/>
      <c r="JT241" s="165"/>
      <c r="JU241" s="165"/>
      <c r="JV241" s="165"/>
      <c r="JW241" s="165"/>
      <c r="JX241" s="165"/>
      <c r="JY241" s="165"/>
      <c r="JZ241" s="165"/>
      <c r="KA241" s="165"/>
      <c r="KB241" s="165"/>
      <c r="KC241" s="165"/>
      <c r="KD241" s="165"/>
      <c r="KE241" s="165"/>
      <c r="KF241" s="165"/>
      <c r="KG241" s="165"/>
      <c r="KH241" s="165"/>
      <c r="KI241" s="165"/>
      <c r="KJ241" s="165"/>
      <c r="KK241" s="165"/>
      <c r="KL241" s="165"/>
      <c r="KM241" s="165"/>
      <c r="KN241" s="165"/>
      <c r="KO241" s="165"/>
      <c r="KP241" s="165"/>
      <c r="KQ241" s="165"/>
      <c r="KR241" s="165"/>
      <c r="KS241" s="165"/>
      <c r="KT241" s="165"/>
      <c r="KU241" s="165"/>
      <c r="KV241" s="165"/>
      <c r="KW241" s="165"/>
      <c r="KX241" s="165"/>
      <c r="KY241" s="165"/>
      <c r="KZ241" s="165"/>
      <c r="LA241" s="165"/>
      <c r="LB241" s="165"/>
      <c r="LC241" s="165"/>
      <c r="LD241" s="165"/>
      <c r="LE241" s="165"/>
      <c r="LF241" s="165"/>
      <c r="LG241" s="165"/>
      <c r="LH241" s="165"/>
      <c r="LI241" s="165"/>
      <c r="LJ241" s="165"/>
      <c r="LK241" s="165"/>
      <c r="LL241" s="165"/>
      <c r="LM241" s="165"/>
      <c r="LN241" s="165"/>
      <c r="LO241" s="165"/>
      <c r="LP241" s="165"/>
      <c r="LQ241" s="165"/>
      <c r="LR241" s="165"/>
      <c r="LS241" s="165"/>
      <c r="LT241" s="165"/>
      <c r="LU241" s="165"/>
      <c r="LV241" s="165"/>
      <c r="LW241" s="165"/>
      <c r="LX241" s="165"/>
      <c r="LY241" s="165"/>
      <c r="LZ241" s="165"/>
      <c r="MA241" s="165"/>
      <c r="MB241" s="165"/>
      <c r="MC241" s="165"/>
      <c r="MD241" s="165"/>
      <c r="ME241" s="165"/>
      <c r="MF241" s="165"/>
      <c r="MG241" s="165"/>
      <c r="MH241" s="165"/>
      <c r="MI241" s="165"/>
      <c r="MJ241" s="165"/>
      <c r="MK241" s="165"/>
      <c r="ML241" s="165"/>
      <c r="MM241" s="165"/>
      <c r="MN241" s="165"/>
      <c r="MO241" s="165"/>
      <c r="MP241" s="165"/>
      <c r="MQ241" s="165"/>
      <c r="MR241" s="165"/>
      <c r="MS241" s="165"/>
      <c r="MT241" s="165"/>
      <c r="MU241" s="165"/>
      <c r="MV241" s="165"/>
      <c r="MW241" s="165"/>
      <c r="MX241" s="165"/>
      <c r="MY241" s="165"/>
      <c r="MZ241" s="165"/>
      <c r="NA241" s="165"/>
      <c r="NB241" s="165"/>
      <c r="NC241" s="165"/>
      <c r="ND241" s="165"/>
      <c r="NE241" s="165"/>
      <c r="NF241" s="165"/>
      <c r="NG241" s="165"/>
      <c r="NH241" s="165"/>
      <c r="NI241" s="165"/>
      <c r="NJ241" s="165"/>
      <c r="NK241" s="165"/>
      <c r="NL241" s="165"/>
      <c r="NM241" s="165"/>
      <c r="NN241" s="165"/>
      <c r="NO241" s="165"/>
      <c r="NP241" s="165"/>
      <c r="NQ241" s="165"/>
      <c r="NR241" s="165"/>
      <c r="NS241" s="165"/>
      <c r="NT241" s="165"/>
      <c r="NU241" s="165"/>
      <c r="NV241" s="165"/>
      <c r="NW241" s="165"/>
      <c r="NX241" s="165"/>
      <c r="NY241" s="165"/>
      <c r="NZ241" s="165"/>
      <c r="OA241" s="165"/>
      <c r="OB241" s="165"/>
      <c r="OC241" s="165"/>
      <c r="OD241" s="165"/>
      <c r="OE241" s="165"/>
      <c r="OF241" s="165"/>
      <c r="OG241" s="165"/>
      <c r="OH241" s="165"/>
      <c r="OI241" s="165"/>
      <c r="OJ241" s="165"/>
      <c r="OK241" s="165"/>
      <c r="OL241" s="165"/>
      <c r="OM241" s="165"/>
      <c r="ON241" s="165"/>
      <c r="OO241" s="165"/>
      <c r="OP241" s="165"/>
      <c r="OQ241" s="165"/>
      <c r="OR241" s="165"/>
      <c r="OS241" s="165"/>
      <c r="OT241" s="165"/>
      <c r="OU241" s="165"/>
      <c r="OV241" s="165"/>
      <c r="OW241" s="165"/>
      <c r="OX241" s="165"/>
      <c r="OY241" s="165"/>
      <c r="OZ241" s="165"/>
      <c r="PA241" s="165"/>
      <c r="PB241" s="165"/>
      <c r="PC241" s="165"/>
      <c r="PD241" s="165"/>
      <c r="PE241" s="165"/>
      <c r="PF241" s="165"/>
      <c r="PG241" s="165"/>
      <c r="PH241" s="165"/>
      <c r="PI241" s="165"/>
      <c r="PJ241" s="165"/>
      <c r="PK241" s="165"/>
      <c r="PL241" s="165"/>
      <c r="PM241" s="165"/>
      <c r="PN241" s="165"/>
      <c r="PO241" s="165"/>
      <c r="PP241" s="165"/>
      <c r="PQ241" s="165"/>
      <c r="PR241" s="165"/>
      <c r="PS241" s="165"/>
      <c r="PT241" s="165"/>
      <c r="PU241" s="165"/>
      <c r="PV241" s="165"/>
      <c r="PW241" s="165"/>
      <c r="PX241" s="165"/>
      <c r="PY241" s="165"/>
      <c r="PZ241" s="165"/>
      <c r="QA241" s="165"/>
      <c r="QB241" s="165"/>
      <c r="QC241" s="165"/>
      <c r="QD241" s="165"/>
      <c r="QE241" s="165"/>
      <c r="QF241" s="165"/>
      <c r="QG241" s="165"/>
      <c r="QH241" s="165"/>
      <c r="QI241" s="165"/>
      <c r="QJ241" s="165"/>
      <c r="QK241" s="165"/>
      <c r="QL241" s="165"/>
      <c r="QM241" s="165"/>
      <c r="QN241" s="165"/>
      <c r="QO241" s="165"/>
      <c r="QP241" s="165"/>
      <c r="QQ241" s="165"/>
      <c r="QR241" s="165"/>
      <c r="QS241" s="165"/>
      <c r="QT241" s="165"/>
      <c r="QU241" s="165"/>
      <c r="QV241" s="165"/>
      <c r="QW241" s="165"/>
      <c r="QX241" s="165"/>
      <c r="QY241" s="165"/>
      <c r="QZ241" s="165"/>
      <c r="RA241" s="165"/>
      <c r="RB241" s="165"/>
      <c r="RC241" s="165"/>
      <c r="RD241" s="165"/>
      <c r="RE241" s="165"/>
      <c r="RF241" s="165"/>
      <c r="RG241" s="165"/>
      <c r="RH241" s="165"/>
      <c r="RI241" s="165"/>
      <c r="RJ241" s="165"/>
      <c r="RK241" s="165"/>
      <c r="RL241" s="165"/>
    </row>
    <row r="242" spans="1:480" ht="15.75" x14ac:dyDescent="0.25">
      <c r="A242" s="305" t="e">
        <f>'Тех. карты'!#REF!</f>
        <v>#REF!</v>
      </c>
      <c r="B242" s="354" t="s">
        <v>117</v>
      </c>
      <c r="C242" s="355"/>
      <c r="D242" s="11">
        <v>154</v>
      </c>
      <c r="E242" s="12"/>
      <c r="F242" s="13"/>
      <c r="G242" s="14">
        <v>4.05</v>
      </c>
      <c r="H242" s="15">
        <v>5.69</v>
      </c>
      <c r="I242" s="16">
        <v>20.36</v>
      </c>
      <c r="J242" s="17">
        <v>149</v>
      </c>
      <c r="K242" s="18">
        <v>1.91</v>
      </c>
      <c r="L242" s="30">
        <v>93</v>
      </c>
      <c r="M242" s="30">
        <v>4.8</v>
      </c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3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5"/>
      <c r="BB242" s="165"/>
      <c r="BC242" s="165"/>
      <c r="BD242" s="165"/>
      <c r="BE242" s="165"/>
      <c r="BF242" s="165"/>
      <c r="BG242" s="165"/>
      <c r="BH242" s="165"/>
      <c r="BI242" s="165"/>
      <c r="BJ242" s="165"/>
      <c r="BK242" s="165"/>
      <c r="BL242" s="165"/>
      <c r="BM242" s="165"/>
      <c r="BN242" s="165"/>
      <c r="BO242" s="165"/>
      <c r="BP242" s="165"/>
      <c r="BQ242" s="165"/>
      <c r="BR242" s="165"/>
      <c r="BS242" s="165"/>
      <c r="BT242" s="165"/>
      <c r="BU242" s="165"/>
      <c r="BV242" s="165"/>
      <c r="BW242" s="165"/>
      <c r="BX242" s="165"/>
      <c r="BY242" s="165"/>
      <c r="BZ242" s="165"/>
      <c r="CA242" s="165"/>
      <c r="CB242" s="165"/>
      <c r="CC242" s="165"/>
      <c r="CD242" s="165"/>
      <c r="CE242" s="165"/>
      <c r="CF242" s="165"/>
      <c r="CG242" s="165"/>
      <c r="CH242" s="165"/>
      <c r="CI242" s="165"/>
      <c r="CJ242" s="165"/>
      <c r="CK242" s="165"/>
      <c r="CL242" s="165"/>
      <c r="CM242" s="165"/>
      <c r="CN242" s="165"/>
      <c r="CO242" s="165"/>
      <c r="CP242" s="165"/>
      <c r="CQ242" s="165"/>
      <c r="CR242" s="165"/>
      <c r="CS242" s="165"/>
      <c r="CT242" s="165"/>
      <c r="CU242" s="165"/>
      <c r="CV242" s="165"/>
      <c r="CW242" s="165"/>
      <c r="CX242" s="165"/>
      <c r="CY242" s="165"/>
      <c r="CZ242" s="165"/>
      <c r="DA242" s="165"/>
      <c r="DB242" s="165"/>
      <c r="DC242" s="165"/>
      <c r="DD242" s="165"/>
      <c r="DE242" s="165"/>
      <c r="DF242" s="165"/>
      <c r="DG242" s="165"/>
      <c r="DH242" s="165"/>
      <c r="DI242" s="165"/>
      <c r="DJ242" s="165"/>
      <c r="DK242" s="165"/>
      <c r="DL242" s="165"/>
      <c r="DM242" s="165"/>
      <c r="DN242" s="165"/>
      <c r="DO242" s="165"/>
      <c r="DP242" s="165"/>
      <c r="DQ242" s="165"/>
      <c r="DR242" s="165"/>
      <c r="DS242" s="165"/>
      <c r="DT242" s="165"/>
      <c r="DU242" s="165"/>
      <c r="DV242" s="165"/>
      <c r="DW242" s="165"/>
      <c r="DX242" s="165"/>
      <c r="DY242" s="165"/>
      <c r="DZ242" s="165"/>
      <c r="EA242" s="165"/>
      <c r="EB242" s="165"/>
      <c r="EC242" s="165"/>
      <c r="ED242" s="165"/>
      <c r="EE242" s="165"/>
      <c r="EF242" s="165"/>
      <c r="EG242" s="165"/>
      <c r="EH242" s="165"/>
      <c r="EI242" s="165"/>
      <c r="EJ242" s="165"/>
      <c r="EK242" s="165"/>
      <c r="EL242" s="165"/>
      <c r="EM242" s="165"/>
      <c r="EN242" s="165"/>
      <c r="EO242" s="165"/>
      <c r="EP242" s="165"/>
      <c r="EQ242" s="165"/>
      <c r="ER242" s="165"/>
      <c r="ES242" s="165"/>
      <c r="ET242" s="165"/>
      <c r="EU242" s="165"/>
      <c r="EV242" s="165"/>
      <c r="EW242" s="165"/>
      <c r="EX242" s="165"/>
      <c r="EY242" s="165"/>
      <c r="EZ242" s="165"/>
      <c r="FA242" s="165"/>
      <c r="FB242" s="165"/>
      <c r="FC242" s="165"/>
      <c r="FD242" s="165"/>
      <c r="FE242" s="165"/>
      <c r="FF242" s="165"/>
      <c r="FG242" s="165"/>
      <c r="FH242" s="165"/>
      <c r="FI242" s="165"/>
      <c r="FJ242" s="165"/>
      <c r="FK242" s="165"/>
      <c r="FL242" s="165"/>
      <c r="FM242" s="165"/>
      <c r="FN242" s="165"/>
      <c r="FO242" s="165"/>
      <c r="FP242" s="165"/>
      <c r="FQ242" s="165"/>
      <c r="FR242" s="165"/>
      <c r="FS242" s="165"/>
      <c r="FT242" s="165"/>
      <c r="FU242" s="165"/>
      <c r="FV242" s="165"/>
      <c r="FW242" s="165"/>
      <c r="FX242" s="165"/>
      <c r="FY242" s="165"/>
      <c r="FZ242" s="165"/>
      <c r="GA242" s="165"/>
      <c r="GB242" s="165"/>
      <c r="GC242" s="165"/>
      <c r="GD242" s="165"/>
      <c r="GE242" s="165"/>
      <c r="GF242" s="165"/>
      <c r="GG242" s="165"/>
      <c r="GH242" s="165"/>
      <c r="GI242" s="165"/>
      <c r="GJ242" s="165"/>
      <c r="GK242" s="165"/>
      <c r="GL242" s="165"/>
      <c r="GM242" s="165"/>
      <c r="GN242" s="165"/>
      <c r="GO242" s="165"/>
      <c r="GP242" s="165"/>
      <c r="GQ242" s="165"/>
      <c r="GR242" s="165"/>
      <c r="GS242" s="165"/>
      <c r="GT242" s="165"/>
      <c r="GU242" s="165"/>
      <c r="GV242" s="165"/>
      <c r="GW242" s="165"/>
      <c r="GX242" s="165"/>
      <c r="GY242" s="165"/>
      <c r="GZ242" s="165"/>
      <c r="HA242" s="165"/>
      <c r="HB242" s="165"/>
      <c r="HC242" s="165"/>
      <c r="HD242" s="165"/>
      <c r="HE242" s="165"/>
      <c r="HF242" s="165"/>
      <c r="HG242" s="165"/>
      <c r="HH242" s="165"/>
      <c r="HI242" s="165"/>
      <c r="HJ242" s="165"/>
      <c r="HK242" s="165"/>
      <c r="HL242" s="165"/>
      <c r="HM242" s="165"/>
      <c r="HN242" s="165"/>
      <c r="HO242" s="165"/>
      <c r="HP242" s="165"/>
      <c r="HQ242" s="165"/>
      <c r="HR242" s="165"/>
      <c r="HS242" s="165"/>
      <c r="HT242" s="165"/>
      <c r="HU242" s="165"/>
      <c r="HV242" s="165"/>
      <c r="HW242" s="165"/>
      <c r="HX242" s="165"/>
      <c r="HY242" s="165"/>
      <c r="HZ242" s="165"/>
      <c r="IA242" s="165"/>
      <c r="IB242" s="165"/>
      <c r="IC242" s="165"/>
      <c r="ID242" s="165"/>
      <c r="IE242" s="165"/>
      <c r="IF242" s="165"/>
      <c r="IG242" s="165"/>
      <c r="IH242" s="165"/>
      <c r="II242" s="165"/>
      <c r="IJ242" s="165"/>
      <c r="IK242" s="165"/>
      <c r="IL242" s="165"/>
      <c r="IM242" s="165"/>
      <c r="IN242" s="165"/>
      <c r="IO242" s="165"/>
      <c r="IP242" s="165"/>
      <c r="IQ242" s="165"/>
      <c r="IR242" s="165"/>
      <c r="IS242" s="165"/>
      <c r="IT242" s="165"/>
      <c r="IU242" s="165"/>
      <c r="IV242" s="165"/>
      <c r="IW242" s="165"/>
      <c r="IX242" s="165"/>
      <c r="IY242" s="165"/>
      <c r="IZ242" s="165"/>
      <c r="JA242" s="165"/>
      <c r="JB242" s="165"/>
      <c r="JC242" s="165"/>
      <c r="JD242" s="165"/>
      <c r="JE242" s="165"/>
      <c r="JF242" s="165"/>
      <c r="JG242" s="165"/>
      <c r="JH242" s="165"/>
      <c r="JI242" s="165"/>
      <c r="JJ242" s="165"/>
      <c r="JK242" s="165"/>
      <c r="JL242" s="165"/>
      <c r="JM242" s="165"/>
      <c r="JN242" s="165"/>
      <c r="JO242" s="165"/>
      <c r="JP242" s="165"/>
      <c r="JQ242" s="165"/>
      <c r="JR242" s="165"/>
      <c r="JS242" s="165"/>
      <c r="JT242" s="165"/>
      <c r="JU242" s="165"/>
      <c r="JV242" s="165"/>
      <c r="JW242" s="165"/>
      <c r="JX242" s="165"/>
      <c r="JY242" s="165"/>
      <c r="JZ242" s="165"/>
      <c r="KA242" s="165"/>
      <c r="KB242" s="165"/>
      <c r="KC242" s="165"/>
      <c r="KD242" s="165"/>
      <c r="KE242" s="165"/>
      <c r="KF242" s="165"/>
      <c r="KG242" s="165"/>
      <c r="KH242" s="165"/>
      <c r="KI242" s="165"/>
      <c r="KJ242" s="165"/>
      <c r="KK242" s="165"/>
      <c r="KL242" s="165"/>
      <c r="KM242" s="165"/>
      <c r="KN242" s="165"/>
      <c r="KO242" s="165"/>
      <c r="KP242" s="165"/>
      <c r="KQ242" s="165"/>
      <c r="KR242" s="165"/>
      <c r="KS242" s="165"/>
      <c r="KT242" s="165"/>
      <c r="KU242" s="165"/>
      <c r="KV242" s="165"/>
      <c r="KW242" s="165"/>
      <c r="KX242" s="165"/>
      <c r="KY242" s="165"/>
      <c r="KZ242" s="165"/>
      <c r="LA242" s="165"/>
      <c r="LB242" s="165"/>
      <c r="LC242" s="165"/>
      <c r="LD242" s="165"/>
      <c r="LE242" s="165"/>
      <c r="LF242" s="165"/>
      <c r="LG242" s="165"/>
      <c r="LH242" s="165"/>
      <c r="LI242" s="165"/>
      <c r="LJ242" s="165"/>
      <c r="LK242" s="165"/>
      <c r="LL242" s="165"/>
      <c r="LM242" s="165"/>
      <c r="LN242" s="165"/>
      <c r="LO242" s="165"/>
      <c r="LP242" s="165"/>
      <c r="LQ242" s="165"/>
      <c r="LR242" s="165"/>
      <c r="LS242" s="165"/>
      <c r="LT242" s="165"/>
      <c r="LU242" s="165"/>
      <c r="LV242" s="165"/>
      <c r="LW242" s="165"/>
      <c r="LX242" s="165"/>
      <c r="LY242" s="165"/>
      <c r="LZ242" s="165"/>
      <c r="MA242" s="165"/>
      <c r="MB242" s="165"/>
      <c r="MC242" s="165"/>
      <c r="MD242" s="165"/>
      <c r="ME242" s="165"/>
      <c r="MF242" s="165"/>
      <c r="MG242" s="165"/>
      <c r="MH242" s="165"/>
      <c r="MI242" s="165"/>
      <c r="MJ242" s="165"/>
      <c r="MK242" s="165"/>
      <c r="ML242" s="165"/>
      <c r="MM242" s="165"/>
      <c r="MN242" s="165"/>
      <c r="MO242" s="165"/>
      <c r="MP242" s="165"/>
      <c r="MQ242" s="165"/>
      <c r="MR242" s="165"/>
      <c r="MS242" s="165"/>
      <c r="MT242" s="165"/>
      <c r="MU242" s="165"/>
      <c r="MV242" s="165"/>
      <c r="MW242" s="165"/>
      <c r="MX242" s="165"/>
      <c r="MY242" s="165"/>
      <c r="MZ242" s="165"/>
      <c r="NA242" s="165"/>
      <c r="NB242" s="165"/>
      <c r="NC242" s="165"/>
      <c r="ND242" s="165"/>
      <c r="NE242" s="165"/>
      <c r="NF242" s="165"/>
      <c r="NG242" s="165"/>
      <c r="NH242" s="165"/>
      <c r="NI242" s="165"/>
      <c r="NJ242" s="165"/>
      <c r="NK242" s="165"/>
      <c r="NL242" s="165"/>
      <c r="NM242" s="165"/>
      <c r="NN242" s="165"/>
      <c r="NO242" s="165"/>
      <c r="NP242" s="165"/>
      <c r="NQ242" s="165"/>
      <c r="NR242" s="165"/>
      <c r="NS242" s="165"/>
      <c r="NT242" s="165"/>
      <c r="NU242" s="165"/>
      <c r="NV242" s="165"/>
      <c r="NW242" s="165"/>
      <c r="NX242" s="165"/>
      <c r="NY242" s="165"/>
      <c r="NZ242" s="165"/>
      <c r="OA242" s="165"/>
      <c r="OB242" s="165"/>
      <c r="OC242" s="165"/>
      <c r="OD242" s="165"/>
      <c r="OE242" s="165"/>
      <c r="OF242" s="165"/>
      <c r="OG242" s="165"/>
      <c r="OH242" s="165"/>
      <c r="OI242" s="165"/>
      <c r="OJ242" s="165"/>
      <c r="OK242" s="165"/>
      <c r="OL242" s="165"/>
      <c r="OM242" s="165"/>
      <c r="ON242" s="165"/>
      <c r="OO242" s="165"/>
      <c r="OP242" s="165"/>
      <c r="OQ242" s="165"/>
      <c r="OR242" s="165"/>
      <c r="OS242" s="165"/>
      <c r="OT242" s="165"/>
      <c r="OU242" s="165"/>
      <c r="OV242" s="165"/>
      <c r="OW242" s="165"/>
      <c r="OX242" s="165"/>
      <c r="OY242" s="165"/>
      <c r="OZ242" s="165"/>
      <c r="PA242" s="165"/>
      <c r="PB242" s="165"/>
      <c r="PC242" s="165"/>
      <c r="PD242" s="165"/>
      <c r="PE242" s="165"/>
      <c r="PF242" s="165"/>
      <c r="PG242" s="165"/>
      <c r="PH242" s="165"/>
      <c r="PI242" s="165"/>
      <c r="PJ242" s="165"/>
      <c r="PK242" s="165"/>
      <c r="PL242" s="165"/>
      <c r="PM242" s="165"/>
      <c r="PN242" s="165"/>
      <c r="PO242" s="165"/>
      <c r="PP242" s="165"/>
      <c r="PQ242" s="165"/>
      <c r="PR242" s="165"/>
      <c r="PS242" s="165"/>
      <c r="PT242" s="165"/>
      <c r="PU242" s="165"/>
      <c r="PV242" s="165"/>
      <c r="PW242" s="165"/>
      <c r="PX242" s="165"/>
      <c r="PY242" s="165"/>
      <c r="PZ242" s="165"/>
      <c r="QA242" s="165"/>
      <c r="QB242" s="165"/>
      <c r="QC242" s="165"/>
      <c r="QD242" s="165"/>
      <c r="QE242" s="165"/>
      <c r="QF242" s="165"/>
      <c r="QG242" s="165"/>
      <c r="QH242" s="165"/>
      <c r="QI242" s="165"/>
      <c r="QJ242" s="165"/>
      <c r="QK242" s="165"/>
      <c r="QL242" s="165"/>
      <c r="QM242" s="165"/>
      <c r="QN242" s="165"/>
      <c r="QO242" s="165"/>
      <c r="QP242" s="165"/>
      <c r="QQ242" s="165"/>
      <c r="QR242" s="165"/>
      <c r="QS242" s="165"/>
      <c r="QT242" s="165"/>
      <c r="QU242" s="165"/>
      <c r="QV242" s="165"/>
      <c r="QW242" s="165"/>
      <c r="QX242" s="165"/>
      <c r="QY242" s="165"/>
      <c r="QZ242" s="165"/>
      <c r="RA242" s="165"/>
      <c r="RB242" s="165"/>
      <c r="RC242" s="165"/>
      <c r="RD242" s="165"/>
      <c r="RE242" s="165"/>
      <c r="RF242" s="165"/>
      <c r="RG242" s="165"/>
      <c r="RH242" s="165"/>
      <c r="RI242" s="165"/>
      <c r="RJ242" s="165"/>
      <c r="RK242" s="165"/>
      <c r="RL242" s="165"/>
    </row>
    <row r="243" spans="1:480" ht="15.75" customHeight="1" x14ac:dyDescent="0.25">
      <c r="A243" s="305" t="e">
        <f>'Тех. карты'!#REF!</f>
        <v>#REF!</v>
      </c>
      <c r="B243" s="354" t="s">
        <v>186</v>
      </c>
      <c r="C243" s="355"/>
      <c r="D243" s="11">
        <v>40</v>
      </c>
      <c r="E243" s="12"/>
      <c r="F243" s="13"/>
      <c r="G243" s="14">
        <v>2.0299999999999998</v>
      </c>
      <c r="H243" s="15">
        <v>3.21</v>
      </c>
      <c r="I243" s="16">
        <v>11.34</v>
      </c>
      <c r="J243" s="17">
        <v>127</v>
      </c>
      <c r="K243" s="18">
        <v>0.08</v>
      </c>
      <c r="L243" s="30">
        <v>2</v>
      </c>
      <c r="M243" s="30">
        <v>10.4</v>
      </c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233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5"/>
      <c r="AZ243" s="165"/>
      <c r="BA243" s="165"/>
      <c r="BB243" s="165"/>
      <c r="BC243" s="165"/>
      <c r="BD243" s="165"/>
      <c r="BE243" s="165"/>
      <c r="BF243" s="165"/>
      <c r="BG243" s="165"/>
      <c r="BH243" s="165"/>
      <c r="BI243" s="165"/>
      <c r="BJ243" s="165"/>
      <c r="BK243" s="165"/>
      <c r="BL243" s="165"/>
      <c r="BM243" s="165"/>
      <c r="BN243" s="165"/>
      <c r="BO243" s="165"/>
      <c r="BP243" s="165"/>
      <c r="BQ243" s="165"/>
      <c r="BR243" s="165"/>
      <c r="BS243" s="165"/>
      <c r="BT243" s="165"/>
      <c r="BU243" s="165"/>
      <c r="BV243" s="165"/>
      <c r="BW243" s="165"/>
      <c r="BX243" s="165"/>
      <c r="BY243" s="165"/>
      <c r="BZ243" s="165"/>
      <c r="CA243" s="165"/>
      <c r="CB243" s="165"/>
      <c r="CC243" s="165"/>
      <c r="CD243" s="165"/>
      <c r="CE243" s="165"/>
      <c r="CF243" s="165"/>
      <c r="CG243" s="165"/>
      <c r="CH243" s="165"/>
      <c r="CI243" s="165"/>
      <c r="CJ243" s="165"/>
      <c r="CK243" s="165"/>
      <c r="CL243" s="165"/>
      <c r="CM243" s="165"/>
      <c r="CN243" s="165"/>
      <c r="CO243" s="165"/>
      <c r="CP243" s="165"/>
      <c r="CQ243" s="165"/>
      <c r="CR243" s="165"/>
      <c r="CS243" s="165"/>
      <c r="CT243" s="165"/>
      <c r="CU243" s="165"/>
      <c r="CV243" s="165"/>
      <c r="CW243" s="165"/>
      <c r="CX243" s="165"/>
      <c r="CY243" s="165"/>
      <c r="CZ243" s="165"/>
      <c r="DA243" s="165"/>
      <c r="DB243" s="165"/>
      <c r="DC243" s="165"/>
      <c r="DD243" s="165"/>
      <c r="DE243" s="165"/>
      <c r="DF243" s="165"/>
      <c r="DG243" s="165"/>
      <c r="DH243" s="165"/>
      <c r="DI243" s="165"/>
      <c r="DJ243" s="165"/>
      <c r="DK243" s="165"/>
      <c r="DL243" s="165"/>
      <c r="DM243" s="165"/>
      <c r="DN243" s="165"/>
      <c r="DO243" s="165"/>
      <c r="DP243" s="165"/>
      <c r="DQ243" s="165"/>
      <c r="DR243" s="165"/>
      <c r="DS243" s="165"/>
      <c r="DT243" s="165"/>
      <c r="DU243" s="165"/>
      <c r="DV243" s="165"/>
      <c r="DW243" s="165"/>
      <c r="DX243" s="165"/>
      <c r="DY243" s="165"/>
      <c r="DZ243" s="165"/>
      <c r="EA243" s="165"/>
      <c r="EB243" s="165"/>
      <c r="EC243" s="165"/>
      <c r="ED243" s="165"/>
      <c r="EE243" s="165"/>
      <c r="EF243" s="165"/>
      <c r="EG243" s="165"/>
      <c r="EH243" s="165"/>
      <c r="EI243" s="165"/>
      <c r="EJ243" s="165"/>
      <c r="EK243" s="165"/>
      <c r="EL243" s="165"/>
      <c r="EM243" s="165"/>
      <c r="EN243" s="165"/>
      <c r="EO243" s="165"/>
      <c r="EP243" s="165"/>
      <c r="EQ243" s="165"/>
      <c r="ER243" s="165"/>
      <c r="ES243" s="165"/>
      <c r="ET243" s="165"/>
      <c r="EU243" s="165"/>
      <c r="EV243" s="165"/>
      <c r="EW243" s="165"/>
      <c r="EX243" s="165"/>
      <c r="EY243" s="165"/>
      <c r="EZ243" s="165"/>
      <c r="FA243" s="165"/>
      <c r="FB243" s="165"/>
      <c r="FC243" s="165"/>
      <c r="FD243" s="165"/>
      <c r="FE243" s="165"/>
      <c r="FF243" s="165"/>
      <c r="FG243" s="165"/>
      <c r="FH243" s="165"/>
      <c r="FI243" s="165"/>
      <c r="FJ243" s="165"/>
      <c r="FK243" s="165"/>
      <c r="FL243" s="165"/>
      <c r="FM243" s="165"/>
      <c r="FN243" s="165"/>
      <c r="FO243" s="165"/>
      <c r="FP243" s="165"/>
      <c r="FQ243" s="165"/>
      <c r="FR243" s="165"/>
      <c r="FS243" s="165"/>
      <c r="FT243" s="165"/>
      <c r="FU243" s="165"/>
      <c r="FV243" s="165"/>
      <c r="FW243" s="165"/>
      <c r="FX243" s="165"/>
      <c r="FY243" s="165"/>
      <c r="FZ243" s="165"/>
      <c r="GA243" s="165"/>
      <c r="GB243" s="165"/>
      <c r="GC243" s="165"/>
      <c r="GD243" s="165"/>
      <c r="GE243" s="165"/>
      <c r="GF243" s="165"/>
      <c r="GG243" s="165"/>
      <c r="GH243" s="165"/>
      <c r="GI243" s="165"/>
      <c r="GJ243" s="165"/>
      <c r="GK243" s="165"/>
      <c r="GL243" s="165"/>
      <c r="GM243" s="165"/>
      <c r="GN243" s="165"/>
      <c r="GO243" s="165"/>
      <c r="GP243" s="165"/>
      <c r="GQ243" s="165"/>
      <c r="GR243" s="165"/>
      <c r="GS243" s="165"/>
      <c r="GT243" s="165"/>
      <c r="GU243" s="165"/>
      <c r="GV243" s="165"/>
      <c r="GW243" s="165"/>
      <c r="GX243" s="165"/>
      <c r="GY243" s="165"/>
      <c r="GZ243" s="165"/>
      <c r="HA243" s="165"/>
      <c r="HB243" s="165"/>
      <c r="HC243" s="165"/>
      <c r="HD243" s="165"/>
      <c r="HE243" s="165"/>
      <c r="HF243" s="165"/>
      <c r="HG243" s="165"/>
      <c r="HH243" s="165"/>
      <c r="HI243" s="165"/>
      <c r="HJ243" s="165"/>
      <c r="HK243" s="165"/>
      <c r="HL243" s="165"/>
      <c r="HM243" s="165"/>
      <c r="HN243" s="165"/>
      <c r="HO243" s="165"/>
      <c r="HP243" s="165"/>
      <c r="HQ243" s="165"/>
      <c r="HR243" s="165"/>
      <c r="HS243" s="165"/>
      <c r="HT243" s="165"/>
      <c r="HU243" s="165"/>
      <c r="HV243" s="165"/>
      <c r="HW243" s="165"/>
      <c r="HX243" s="165"/>
      <c r="HY243" s="165"/>
      <c r="HZ243" s="165"/>
      <c r="IA243" s="165"/>
      <c r="IB243" s="165"/>
      <c r="IC243" s="165"/>
      <c r="ID243" s="165"/>
      <c r="IE243" s="165"/>
      <c r="IF243" s="165"/>
      <c r="IG243" s="165"/>
      <c r="IH243" s="165"/>
      <c r="II243" s="165"/>
      <c r="IJ243" s="165"/>
      <c r="IK243" s="165"/>
      <c r="IL243" s="165"/>
      <c r="IM243" s="165"/>
      <c r="IN243" s="165"/>
      <c r="IO243" s="165"/>
      <c r="IP243" s="165"/>
      <c r="IQ243" s="165"/>
      <c r="IR243" s="165"/>
      <c r="IS243" s="165"/>
      <c r="IT243" s="165"/>
      <c r="IU243" s="165"/>
      <c r="IV243" s="165"/>
      <c r="IW243" s="165"/>
      <c r="IX243" s="165"/>
      <c r="IY243" s="165"/>
      <c r="IZ243" s="165"/>
      <c r="JA243" s="165"/>
      <c r="JB243" s="165"/>
      <c r="JC243" s="165"/>
      <c r="JD243" s="165"/>
      <c r="JE243" s="165"/>
      <c r="JF243" s="165"/>
      <c r="JG243" s="165"/>
      <c r="JH243" s="165"/>
      <c r="JI243" s="165"/>
      <c r="JJ243" s="165"/>
      <c r="JK243" s="165"/>
      <c r="JL243" s="165"/>
      <c r="JM243" s="165"/>
      <c r="JN243" s="165"/>
      <c r="JO243" s="165"/>
      <c r="JP243" s="165"/>
      <c r="JQ243" s="165"/>
      <c r="JR243" s="165"/>
      <c r="JS243" s="165"/>
      <c r="JT243" s="165"/>
      <c r="JU243" s="165"/>
      <c r="JV243" s="165"/>
      <c r="JW243" s="165"/>
      <c r="JX243" s="165"/>
      <c r="JY243" s="165"/>
      <c r="JZ243" s="165"/>
      <c r="KA243" s="165"/>
      <c r="KB243" s="165"/>
      <c r="KC243" s="165"/>
      <c r="KD243" s="165"/>
      <c r="KE243" s="165"/>
      <c r="KF243" s="165"/>
      <c r="KG243" s="165"/>
      <c r="KH243" s="165"/>
      <c r="KI243" s="165"/>
      <c r="KJ243" s="165"/>
      <c r="KK243" s="165"/>
      <c r="KL243" s="165"/>
      <c r="KM243" s="165"/>
      <c r="KN243" s="165"/>
      <c r="KO243" s="165"/>
      <c r="KP243" s="165"/>
      <c r="KQ243" s="165"/>
      <c r="KR243" s="165"/>
      <c r="KS243" s="165"/>
      <c r="KT243" s="165"/>
      <c r="KU243" s="165"/>
      <c r="KV243" s="165"/>
      <c r="KW243" s="165"/>
      <c r="KX243" s="165"/>
      <c r="KY243" s="165"/>
      <c r="KZ243" s="165"/>
      <c r="LA243" s="165"/>
      <c r="LB243" s="165"/>
      <c r="LC243" s="165"/>
      <c r="LD243" s="165"/>
      <c r="LE243" s="165"/>
      <c r="LF243" s="165"/>
      <c r="LG243" s="165"/>
      <c r="LH243" s="165"/>
      <c r="LI243" s="165"/>
      <c r="LJ243" s="165"/>
      <c r="LK243" s="165"/>
      <c r="LL243" s="165"/>
      <c r="LM243" s="165"/>
      <c r="LN243" s="165"/>
      <c r="LO243" s="165"/>
      <c r="LP243" s="165"/>
      <c r="LQ243" s="165"/>
      <c r="LR243" s="165"/>
      <c r="LS243" s="165"/>
      <c r="LT243" s="165"/>
      <c r="LU243" s="165"/>
      <c r="LV243" s="165"/>
      <c r="LW243" s="165"/>
      <c r="LX243" s="165"/>
      <c r="LY243" s="165"/>
      <c r="LZ243" s="165"/>
      <c r="MA243" s="165"/>
      <c r="MB243" s="165"/>
      <c r="MC243" s="165"/>
      <c r="MD243" s="165"/>
      <c r="ME243" s="165"/>
      <c r="MF243" s="165"/>
      <c r="MG243" s="165"/>
      <c r="MH243" s="165"/>
      <c r="MI243" s="165"/>
      <c r="MJ243" s="165"/>
      <c r="MK243" s="165"/>
      <c r="ML243" s="165"/>
      <c r="MM243" s="165"/>
      <c r="MN243" s="165"/>
      <c r="MO243" s="165"/>
      <c r="MP243" s="165"/>
      <c r="MQ243" s="165"/>
      <c r="MR243" s="165"/>
      <c r="MS243" s="165"/>
      <c r="MT243" s="165"/>
      <c r="MU243" s="165"/>
      <c r="MV243" s="165"/>
      <c r="MW243" s="165"/>
      <c r="MX243" s="165"/>
      <c r="MY243" s="165"/>
      <c r="MZ243" s="165"/>
      <c r="NA243" s="165"/>
      <c r="NB243" s="165"/>
      <c r="NC243" s="165"/>
      <c r="ND243" s="165"/>
      <c r="NE243" s="165"/>
      <c r="NF243" s="165"/>
      <c r="NG243" s="165"/>
      <c r="NH243" s="165"/>
      <c r="NI243" s="165"/>
      <c r="NJ243" s="165"/>
      <c r="NK243" s="165"/>
      <c r="NL243" s="165"/>
      <c r="NM243" s="165"/>
      <c r="NN243" s="165"/>
      <c r="NO243" s="165"/>
      <c r="NP243" s="165"/>
      <c r="NQ243" s="165"/>
      <c r="NR243" s="165"/>
      <c r="NS243" s="165"/>
      <c r="NT243" s="165"/>
      <c r="NU243" s="165"/>
      <c r="NV243" s="165"/>
      <c r="NW243" s="165"/>
      <c r="NX243" s="165"/>
      <c r="NY243" s="165"/>
      <c r="NZ243" s="165"/>
      <c r="OA243" s="165"/>
      <c r="OB243" s="165"/>
      <c r="OC243" s="165"/>
      <c r="OD243" s="165"/>
      <c r="OE243" s="165"/>
      <c r="OF243" s="165"/>
      <c r="OG243" s="165"/>
      <c r="OH243" s="165"/>
      <c r="OI243" s="165"/>
      <c r="OJ243" s="165"/>
      <c r="OK243" s="165"/>
      <c r="OL243" s="165"/>
      <c r="OM243" s="165"/>
      <c r="ON243" s="165"/>
      <c r="OO243" s="165"/>
      <c r="OP243" s="165"/>
      <c r="OQ243" s="165"/>
      <c r="OR243" s="165"/>
      <c r="OS243" s="165"/>
      <c r="OT243" s="165"/>
      <c r="OU243" s="165"/>
      <c r="OV243" s="165"/>
      <c r="OW243" s="165"/>
      <c r="OX243" s="165"/>
      <c r="OY243" s="165"/>
      <c r="OZ243" s="165"/>
      <c r="PA243" s="165"/>
      <c r="PB243" s="165"/>
      <c r="PC243" s="165"/>
      <c r="PD243" s="165"/>
      <c r="PE243" s="165"/>
      <c r="PF243" s="165"/>
      <c r="PG243" s="165"/>
      <c r="PH243" s="165"/>
      <c r="PI243" s="165"/>
      <c r="PJ243" s="165"/>
      <c r="PK243" s="165"/>
      <c r="PL243" s="165"/>
      <c r="PM243" s="165"/>
      <c r="PN243" s="165"/>
      <c r="PO243" s="165"/>
      <c r="PP243" s="165"/>
      <c r="PQ243" s="165"/>
      <c r="PR243" s="165"/>
      <c r="PS243" s="165"/>
      <c r="PT243" s="165"/>
      <c r="PU243" s="165"/>
      <c r="PV243" s="165"/>
      <c r="PW243" s="165"/>
      <c r="PX243" s="165"/>
      <c r="PY243" s="165"/>
      <c r="PZ243" s="165"/>
      <c r="QA243" s="165"/>
      <c r="QB243" s="165"/>
      <c r="QC243" s="165"/>
      <c r="QD243" s="165"/>
      <c r="QE243" s="165"/>
      <c r="QF243" s="165"/>
      <c r="QG243" s="165"/>
      <c r="QH243" s="165"/>
      <c r="QI243" s="165"/>
      <c r="QJ243" s="165"/>
      <c r="QK243" s="165"/>
      <c r="QL243" s="165"/>
      <c r="QM243" s="165"/>
      <c r="QN243" s="165"/>
      <c r="QO243" s="165"/>
      <c r="QP243" s="165"/>
      <c r="QQ243" s="165"/>
      <c r="QR243" s="165"/>
      <c r="QS243" s="165"/>
      <c r="QT243" s="165"/>
      <c r="QU243" s="165"/>
      <c r="QV243" s="165"/>
      <c r="QW243" s="165"/>
      <c r="QX243" s="165"/>
      <c r="QY243" s="165"/>
      <c r="QZ243" s="165"/>
      <c r="RA243" s="165"/>
      <c r="RB243" s="165"/>
      <c r="RC243" s="165"/>
      <c r="RD243" s="165"/>
      <c r="RE243" s="165"/>
      <c r="RF243" s="165"/>
      <c r="RG243" s="165"/>
      <c r="RH243" s="165"/>
      <c r="RI243" s="165"/>
      <c r="RJ243" s="165"/>
      <c r="RK243" s="165"/>
      <c r="RL243" s="165"/>
    </row>
    <row r="244" spans="1:480" ht="16.5" customHeight="1" x14ac:dyDescent="0.25">
      <c r="A244" s="20"/>
      <c r="B244" s="354" t="s">
        <v>14</v>
      </c>
      <c r="C244" s="355"/>
      <c r="D244" s="11">
        <v>150</v>
      </c>
      <c r="E244" s="11">
        <v>0</v>
      </c>
      <c r="F244" s="11">
        <v>0</v>
      </c>
      <c r="G244" s="11">
        <v>2.34</v>
      </c>
      <c r="H244" s="11">
        <v>2</v>
      </c>
      <c r="I244" s="11">
        <v>10.63</v>
      </c>
      <c r="J244" s="11">
        <v>70</v>
      </c>
      <c r="K244" s="11">
        <v>0.98</v>
      </c>
      <c r="L244" s="30">
        <v>395</v>
      </c>
      <c r="M244" s="30">
        <v>11.11</v>
      </c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3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  <c r="BC244" s="165"/>
      <c r="BD244" s="165"/>
      <c r="BE244" s="165"/>
      <c r="BF244" s="165"/>
      <c r="BG244" s="165"/>
      <c r="BH244" s="165"/>
      <c r="BI244" s="165"/>
      <c r="BJ244" s="165"/>
      <c r="BK244" s="165"/>
      <c r="BL244" s="165"/>
      <c r="BM244" s="165"/>
      <c r="BN244" s="165"/>
      <c r="BO244" s="165"/>
      <c r="BP244" s="165"/>
      <c r="BQ244" s="165"/>
      <c r="BR244" s="165"/>
      <c r="BS244" s="165"/>
      <c r="BT244" s="165"/>
      <c r="BU244" s="165"/>
      <c r="BV244" s="165"/>
      <c r="BW244" s="165"/>
      <c r="BX244" s="165"/>
      <c r="BY244" s="165"/>
      <c r="BZ244" s="165"/>
      <c r="CA244" s="165"/>
      <c r="CB244" s="165"/>
      <c r="CC244" s="165"/>
      <c r="CD244" s="165"/>
      <c r="CE244" s="165"/>
      <c r="CF244" s="165"/>
      <c r="CG244" s="165"/>
      <c r="CH244" s="165"/>
      <c r="CI244" s="165"/>
      <c r="CJ244" s="165"/>
      <c r="CK244" s="165"/>
      <c r="CL244" s="165"/>
      <c r="CM244" s="165"/>
      <c r="CN244" s="165"/>
      <c r="CO244" s="165"/>
      <c r="CP244" s="165"/>
      <c r="CQ244" s="165"/>
      <c r="CR244" s="165"/>
      <c r="CS244" s="165"/>
      <c r="CT244" s="165"/>
      <c r="CU244" s="165"/>
      <c r="CV244" s="165"/>
      <c r="CW244" s="165"/>
      <c r="CX244" s="165"/>
      <c r="CY244" s="165"/>
      <c r="CZ244" s="165"/>
      <c r="DA244" s="165"/>
      <c r="DB244" s="165"/>
      <c r="DC244" s="165"/>
      <c r="DD244" s="165"/>
      <c r="DE244" s="165"/>
      <c r="DF244" s="165"/>
      <c r="DG244" s="165"/>
      <c r="DH244" s="165"/>
      <c r="DI244" s="165"/>
      <c r="DJ244" s="165"/>
      <c r="DK244" s="165"/>
      <c r="DL244" s="165"/>
      <c r="DM244" s="165"/>
      <c r="DN244" s="165"/>
      <c r="DO244" s="165"/>
      <c r="DP244" s="165"/>
      <c r="DQ244" s="165"/>
      <c r="DR244" s="165"/>
      <c r="DS244" s="165"/>
      <c r="DT244" s="165"/>
      <c r="DU244" s="165"/>
      <c r="DV244" s="165"/>
      <c r="DW244" s="165"/>
      <c r="DX244" s="165"/>
      <c r="DY244" s="165"/>
      <c r="DZ244" s="165"/>
      <c r="EA244" s="165"/>
      <c r="EB244" s="165"/>
      <c r="EC244" s="165"/>
      <c r="ED244" s="165"/>
      <c r="EE244" s="165"/>
      <c r="EF244" s="165"/>
      <c r="EG244" s="165"/>
      <c r="EH244" s="165"/>
      <c r="EI244" s="165"/>
      <c r="EJ244" s="165"/>
      <c r="EK244" s="165"/>
      <c r="EL244" s="165"/>
      <c r="EM244" s="165"/>
      <c r="EN244" s="165"/>
      <c r="EO244" s="165"/>
      <c r="EP244" s="165"/>
      <c r="EQ244" s="165"/>
      <c r="ER244" s="165"/>
      <c r="ES244" s="165"/>
      <c r="ET244" s="165"/>
      <c r="EU244" s="165"/>
      <c r="EV244" s="165"/>
      <c r="EW244" s="165"/>
      <c r="EX244" s="165"/>
      <c r="EY244" s="165"/>
      <c r="EZ244" s="165"/>
      <c r="FA244" s="165"/>
      <c r="FB244" s="165"/>
      <c r="FC244" s="165"/>
      <c r="FD244" s="165"/>
      <c r="FE244" s="165"/>
      <c r="FF244" s="165"/>
      <c r="FG244" s="165"/>
      <c r="FH244" s="165"/>
      <c r="FI244" s="165"/>
      <c r="FJ244" s="165"/>
      <c r="FK244" s="165"/>
      <c r="FL244" s="165"/>
      <c r="FM244" s="165"/>
      <c r="FN244" s="165"/>
      <c r="FO244" s="165"/>
      <c r="FP244" s="165"/>
      <c r="FQ244" s="165"/>
      <c r="FR244" s="165"/>
      <c r="FS244" s="165"/>
      <c r="FT244" s="165"/>
      <c r="FU244" s="165"/>
      <c r="FV244" s="165"/>
      <c r="FW244" s="165"/>
      <c r="FX244" s="165"/>
      <c r="FY244" s="165"/>
      <c r="FZ244" s="165"/>
      <c r="GA244" s="165"/>
      <c r="GB244" s="165"/>
      <c r="GC244" s="165"/>
      <c r="GD244" s="165"/>
      <c r="GE244" s="165"/>
      <c r="GF244" s="165"/>
      <c r="GG244" s="165"/>
      <c r="GH244" s="165"/>
      <c r="GI244" s="165"/>
      <c r="GJ244" s="165"/>
      <c r="GK244" s="165"/>
      <c r="GL244" s="165"/>
      <c r="GM244" s="165"/>
      <c r="GN244" s="165"/>
      <c r="GO244" s="165"/>
      <c r="GP244" s="165"/>
      <c r="GQ244" s="165"/>
      <c r="GR244" s="165"/>
      <c r="GS244" s="165"/>
      <c r="GT244" s="165"/>
      <c r="GU244" s="165"/>
      <c r="GV244" s="165"/>
      <c r="GW244" s="165"/>
      <c r="GX244" s="165"/>
      <c r="GY244" s="165"/>
      <c r="GZ244" s="165"/>
      <c r="HA244" s="165"/>
      <c r="HB244" s="165"/>
      <c r="HC244" s="165"/>
      <c r="HD244" s="165"/>
      <c r="HE244" s="165"/>
      <c r="HF244" s="165"/>
      <c r="HG244" s="165"/>
      <c r="HH244" s="165"/>
      <c r="HI244" s="165"/>
      <c r="HJ244" s="165"/>
      <c r="HK244" s="165"/>
      <c r="HL244" s="165"/>
      <c r="HM244" s="165"/>
      <c r="HN244" s="165"/>
      <c r="HO244" s="165"/>
      <c r="HP244" s="165"/>
      <c r="HQ244" s="165"/>
      <c r="HR244" s="165"/>
      <c r="HS244" s="165"/>
      <c r="HT244" s="165"/>
      <c r="HU244" s="165"/>
      <c r="HV244" s="165"/>
      <c r="HW244" s="165"/>
      <c r="HX244" s="165"/>
      <c r="HY244" s="165"/>
      <c r="HZ244" s="165"/>
      <c r="IA244" s="165"/>
      <c r="IB244" s="165"/>
      <c r="IC244" s="165"/>
      <c r="ID244" s="165"/>
      <c r="IE244" s="165"/>
      <c r="IF244" s="165"/>
      <c r="IG244" s="165"/>
      <c r="IH244" s="165"/>
      <c r="II244" s="165"/>
      <c r="IJ244" s="165"/>
      <c r="IK244" s="165"/>
      <c r="IL244" s="165"/>
      <c r="IM244" s="165"/>
      <c r="IN244" s="165"/>
      <c r="IO244" s="165"/>
      <c r="IP244" s="165"/>
      <c r="IQ244" s="165"/>
      <c r="IR244" s="165"/>
      <c r="IS244" s="165"/>
      <c r="IT244" s="165"/>
      <c r="IU244" s="165"/>
      <c r="IV244" s="165"/>
      <c r="IW244" s="165"/>
      <c r="IX244" s="165"/>
      <c r="IY244" s="165"/>
      <c r="IZ244" s="165"/>
      <c r="JA244" s="165"/>
      <c r="JB244" s="165"/>
      <c r="JC244" s="165"/>
      <c r="JD244" s="165"/>
      <c r="JE244" s="165"/>
      <c r="JF244" s="165"/>
      <c r="JG244" s="165"/>
      <c r="JH244" s="165"/>
      <c r="JI244" s="165"/>
      <c r="JJ244" s="165"/>
      <c r="JK244" s="165"/>
      <c r="JL244" s="165"/>
      <c r="JM244" s="165"/>
      <c r="JN244" s="165"/>
      <c r="JO244" s="165"/>
      <c r="JP244" s="165"/>
      <c r="JQ244" s="165"/>
      <c r="JR244" s="165"/>
      <c r="JS244" s="165"/>
      <c r="JT244" s="165"/>
      <c r="JU244" s="165"/>
      <c r="JV244" s="165"/>
      <c r="JW244" s="165"/>
      <c r="JX244" s="165"/>
      <c r="JY244" s="165"/>
      <c r="JZ244" s="165"/>
      <c r="KA244" s="165"/>
      <c r="KB244" s="165"/>
      <c r="KC244" s="165"/>
      <c r="KD244" s="165"/>
      <c r="KE244" s="165"/>
      <c r="KF244" s="165"/>
      <c r="KG244" s="165"/>
      <c r="KH244" s="165"/>
      <c r="KI244" s="165"/>
      <c r="KJ244" s="165"/>
      <c r="KK244" s="165"/>
      <c r="KL244" s="165"/>
      <c r="KM244" s="165"/>
      <c r="KN244" s="165"/>
      <c r="KO244" s="165"/>
      <c r="KP244" s="165"/>
      <c r="KQ244" s="165"/>
      <c r="KR244" s="165"/>
      <c r="KS244" s="165"/>
      <c r="KT244" s="165"/>
      <c r="KU244" s="165"/>
      <c r="KV244" s="165"/>
      <c r="KW244" s="165"/>
      <c r="KX244" s="165"/>
      <c r="KY244" s="165"/>
      <c r="KZ244" s="165"/>
      <c r="LA244" s="165"/>
      <c r="LB244" s="165"/>
      <c r="LC244" s="165"/>
      <c r="LD244" s="165"/>
      <c r="LE244" s="165"/>
      <c r="LF244" s="165"/>
      <c r="LG244" s="165"/>
      <c r="LH244" s="165"/>
      <c r="LI244" s="165"/>
      <c r="LJ244" s="165"/>
      <c r="LK244" s="165"/>
      <c r="LL244" s="165"/>
      <c r="LM244" s="165"/>
      <c r="LN244" s="165"/>
      <c r="LO244" s="165"/>
      <c r="LP244" s="165"/>
      <c r="LQ244" s="165"/>
      <c r="LR244" s="165"/>
      <c r="LS244" s="165"/>
      <c r="LT244" s="165"/>
      <c r="LU244" s="165"/>
      <c r="LV244" s="165"/>
      <c r="LW244" s="165"/>
      <c r="LX244" s="165"/>
      <c r="LY244" s="165"/>
      <c r="LZ244" s="165"/>
      <c r="MA244" s="165"/>
      <c r="MB244" s="165"/>
      <c r="MC244" s="165"/>
      <c r="MD244" s="165"/>
      <c r="ME244" s="165"/>
      <c r="MF244" s="165"/>
      <c r="MG244" s="165"/>
      <c r="MH244" s="165"/>
      <c r="MI244" s="165"/>
      <c r="MJ244" s="165"/>
      <c r="MK244" s="165"/>
      <c r="ML244" s="165"/>
      <c r="MM244" s="165"/>
      <c r="MN244" s="165"/>
      <c r="MO244" s="165"/>
      <c r="MP244" s="165"/>
      <c r="MQ244" s="165"/>
      <c r="MR244" s="165"/>
      <c r="MS244" s="165"/>
      <c r="MT244" s="165"/>
      <c r="MU244" s="165"/>
      <c r="MV244" s="165"/>
      <c r="MW244" s="165"/>
      <c r="MX244" s="165"/>
      <c r="MY244" s="165"/>
      <c r="MZ244" s="165"/>
      <c r="NA244" s="165"/>
      <c r="NB244" s="165"/>
      <c r="NC244" s="165"/>
      <c r="ND244" s="165"/>
      <c r="NE244" s="165"/>
      <c r="NF244" s="165"/>
      <c r="NG244" s="165"/>
      <c r="NH244" s="165"/>
      <c r="NI244" s="165"/>
      <c r="NJ244" s="165"/>
      <c r="NK244" s="165"/>
      <c r="NL244" s="165"/>
      <c r="NM244" s="165"/>
      <c r="NN244" s="165"/>
      <c r="NO244" s="165"/>
      <c r="NP244" s="165"/>
      <c r="NQ244" s="165"/>
      <c r="NR244" s="165"/>
      <c r="NS244" s="165"/>
      <c r="NT244" s="165"/>
      <c r="NU244" s="165"/>
      <c r="NV244" s="165"/>
      <c r="NW244" s="165"/>
      <c r="NX244" s="165"/>
      <c r="NY244" s="165"/>
      <c r="NZ244" s="165"/>
      <c r="OA244" s="165"/>
      <c r="OB244" s="165"/>
      <c r="OC244" s="165"/>
      <c r="OD244" s="165"/>
      <c r="OE244" s="165"/>
      <c r="OF244" s="165"/>
      <c r="OG244" s="165"/>
      <c r="OH244" s="165"/>
      <c r="OI244" s="165"/>
      <c r="OJ244" s="165"/>
      <c r="OK244" s="165"/>
      <c r="OL244" s="165"/>
      <c r="OM244" s="165"/>
      <c r="ON244" s="165"/>
      <c r="OO244" s="165"/>
      <c r="OP244" s="165"/>
      <c r="OQ244" s="165"/>
      <c r="OR244" s="165"/>
      <c r="OS244" s="165"/>
      <c r="OT244" s="165"/>
      <c r="OU244" s="165"/>
      <c r="OV244" s="165"/>
      <c r="OW244" s="165"/>
      <c r="OX244" s="165"/>
      <c r="OY244" s="165"/>
      <c r="OZ244" s="165"/>
      <c r="PA244" s="165"/>
      <c r="PB244" s="165"/>
      <c r="PC244" s="165"/>
      <c r="PD244" s="165"/>
      <c r="PE244" s="165"/>
      <c r="PF244" s="165"/>
      <c r="PG244" s="165"/>
      <c r="PH244" s="165"/>
      <c r="PI244" s="165"/>
      <c r="PJ244" s="165"/>
      <c r="PK244" s="165"/>
      <c r="PL244" s="165"/>
      <c r="PM244" s="165"/>
      <c r="PN244" s="165"/>
      <c r="PO244" s="165"/>
      <c r="PP244" s="165"/>
      <c r="PQ244" s="165"/>
      <c r="PR244" s="165"/>
      <c r="PS244" s="165"/>
      <c r="PT244" s="165"/>
      <c r="PU244" s="165"/>
      <c r="PV244" s="165"/>
      <c r="PW244" s="165"/>
      <c r="PX244" s="165"/>
      <c r="PY244" s="165"/>
      <c r="PZ244" s="165"/>
      <c r="QA244" s="165"/>
      <c r="QB244" s="165"/>
      <c r="QC244" s="165"/>
      <c r="QD244" s="165"/>
      <c r="QE244" s="165"/>
      <c r="QF244" s="165"/>
      <c r="QG244" s="165"/>
      <c r="QH244" s="165"/>
      <c r="QI244" s="165"/>
      <c r="QJ244" s="165"/>
      <c r="QK244" s="165"/>
      <c r="QL244" s="165"/>
      <c r="QM244" s="165"/>
      <c r="QN244" s="165"/>
      <c r="QO244" s="165"/>
      <c r="QP244" s="165"/>
      <c r="QQ244" s="165"/>
      <c r="QR244" s="165"/>
      <c r="QS244" s="165"/>
      <c r="QT244" s="165"/>
      <c r="QU244" s="165"/>
      <c r="QV244" s="165"/>
      <c r="QW244" s="165"/>
      <c r="QX244" s="165"/>
      <c r="QY244" s="165"/>
      <c r="QZ244" s="165"/>
      <c r="RA244" s="165"/>
      <c r="RB244" s="165"/>
      <c r="RC244" s="165"/>
      <c r="RD244" s="165"/>
      <c r="RE244" s="165"/>
      <c r="RF244" s="165"/>
      <c r="RG244" s="165"/>
      <c r="RH244" s="165"/>
      <c r="RI244" s="165"/>
      <c r="RJ244" s="165"/>
      <c r="RK244" s="165"/>
      <c r="RL244" s="165"/>
    </row>
    <row r="245" spans="1:480" ht="16.5" thickBot="1" x14ac:dyDescent="0.3">
      <c r="A245" s="120"/>
      <c r="B245" s="375" t="s">
        <v>15</v>
      </c>
      <c r="C245" s="376"/>
      <c r="D245" s="110">
        <f>SUM(D242,D243,D244,D246)</f>
        <v>474</v>
      </c>
      <c r="E245" s="111"/>
      <c r="F245" s="112"/>
      <c r="G245" s="113">
        <f>SUM(G242,G243,G244,G246)</f>
        <v>9.02</v>
      </c>
      <c r="H245" s="114">
        <f>SUM(H242,H243,H244,H246)</f>
        <v>11.040000000000001</v>
      </c>
      <c r="I245" s="115">
        <f>SUM(I242,I243,I244,I246)</f>
        <v>57.33</v>
      </c>
      <c r="J245" s="116">
        <f>SUM(J242,J243,J244,J246)</f>
        <v>412</v>
      </c>
      <c r="K245" s="117">
        <f>SUM(K242,K243,K244,K246)</f>
        <v>42.97</v>
      </c>
      <c r="L245" s="118"/>
      <c r="M245" s="118"/>
      <c r="N245" s="233"/>
      <c r="O245" s="233"/>
      <c r="P245" s="233"/>
      <c r="Q245" s="233"/>
      <c r="R245" s="233"/>
      <c r="S245" s="233"/>
      <c r="T245" s="233"/>
      <c r="U245" s="233"/>
      <c r="V245" s="233"/>
      <c r="W245" s="233"/>
      <c r="X245" s="233"/>
      <c r="Y245" s="233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5"/>
      <c r="AZ245" s="165"/>
      <c r="BA245" s="165"/>
      <c r="BB245" s="165"/>
      <c r="BC245" s="165"/>
      <c r="BD245" s="165"/>
      <c r="BE245" s="165"/>
      <c r="BF245" s="165"/>
      <c r="BG245" s="165"/>
      <c r="BH245" s="165"/>
      <c r="BI245" s="165"/>
      <c r="BJ245" s="165"/>
      <c r="BK245" s="165"/>
      <c r="BL245" s="165"/>
      <c r="BM245" s="165"/>
      <c r="BN245" s="165"/>
      <c r="BO245" s="165"/>
      <c r="BP245" s="165"/>
      <c r="BQ245" s="165"/>
      <c r="BR245" s="165"/>
      <c r="BS245" s="165"/>
      <c r="BT245" s="165"/>
      <c r="BU245" s="165"/>
      <c r="BV245" s="165"/>
      <c r="BW245" s="165"/>
      <c r="BX245" s="165"/>
      <c r="BY245" s="165"/>
      <c r="BZ245" s="165"/>
      <c r="CA245" s="165"/>
      <c r="CB245" s="165"/>
      <c r="CC245" s="165"/>
      <c r="CD245" s="165"/>
      <c r="CE245" s="165"/>
      <c r="CF245" s="165"/>
      <c r="CG245" s="165"/>
      <c r="CH245" s="165"/>
      <c r="CI245" s="165"/>
      <c r="CJ245" s="165"/>
      <c r="CK245" s="165"/>
      <c r="CL245" s="165"/>
      <c r="CM245" s="165"/>
      <c r="CN245" s="165"/>
      <c r="CO245" s="165"/>
      <c r="CP245" s="165"/>
      <c r="CQ245" s="165"/>
      <c r="CR245" s="165"/>
      <c r="CS245" s="165"/>
      <c r="CT245" s="165"/>
      <c r="CU245" s="165"/>
      <c r="CV245" s="165"/>
      <c r="CW245" s="165"/>
      <c r="CX245" s="165"/>
      <c r="CY245" s="165"/>
      <c r="CZ245" s="165"/>
      <c r="DA245" s="165"/>
      <c r="DB245" s="165"/>
      <c r="DC245" s="165"/>
      <c r="DD245" s="165"/>
      <c r="DE245" s="165"/>
      <c r="DF245" s="165"/>
      <c r="DG245" s="165"/>
      <c r="DH245" s="165"/>
      <c r="DI245" s="165"/>
      <c r="DJ245" s="165"/>
      <c r="DK245" s="165"/>
      <c r="DL245" s="165"/>
      <c r="DM245" s="165"/>
      <c r="DN245" s="165"/>
      <c r="DO245" s="165"/>
      <c r="DP245" s="165"/>
      <c r="DQ245" s="165"/>
      <c r="DR245" s="165"/>
      <c r="DS245" s="165"/>
      <c r="DT245" s="165"/>
      <c r="DU245" s="165"/>
      <c r="DV245" s="165"/>
      <c r="DW245" s="165"/>
      <c r="DX245" s="165"/>
      <c r="DY245" s="165"/>
      <c r="DZ245" s="165"/>
      <c r="EA245" s="165"/>
      <c r="EB245" s="165"/>
      <c r="EC245" s="165"/>
      <c r="ED245" s="165"/>
      <c r="EE245" s="165"/>
      <c r="EF245" s="165"/>
      <c r="EG245" s="165"/>
      <c r="EH245" s="165"/>
      <c r="EI245" s="165"/>
      <c r="EJ245" s="165"/>
      <c r="EK245" s="165"/>
      <c r="EL245" s="165"/>
      <c r="EM245" s="165"/>
      <c r="EN245" s="165"/>
      <c r="EO245" s="165"/>
      <c r="EP245" s="165"/>
      <c r="EQ245" s="165"/>
      <c r="ER245" s="165"/>
      <c r="ES245" s="165"/>
      <c r="ET245" s="165"/>
      <c r="EU245" s="165"/>
      <c r="EV245" s="165"/>
      <c r="EW245" s="165"/>
      <c r="EX245" s="165"/>
      <c r="EY245" s="165"/>
      <c r="EZ245" s="165"/>
      <c r="FA245" s="165"/>
      <c r="FB245" s="165"/>
      <c r="FC245" s="165"/>
      <c r="FD245" s="165"/>
      <c r="FE245" s="165"/>
      <c r="FF245" s="165"/>
      <c r="FG245" s="165"/>
      <c r="FH245" s="165"/>
      <c r="FI245" s="165"/>
      <c r="FJ245" s="165"/>
      <c r="FK245" s="165"/>
      <c r="FL245" s="165"/>
      <c r="FM245" s="165"/>
      <c r="FN245" s="165"/>
      <c r="FO245" s="165"/>
      <c r="FP245" s="165"/>
      <c r="FQ245" s="165"/>
      <c r="FR245" s="165"/>
      <c r="FS245" s="165"/>
      <c r="FT245" s="165"/>
      <c r="FU245" s="165"/>
      <c r="FV245" s="165"/>
      <c r="FW245" s="165"/>
      <c r="FX245" s="165"/>
      <c r="FY245" s="165"/>
      <c r="FZ245" s="165"/>
      <c r="GA245" s="165"/>
      <c r="GB245" s="165"/>
      <c r="GC245" s="165"/>
      <c r="GD245" s="165"/>
      <c r="GE245" s="165"/>
      <c r="GF245" s="165"/>
      <c r="GG245" s="165"/>
      <c r="GH245" s="165"/>
      <c r="GI245" s="165"/>
      <c r="GJ245" s="165"/>
      <c r="GK245" s="165"/>
      <c r="GL245" s="165"/>
      <c r="GM245" s="165"/>
      <c r="GN245" s="165"/>
      <c r="GO245" s="165"/>
      <c r="GP245" s="165"/>
      <c r="GQ245" s="165"/>
      <c r="GR245" s="165"/>
      <c r="GS245" s="165"/>
      <c r="GT245" s="165"/>
      <c r="GU245" s="165"/>
      <c r="GV245" s="165"/>
      <c r="GW245" s="165"/>
      <c r="GX245" s="165"/>
      <c r="GY245" s="165"/>
      <c r="GZ245" s="165"/>
      <c r="HA245" s="165"/>
      <c r="HB245" s="165"/>
      <c r="HC245" s="165"/>
      <c r="HD245" s="165"/>
      <c r="HE245" s="165"/>
      <c r="HF245" s="165"/>
      <c r="HG245" s="165"/>
      <c r="HH245" s="165"/>
      <c r="HI245" s="165"/>
      <c r="HJ245" s="165"/>
      <c r="HK245" s="165"/>
      <c r="HL245" s="165"/>
      <c r="HM245" s="165"/>
      <c r="HN245" s="165"/>
      <c r="HO245" s="165"/>
      <c r="HP245" s="165"/>
      <c r="HQ245" s="165"/>
      <c r="HR245" s="165"/>
      <c r="HS245" s="165"/>
      <c r="HT245" s="165"/>
      <c r="HU245" s="165"/>
      <c r="HV245" s="165"/>
      <c r="HW245" s="165"/>
      <c r="HX245" s="165"/>
      <c r="HY245" s="165"/>
      <c r="HZ245" s="165"/>
      <c r="IA245" s="165"/>
      <c r="IB245" s="165"/>
      <c r="IC245" s="165"/>
      <c r="ID245" s="165"/>
      <c r="IE245" s="165"/>
      <c r="IF245" s="165"/>
      <c r="IG245" s="165"/>
      <c r="IH245" s="165"/>
      <c r="II245" s="165"/>
      <c r="IJ245" s="165"/>
      <c r="IK245" s="165"/>
      <c r="IL245" s="165"/>
      <c r="IM245" s="165"/>
      <c r="IN245" s="165"/>
      <c r="IO245" s="165"/>
      <c r="IP245" s="165"/>
      <c r="IQ245" s="165"/>
      <c r="IR245" s="165"/>
      <c r="IS245" s="165"/>
      <c r="IT245" s="165"/>
      <c r="IU245" s="165"/>
      <c r="IV245" s="165"/>
      <c r="IW245" s="165"/>
      <c r="IX245" s="165"/>
      <c r="IY245" s="165"/>
      <c r="IZ245" s="165"/>
      <c r="JA245" s="165"/>
      <c r="JB245" s="165"/>
      <c r="JC245" s="165"/>
      <c r="JD245" s="165"/>
      <c r="JE245" s="165"/>
      <c r="JF245" s="165"/>
      <c r="JG245" s="165"/>
      <c r="JH245" s="165"/>
      <c r="JI245" s="165"/>
      <c r="JJ245" s="165"/>
      <c r="JK245" s="165"/>
      <c r="JL245" s="165"/>
      <c r="JM245" s="165"/>
      <c r="JN245" s="165"/>
      <c r="JO245" s="165"/>
      <c r="JP245" s="165"/>
      <c r="JQ245" s="165"/>
      <c r="JR245" s="165"/>
      <c r="JS245" s="165"/>
      <c r="JT245" s="165"/>
      <c r="JU245" s="165"/>
      <c r="JV245" s="165"/>
      <c r="JW245" s="165"/>
      <c r="JX245" s="165"/>
      <c r="JY245" s="165"/>
      <c r="JZ245" s="165"/>
      <c r="KA245" s="165"/>
      <c r="KB245" s="165"/>
      <c r="KC245" s="165"/>
      <c r="KD245" s="165"/>
      <c r="KE245" s="165"/>
      <c r="KF245" s="165"/>
      <c r="KG245" s="165"/>
      <c r="KH245" s="165"/>
      <c r="KI245" s="165"/>
      <c r="KJ245" s="165"/>
      <c r="KK245" s="165"/>
      <c r="KL245" s="165"/>
      <c r="KM245" s="165"/>
      <c r="KN245" s="165"/>
      <c r="KO245" s="165"/>
      <c r="KP245" s="165"/>
      <c r="KQ245" s="165"/>
      <c r="KR245" s="165"/>
      <c r="KS245" s="165"/>
      <c r="KT245" s="165"/>
      <c r="KU245" s="165"/>
      <c r="KV245" s="165"/>
      <c r="KW245" s="165"/>
      <c r="KX245" s="165"/>
      <c r="KY245" s="165"/>
      <c r="KZ245" s="165"/>
      <c r="LA245" s="165"/>
      <c r="LB245" s="165"/>
      <c r="LC245" s="165"/>
      <c r="LD245" s="165"/>
      <c r="LE245" s="165"/>
      <c r="LF245" s="165"/>
      <c r="LG245" s="165"/>
      <c r="LH245" s="165"/>
      <c r="LI245" s="165"/>
      <c r="LJ245" s="165"/>
      <c r="LK245" s="165"/>
      <c r="LL245" s="165"/>
      <c r="LM245" s="165"/>
      <c r="LN245" s="165"/>
      <c r="LO245" s="165"/>
      <c r="LP245" s="165"/>
      <c r="LQ245" s="165"/>
      <c r="LR245" s="165"/>
      <c r="LS245" s="165"/>
      <c r="LT245" s="165"/>
      <c r="LU245" s="165"/>
      <c r="LV245" s="165"/>
      <c r="LW245" s="165"/>
      <c r="LX245" s="165"/>
      <c r="LY245" s="165"/>
      <c r="LZ245" s="165"/>
      <c r="MA245" s="165"/>
      <c r="MB245" s="165"/>
      <c r="MC245" s="165"/>
      <c r="MD245" s="165"/>
      <c r="ME245" s="165"/>
      <c r="MF245" s="165"/>
      <c r="MG245" s="165"/>
      <c r="MH245" s="165"/>
      <c r="MI245" s="165"/>
      <c r="MJ245" s="165"/>
      <c r="MK245" s="165"/>
      <c r="ML245" s="165"/>
      <c r="MM245" s="165"/>
      <c r="MN245" s="165"/>
      <c r="MO245" s="165"/>
      <c r="MP245" s="165"/>
      <c r="MQ245" s="165"/>
      <c r="MR245" s="165"/>
      <c r="MS245" s="165"/>
      <c r="MT245" s="165"/>
      <c r="MU245" s="165"/>
      <c r="MV245" s="165"/>
      <c r="MW245" s="165"/>
      <c r="MX245" s="165"/>
      <c r="MY245" s="165"/>
      <c r="MZ245" s="165"/>
      <c r="NA245" s="165"/>
      <c r="NB245" s="165"/>
      <c r="NC245" s="165"/>
      <c r="ND245" s="165"/>
      <c r="NE245" s="165"/>
      <c r="NF245" s="165"/>
      <c r="NG245" s="165"/>
      <c r="NH245" s="165"/>
      <c r="NI245" s="165"/>
      <c r="NJ245" s="165"/>
      <c r="NK245" s="165"/>
      <c r="NL245" s="165"/>
      <c r="NM245" s="165"/>
      <c r="NN245" s="165"/>
      <c r="NO245" s="165"/>
      <c r="NP245" s="165"/>
      <c r="NQ245" s="165"/>
      <c r="NR245" s="165"/>
      <c r="NS245" s="165"/>
      <c r="NT245" s="165"/>
      <c r="NU245" s="165"/>
      <c r="NV245" s="165"/>
      <c r="NW245" s="165"/>
      <c r="NX245" s="165"/>
      <c r="NY245" s="165"/>
      <c r="NZ245" s="165"/>
      <c r="OA245" s="165"/>
      <c r="OB245" s="165"/>
      <c r="OC245" s="165"/>
      <c r="OD245" s="165"/>
      <c r="OE245" s="165"/>
      <c r="OF245" s="165"/>
      <c r="OG245" s="165"/>
      <c r="OH245" s="165"/>
      <c r="OI245" s="165"/>
      <c r="OJ245" s="165"/>
      <c r="OK245" s="165"/>
      <c r="OL245" s="165"/>
      <c r="OM245" s="165"/>
      <c r="ON245" s="165"/>
      <c r="OO245" s="165"/>
      <c r="OP245" s="165"/>
      <c r="OQ245" s="165"/>
      <c r="OR245" s="165"/>
      <c r="OS245" s="165"/>
      <c r="OT245" s="165"/>
      <c r="OU245" s="165"/>
      <c r="OV245" s="165"/>
      <c r="OW245" s="165"/>
      <c r="OX245" s="165"/>
      <c r="OY245" s="165"/>
      <c r="OZ245" s="165"/>
      <c r="PA245" s="165"/>
      <c r="PB245" s="165"/>
      <c r="PC245" s="165"/>
      <c r="PD245" s="165"/>
      <c r="PE245" s="165"/>
      <c r="PF245" s="165"/>
      <c r="PG245" s="165"/>
      <c r="PH245" s="165"/>
      <c r="PI245" s="165"/>
      <c r="PJ245" s="165"/>
      <c r="PK245" s="165"/>
      <c r="PL245" s="165"/>
      <c r="PM245" s="165"/>
      <c r="PN245" s="165"/>
      <c r="PO245" s="165"/>
      <c r="PP245" s="165"/>
      <c r="PQ245" s="165"/>
      <c r="PR245" s="165"/>
      <c r="PS245" s="165"/>
      <c r="PT245" s="165"/>
      <c r="PU245" s="165"/>
      <c r="PV245" s="165"/>
      <c r="PW245" s="165"/>
      <c r="PX245" s="165"/>
      <c r="PY245" s="165"/>
      <c r="PZ245" s="165"/>
      <c r="QA245" s="165"/>
      <c r="QB245" s="165"/>
      <c r="QC245" s="165"/>
      <c r="QD245" s="165"/>
      <c r="QE245" s="165"/>
      <c r="QF245" s="165"/>
      <c r="QG245" s="165"/>
      <c r="QH245" s="165"/>
      <c r="QI245" s="165"/>
      <c r="QJ245" s="165"/>
      <c r="QK245" s="165"/>
      <c r="QL245" s="165"/>
      <c r="QM245" s="165"/>
      <c r="QN245" s="165"/>
      <c r="QO245" s="165"/>
      <c r="QP245" s="165"/>
      <c r="QQ245" s="165"/>
      <c r="QR245" s="165"/>
      <c r="QS245" s="165"/>
      <c r="QT245" s="165"/>
      <c r="QU245" s="165"/>
      <c r="QV245" s="165"/>
      <c r="QW245" s="165"/>
      <c r="QX245" s="165"/>
      <c r="QY245" s="165"/>
      <c r="QZ245" s="165"/>
      <c r="RA245" s="165"/>
      <c r="RB245" s="165"/>
      <c r="RC245" s="165"/>
      <c r="RD245" s="165"/>
      <c r="RE245" s="165"/>
      <c r="RF245" s="165"/>
      <c r="RG245" s="165"/>
      <c r="RH245" s="165"/>
      <c r="RI245" s="165"/>
      <c r="RJ245" s="165"/>
      <c r="RK245" s="165"/>
      <c r="RL245" s="165"/>
    </row>
    <row r="246" spans="1:480" ht="15.75" customHeight="1" thickBot="1" x14ac:dyDescent="0.3">
      <c r="A246" s="29"/>
      <c r="B246" s="368" t="s">
        <v>98</v>
      </c>
      <c r="C246" s="369"/>
      <c r="D246" s="46">
        <v>130</v>
      </c>
      <c r="E246" s="47"/>
      <c r="F246" s="48"/>
      <c r="G246" s="299">
        <v>0.6</v>
      </c>
      <c r="H246" s="300">
        <v>0.14000000000000001</v>
      </c>
      <c r="I246" s="300">
        <v>15</v>
      </c>
      <c r="J246" s="300">
        <v>66</v>
      </c>
      <c r="K246" s="300">
        <v>40</v>
      </c>
      <c r="L246" s="263">
        <v>368</v>
      </c>
      <c r="M246" s="263">
        <v>11.1</v>
      </c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33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  <c r="AN246" s="165"/>
      <c r="AO246" s="165"/>
      <c r="AP246" s="165"/>
      <c r="AQ246" s="165"/>
      <c r="AR246" s="165"/>
      <c r="AS246" s="165"/>
      <c r="AT246" s="165"/>
      <c r="AU246" s="165"/>
      <c r="AV246" s="165"/>
      <c r="AW246" s="165"/>
      <c r="AX246" s="165"/>
      <c r="AY246" s="165"/>
      <c r="AZ246" s="165"/>
      <c r="BA246" s="165"/>
      <c r="BB246" s="165"/>
      <c r="BC246" s="165"/>
      <c r="BD246" s="165"/>
      <c r="BE246" s="165"/>
      <c r="BF246" s="165"/>
      <c r="BG246" s="165"/>
      <c r="BH246" s="165"/>
      <c r="BI246" s="165"/>
      <c r="BJ246" s="165"/>
      <c r="BK246" s="165"/>
      <c r="BL246" s="165"/>
      <c r="BM246" s="165"/>
      <c r="BN246" s="165"/>
      <c r="BO246" s="165"/>
      <c r="BP246" s="165"/>
      <c r="BQ246" s="165"/>
      <c r="BR246" s="165"/>
      <c r="BS246" s="165"/>
      <c r="BT246" s="165"/>
      <c r="BU246" s="165"/>
      <c r="BV246" s="165"/>
      <c r="BW246" s="165"/>
      <c r="BX246" s="165"/>
      <c r="BY246" s="165"/>
      <c r="BZ246" s="165"/>
      <c r="CA246" s="165"/>
      <c r="CB246" s="165"/>
      <c r="CC246" s="165"/>
      <c r="CD246" s="165"/>
      <c r="CE246" s="165"/>
      <c r="CF246" s="165"/>
      <c r="CG246" s="165"/>
      <c r="CH246" s="165"/>
      <c r="CI246" s="165"/>
      <c r="CJ246" s="165"/>
      <c r="CK246" s="165"/>
      <c r="CL246" s="165"/>
      <c r="CM246" s="165"/>
      <c r="CN246" s="165"/>
      <c r="CO246" s="165"/>
      <c r="CP246" s="165"/>
      <c r="CQ246" s="165"/>
      <c r="CR246" s="165"/>
      <c r="CS246" s="165"/>
      <c r="CT246" s="165"/>
      <c r="CU246" s="165"/>
      <c r="CV246" s="165"/>
      <c r="CW246" s="165"/>
      <c r="CX246" s="165"/>
      <c r="CY246" s="165"/>
      <c r="CZ246" s="165"/>
      <c r="DA246" s="165"/>
      <c r="DB246" s="165"/>
      <c r="DC246" s="165"/>
      <c r="DD246" s="165"/>
      <c r="DE246" s="165"/>
      <c r="DF246" s="165"/>
      <c r="DG246" s="165"/>
      <c r="DH246" s="165"/>
      <c r="DI246" s="165"/>
      <c r="DJ246" s="165"/>
      <c r="DK246" s="165"/>
      <c r="DL246" s="165"/>
      <c r="DM246" s="165"/>
      <c r="DN246" s="165"/>
      <c r="DO246" s="165"/>
      <c r="DP246" s="165"/>
      <c r="DQ246" s="165"/>
      <c r="DR246" s="165"/>
      <c r="DS246" s="165"/>
      <c r="DT246" s="165"/>
      <c r="DU246" s="165"/>
      <c r="DV246" s="165"/>
      <c r="DW246" s="165"/>
      <c r="DX246" s="165"/>
      <c r="DY246" s="165"/>
      <c r="DZ246" s="165"/>
      <c r="EA246" s="165"/>
      <c r="EB246" s="165"/>
      <c r="EC246" s="165"/>
      <c r="ED246" s="165"/>
      <c r="EE246" s="165"/>
      <c r="EF246" s="165"/>
      <c r="EG246" s="165"/>
      <c r="EH246" s="165"/>
      <c r="EI246" s="165"/>
      <c r="EJ246" s="165"/>
      <c r="EK246" s="165"/>
      <c r="EL246" s="165"/>
      <c r="EM246" s="165"/>
      <c r="EN246" s="165"/>
      <c r="EO246" s="165"/>
      <c r="EP246" s="165"/>
      <c r="EQ246" s="165"/>
      <c r="ER246" s="165"/>
      <c r="ES246" s="165"/>
      <c r="ET246" s="165"/>
      <c r="EU246" s="165"/>
      <c r="EV246" s="165"/>
      <c r="EW246" s="165"/>
      <c r="EX246" s="165"/>
      <c r="EY246" s="165"/>
      <c r="EZ246" s="165"/>
      <c r="FA246" s="165"/>
      <c r="FB246" s="165"/>
      <c r="FC246" s="165"/>
      <c r="FD246" s="165"/>
      <c r="FE246" s="165"/>
      <c r="FF246" s="165"/>
      <c r="FG246" s="165"/>
      <c r="FH246" s="165"/>
      <c r="FI246" s="165"/>
      <c r="FJ246" s="165"/>
      <c r="FK246" s="165"/>
      <c r="FL246" s="165"/>
      <c r="FM246" s="165"/>
      <c r="FN246" s="165"/>
      <c r="FO246" s="165"/>
      <c r="FP246" s="165"/>
      <c r="FQ246" s="165"/>
      <c r="FR246" s="165"/>
      <c r="FS246" s="165"/>
      <c r="FT246" s="165"/>
      <c r="FU246" s="165"/>
      <c r="FV246" s="165"/>
      <c r="FW246" s="165"/>
      <c r="FX246" s="165"/>
      <c r="FY246" s="165"/>
      <c r="FZ246" s="165"/>
      <c r="GA246" s="165"/>
      <c r="GB246" s="165"/>
      <c r="GC246" s="165"/>
      <c r="GD246" s="165"/>
      <c r="GE246" s="165"/>
      <c r="GF246" s="165"/>
      <c r="GG246" s="165"/>
      <c r="GH246" s="165"/>
      <c r="GI246" s="165"/>
      <c r="GJ246" s="165"/>
      <c r="GK246" s="165"/>
      <c r="GL246" s="165"/>
      <c r="GM246" s="165"/>
      <c r="GN246" s="165"/>
      <c r="GO246" s="165"/>
      <c r="GP246" s="165"/>
      <c r="GQ246" s="165"/>
      <c r="GR246" s="165"/>
      <c r="GS246" s="165"/>
      <c r="GT246" s="165"/>
      <c r="GU246" s="165"/>
      <c r="GV246" s="165"/>
      <c r="GW246" s="165"/>
      <c r="GX246" s="165"/>
      <c r="GY246" s="165"/>
      <c r="GZ246" s="165"/>
      <c r="HA246" s="165"/>
      <c r="HB246" s="165"/>
      <c r="HC246" s="165"/>
      <c r="HD246" s="165"/>
      <c r="HE246" s="165"/>
      <c r="HF246" s="165"/>
      <c r="HG246" s="165"/>
      <c r="HH246" s="165"/>
      <c r="HI246" s="165"/>
      <c r="HJ246" s="165"/>
      <c r="HK246" s="165"/>
      <c r="HL246" s="165"/>
      <c r="HM246" s="165"/>
      <c r="HN246" s="165"/>
      <c r="HO246" s="165"/>
      <c r="HP246" s="165"/>
      <c r="HQ246" s="165"/>
      <c r="HR246" s="165"/>
      <c r="HS246" s="165"/>
      <c r="HT246" s="165"/>
      <c r="HU246" s="165"/>
      <c r="HV246" s="165"/>
      <c r="HW246" s="165"/>
      <c r="HX246" s="165"/>
      <c r="HY246" s="165"/>
      <c r="HZ246" s="165"/>
      <c r="IA246" s="165"/>
      <c r="IB246" s="165"/>
      <c r="IC246" s="165"/>
      <c r="ID246" s="165"/>
      <c r="IE246" s="165"/>
      <c r="IF246" s="165"/>
      <c r="IG246" s="165"/>
      <c r="IH246" s="165"/>
      <c r="II246" s="165"/>
      <c r="IJ246" s="165"/>
      <c r="IK246" s="165"/>
      <c r="IL246" s="165"/>
      <c r="IM246" s="165"/>
      <c r="IN246" s="165"/>
      <c r="IO246" s="165"/>
      <c r="IP246" s="165"/>
      <c r="IQ246" s="165"/>
      <c r="IR246" s="165"/>
      <c r="IS246" s="165"/>
      <c r="IT246" s="165"/>
      <c r="IU246" s="165"/>
      <c r="IV246" s="165"/>
      <c r="IW246" s="165"/>
      <c r="IX246" s="165"/>
      <c r="IY246" s="165"/>
      <c r="IZ246" s="165"/>
      <c r="JA246" s="165"/>
      <c r="JB246" s="165"/>
      <c r="JC246" s="165"/>
      <c r="JD246" s="165"/>
      <c r="JE246" s="165"/>
      <c r="JF246" s="165"/>
      <c r="JG246" s="165"/>
      <c r="JH246" s="165"/>
      <c r="JI246" s="165"/>
      <c r="JJ246" s="165"/>
      <c r="JK246" s="165"/>
      <c r="JL246" s="165"/>
      <c r="JM246" s="165"/>
      <c r="JN246" s="165"/>
      <c r="JO246" s="165"/>
      <c r="JP246" s="165"/>
      <c r="JQ246" s="165"/>
      <c r="JR246" s="165"/>
      <c r="JS246" s="165"/>
      <c r="JT246" s="165"/>
      <c r="JU246" s="165"/>
      <c r="JV246" s="165"/>
      <c r="JW246" s="165"/>
      <c r="JX246" s="165"/>
      <c r="JY246" s="165"/>
      <c r="JZ246" s="165"/>
      <c r="KA246" s="165"/>
      <c r="KB246" s="165"/>
      <c r="KC246" s="165"/>
      <c r="KD246" s="165"/>
      <c r="KE246" s="165"/>
      <c r="KF246" s="165"/>
      <c r="KG246" s="165"/>
      <c r="KH246" s="165"/>
      <c r="KI246" s="165"/>
      <c r="KJ246" s="165"/>
      <c r="KK246" s="165"/>
      <c r="KL246" s="165"/>
      <c r="KM246" s="165"/>
      <c r="KN246" s="165"/>
      <c r="KO246" s="165"/>
      <c r="KP246" s="165"/>
      <c r="KQ246" s="165"/>
      <c r="KR246" s="165"/>
      <c r="KS246" s="165"/>
      <c r="KT246" s="165"/>
      <c r="KU246" s="165"/>
      <c r="KV246" s="165"/>
      <c r="KW246" s="165"/>
      <c r="KX246" s="165"/>
      <c r="KY246" s="165"/>
      <c r="KZ246" s="165"/>
      <c r="LA246" s="165"/>
      <c r="LB246" s="165"/>
      <c r="LC246" s="165"/>
      <c r="LD246" s="165"/>
      <c r="LE246" s="165"/>
      <c r="LF246" s="165"/>
      <c r="LG246" s="165"/>
      <c r="LH246" s="165"/>
      <c r="LI246" s="165"/>
      <c r="LJ246" s="165"/>
      <c r="LK246" s="165"/>
      <c r="LL246" s="165"/>
      <c r="LM246" s="165"/>
      <c r="LN246" s="165"/>
      <c r="LO246" s="165"/>
      <c r="LP246" s="165"/>
      <c r="LQ246" s="165"/>
      <c r="LR246" s="165"/>
      <c r="LS246" s="165"/>
      <c r="LT246" s="165"/>
      <c r="LU246" s="165"/>
      <c r="LV246" s="165"/>
      <c r="LW246" s="165"/>
      <c r="LX246" s="165"/>
      <c r="LY246" s="165"/>
      <c r="LZ246" s="165"/>
      <c r="MA246" s="165"/>
      <c r="MB246" s="165"/>
      <c r="MC246" s="165"/>
      <c r="MD246" s="165"/>
      <c r="ME246" s="165"/>
      <c r="MF246" s="165"/>
      <c r="MG246" s="165"/>
      <c r="MH246" s="165"/>
      <c r="MI246" s="165"/>
      <c r="MJ246" s="165"/>
      <c r="MK246" s="165"/>
      <c r="ML246" s="165"/>
      <c r="MM246" s="165"/>
      <c r="MN246" s="165"/>
      <c r="MO246" s="165"/>
      <c r="MP246" s="165"/>
      <c r="MQ246" s="165"/>
      <c r="MR246" s="165"/>
      <c r="MS246" s="165"/>
      <c r="MT246" s="165"/>
      <c r="MU246" s="165"/>
      <c r="MV246" s="165"/>
      <c r="MW246" s="165"/>
      <c r="MX246" s="165"/>
      <c r="MY246" s="165"/>
      <c r="MZ246" s="165"/>
      <c r="NA246" s="165"/>
      <c r="NB246" s="165"/>
      <c r="NC246" s="165"/>
      <c r="ND246" s="165"/>
      <c r="NE246" s="165"/>
      <c r="NF246" s="165"/>
      <c r="NG246" s="165"/>
      <c r="NH246" s="165"/>
      <c r="NI246" s="165"/>
      <c r="NJ246" s="165"/>
      <c r="NK246" s="165"/>
      <c r="NL246" s="165"/>
      <c r="NM246" s="165"/>
      <c r="NN246" s="165"/>
      <c r="NO246" s="165"/>
      <c r="NP246" s="165"/>
      <c r="NQ246" s="165"/>
      <c r="NR246" s="165"/>
      <c r="NS246" s="165"/>
      <c r="NT246" s="165"/>
      <c r="NU246" s="165"/>
      <c r="NV246" s="165"/>
      <c r="NW246" s="165"/>
      <c r="NX246" s="165"/>
      <c r="NY246" s="165"/>
      <c r="NZ246" s="165"/>
      <c r="OA246" s="165"/>
      <c r="OB246" s="165"/>
      <c r="OC246" s="165"/>
      <c r="OD246" s="165"/>
      <c r="OE246" s="165"/>
      <c r="OF246" s="165"/>
      <c r="OG246" s="165"/>
      <c r="OH246" s="165"/>
      <c r="OI246" s="165"/>
      <c r="OJ246" s="165"/>
      <c r="OK246" s="165"/>
      <c r="OL246" s="165"/>
      <c r="OM246" s="165"/>
      <c r="ON246" s="165"/>
      <c r="OO246" s="165"/>
      <c r="OP246" s="165"/>
      <c r="OQ246" s="165"/>
      <c r="OR246" s="165"/>
      <c r="OS246" s="165"/>
      <c r="OT246" s="165"/>
      <c r="OU246" s="165"/>
      <c r="OV246" s="165"/>
      <c r="OW246" s="165"/>
      <c r="OX246" s="165"/>
      <c r="OY246" s="165"/>
      <c r="OZ246" s="165"/>
      <c r="PA246" s="165"/>
      <c r="PB246" s="165"/>
      <c r="PC246" s="165"/>
      <c r="PD246" s="165"/>
      <c r="PE246" s="165"/>
      <c r="PF246" s="165"/>
      <c r="PG246" s="165"/>
      <c r="PH246" s="165"/>
      <c r="PI246" s="165"/>
      <c r="PJ246" s="165"/>
      <c r="PK246" s="165"/>
      <c r="PL246" s="165"/>
      <c r="PM246" s="165"/>
      <c r="PN246" s="165"/>
      <c r="PO246" s="165"/>
      <c r="PP246" s="165"/>
      <c r="PQ246" s="165"/>
      <c r="PR246" s="165"/>
      <c r="PS246" s="165"/>
      <c r="PT246" s="165"/>
      <c r="PU246" s="165"/>
      <c r="PV246" s="165"/>
      <c r="PW246" s="165"/>
      <c r="PX246" s="165"/>
      <c r="PY246" s="165"/>
      <c r="PZ246" s="165"/>
      <c r="QA246" s="165"/>
      <c r="QB246" s="165"/>
      <c r="QC246" s="165"/>
      <c r="QD246" s="165"/>
      <c r="QE246" s="165"/>
      <c r="QF246" s="165"/>
      <c r="QG246" s="165"/>
      <c r="QH246" s="165"/>
      <c r="QI246" s="165"/>
      <c r="QJ246" s="165"/>
      <c r="QK246" s="165"/>
      <c r="QL246" s="165"/>
      <c r="QM246" s="165"/>
      <c r="QN246" s="165"/>
      <c r="QO246" s="165"/>
      <c r="QP246" s="165"/>
      <c r="QQ246" s="165"/>
      <c r="QR246" s="165"/>
      <c r="QS246" s="165"/>
      <c r="QT246" s="165"/>
      <c r="QU246" s="165"/>
      <c r="QV246" s="165"/>
      <c r="QW246" s="165"/>
      <c r="QX246" s="165"/>
      <c r="QY246" s="165"/>
      <c r="QZ246" s="165"/>
      <c r="RA246" s="165"/>
      <c r="RB246" s="165"/>
      <c r="RC246" s="165"/>
      <c r="RD246" s="165"/>
      <c r="RE246" s="165"/>
      <c r="RF246" s="165"/>
      <c r="RG246" s="165"/>
      <c r="RH246" s="165"/>
      <c r="RI246" s="165"/>
      <c r="RJ246" s="165"/>
      <c r="RK246" s="165"/>
      <c r="RL246" s="165"/>
    </row>
    <row r="247" spans="1:480" s="119" customFormat="1" ht="15.75" x14ac:dyDescent="0.25">
      <c r="A247" s="305" t="e">
        <f>'Тех. карты'!#REF!</f>
        <v>#REF!</v>
      </c>
      <c r="B247" s="356" t="s">
        <v>16</v>
      </c>
      <c r="C247" s="357"/>
      <c r="D247" s="357"/>
      <c r="E247" s="357"/>
      <c r="F247" s="357"/>
      <c r="G247" s="357"/>
      <c r="H247" s="357"/>
      <c r="I247" s="357"/>
      <c r="J247" s="357"/>
      <c r="K247" s="357"/>
      <c r="L247" s="358"/>
      <c r="M247" s="25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3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5"/>
      <c r="AX247" s="165"/>
      <c r="AY247" s="165"/>
      <c r="AZ247" s="165"/>
      <c r="BA247" s="165"/>
      <c r="BB247" s="165"/>
      <c r="BC247" s="165"/>
      <c r="BD247" s="165"/>
      <c r="BE247" s="165"/>
      <c r="BF247" s="165"/>
      <c r="BG247" s="165"/>
      <c r="BH247" s="165"/>
      <c r="BI247" s="165"/>
      <c r="BJ247" s="165"/>
      <c r="BK247" s="165"/>
      <c r="BL247" s="165"/>
      <c r="BM247" s="165"/>
      <c r="BN247" s="165"/>
      <c r="BO247" s="165"/>
      <c r="BP247" s="165"/>
      <c r="BQ247" s="165"/>
      <c r="BR247" s="165"/>
      <c r="BS247" s="165"/>
      <c r="BT247" s="165"/>
      <c r="BU247" s="165"/>
      <c r="BV247" s="165"/>
      <c r="BW247" s="165"/>
      <c r="BX247" s="165"/>
      <c r="BY247" s="165"/>
      <c r="BZ247" s="165"/>
      <c r="CA247" s="165"/>
      <c r="CB247" s="165"/>
      <c r="CC247" s="165"/>
      <c r="CD247" s="165"/>
      <c r="CE247" s="165"/>
      <c r="CF247" s="165"/>
      <c r="CG247" s="165"/>
      <c r="CH247" s="165"/>
      <c r="CI247" s="165"/>
      <c r="CJ247" s="165"/>
      <c r="CK247" s="165"/>
      <c r="CL247" s="165"/>
      <c r="CM247" s="165"/>
      <c r="CN247" s="165"/>
      <c r="CO247" s="165"/>
      <c r="CP247" s="165"/>
      <c r="CQ247" s="165"/>
      <c r="CR247" s="165"/>
      <c r="CS247" s="165"/>
      <c r="CT247" s="165"/>
      <c r="CU247" s="165"/>
      <c r="CV247" s="165"/>
      <c r="CW247" s="165"/>
      <c r="CX247" s="165"/>
      <c r="CY247" s="165"/>
      <c r="CZ247" s="165"/>
      <c r="DA247" s="165"/>
      <c r="DB247" s="165"/>
      <c r="DC247" s="165"/>
      <c r="DD247" s="165"/>
      <c r="DE247" s="165"/>
      <c r="DF247" s="165"/>
      <c r="DG247" s="165"/>
      <c r="DH247" s="165"/>
      <c r="DI247" s="165"/>
      <c r="DJ247" s="165"/>
      <c r="DK247" s="165"/>
      <c r="DL247" s="165"/>
      <c r="DM247" s="165"/>
      <c r="DN247" s="165"/>
      <c r="DO247" s="165"/>
      <c r="DP247" s="165"/>
      <c r="DQ247" s="165"/>
      <c r="DR247" s="165"/>
      <c r="DS247" s="165"/>
      <c r="DT247" s="165"/>
      <c r="DU247" s="165"/>
      <c r="DV247" s="165"/>
      <c r="DW247" s="165"/>
      <c r="DX247" s="165"/>
      <c r="DY247" s="165"/>
      <c r="DZ247" s="165"/>
      <c r="EA247" s="165"/>
      <c r="EB247" s="165"/>
      <c r="EC247" s="165"/>
      <c r="ED247" s="165"/>
      <c r="EE247" s="165"/>
      <c r="EF247" s="165"/>
      <c r="EG247" s="165"/>
      <c r="EH247" s="165"/>
      <c r="EI247" s="165"/>
      <c r="EJ247" s="165"/>
      <c r="EK247" s="165"/>
      <c r="EL247" s="165"/>
      <c r="EM247" s="165"/>
      <c r="EN247" s="165"/>
      <c r="EO247" s="165"/>
      <c r="EP247" s="165"/>
      <c r="EQ247" s="165"/>
      <c r="ER247" s="165"/>
      <c r="ES247" s="165"/>
      <c r="ET247" s="165"/>
      <c r="EU247" s="165"/>
      <c r="EV247" s="165"/>
      <c r="EW247" s="165"/>
      <c r="EX247" s="165"/>
      <c r="EY247" s="165"/>
      <c r="EZ247" s="165"/>
      <c r="FA247" s="165"/>
      <c r="FB247" s="165"/>
      <c r="FC247" s="165"/>
      <c r="FD247" s="165"/>
      <c r="FE247" s="165"/>
      <c r="FF247" s="165"/>
      <c r="FG247" s="165"/>
      <c r="FH247" s="165"/>
      <c r="FI247" s="165"/>
      <c r="FJ247" s="165"/>
      <c r="FK247" s="165"/>
      <c r="FL247" s="165"/>
      <c r="FM247" s="165"/>
      <c r="FN247" s="165"/>
      <c r="FO247" s="165"/>
      <c r="FP247" s="165"/>
      <c r="FQ247" s="165"/>
      <c r="FR247" s="165"/>
      <c r="FS247" s="165"/>
      <c r="FT247" s="165"/>
      <c r="FU247" s="165"/>
      <c r="FV247" s="165"/>
      <c r="FW247" s="165"/>
      <c r="FX247" s="165"/>
      <c r="FY247" s="165"/>
      <c r="FZ247" s="165"/>
      <c r="GA247" s="165"/>
      <c r="GB247" s="165"/>
      <c r="GC247" s="165"/>
      <c r="GD247" s="165"/>
      <c r="GE247" s="165"/>
      <c r="GF247" s="165"/>
      <c r="GG247" s="165"/>
      <c r="GH247" s="165"/>
      <c r="GI247" s="165"/>
      <c r="GJ247" s="165"/>
      <c r="GK247" s="165"/>
      <c r="GL247" s="165"/>
      <c r="GM247" s="165"/>
      <c r="GN247" s="165"/>
      <c r="GO247" s="165"/>
      <c r="GP247" s="165"/>
      <c r="GQ247" s="165"/>
      <c r="GR247" s="165"/>
      <c r="GS247" s="165"/>
      <c r="GT247" s="165"/>
      <c r="GU247" s="165"/>
      <c r="GV247" s="165"/>
      <c r="GW247" s="165"/>
      <c r="GX247" s="165"/>
      <c r="GY247" s="165"/>
      <c r="GZ247" s="165"/>
      <c r="HA247" s="165"/>
      <c r="HB247" s="165"/>
      <c r="HC247" s="165"/>
      <c r="HD247" s="165"/>
      <c r="HE247" s="165"/>
      <c r="HF247" s="165"/>
      <c r="HG247" s="165"/>
      <c r="HH247" s="165"/>
      <c r="HI247" s="165"/>
      <c r="HJ247" s="165"/>
      <c r="HK247" s="165"/>
      <c r="HL247" s="165"/>
      <c r="HM247" s="165"/>
      <c r="HN247" s="165"/>
      <c r="HO247" s="165"/>
      <c r="HP247" s="165"/>
      <c r="HQ247" s="165"/>
      <c r="HR247" s="165"/>
      <c r="HS247" s="165"/>
      <c r="HT247" s="165"/>
      <c r="HU247" s="165"/>
      <c r="HV247" s="165"/>
      <c r="HW247" s="165"/>
      <c r="HX247" s="165"/>
      <c r="HY247" s="165"/>
      <c r="HZ247" s="165"/>
      <c r="IA247" s="165"/>
      <c r="IB247" s="165"/>
      <c r="IC247" s="165"/>
      <c r="ID247" s="165"/>
      <c r="IE247" s="165"/>
      <c r="IF247" s="165"/>
      <c r="IG247" s="165"/>
      <c r="IH247" s="165"/>
      <c r="II247" s="165"/>
      <c r="IJ247" s="165"/>
      <c r="IK247" s="165"/>
      <c r="IL247" s="165"/>
      <c r="IM247" s="165"/>
      <c r="IN247" s="165"/>
      <c r="IO247" s="165"/>
      <c r="IP247" s="165"/>
      <c r="IQ247" s="165"/>
      <c r="IR247" s="165"/>
      <c r="IS247" s="165"/>
      <c r="IT247" s="165"/>
      <c r="IU247" s="165"/>
      <c r="IV247" s="165"/>
      <c r="IW247" s="165"/>
      <c r="IX247" s="165"/>
      <c r="IY247" s="165"/>
      <c r="IZ247" s="165"/>
      <c r="JA247" s="165"/>
      <c r="JB247" s="165"/>
      <c r="JC247" s="165"/>
      <c r="JD247" s="165"/>
      <c r="JE247" s="165"/>
      <c r="JF247" s="165"/>
      <c r="JG247" s="165"/>
      <c r="JH247" s="165"/>
      <c r="JI247" s="165"/>
      <c r="JJ247" s="165"/>
      <c r="JK247" s="165"/>
      <c r="JL247" s="165"/>
      <c r="JM247" s="165"/>
      <c r="JN247" s="165"/>
      <c r="JO247" s="165"/>
      <c r="JP247" s="165"/>
      <c r="JQ247" s="165"/>
      <c r="JR247" s="165"/>
      <c r="JS247" s="165"/>
      <c r="JT247" s="165"/>
      <c r="JU247" s="165"/>
      <c r="JV247" s="165"/>
      <c r="JW247" s="165"/>
      <c r="JX247" s="165"/>
      <c r="JY247" s="165"/>
      <c r="JZ247" s="165"/>
      <c r="KA247" s="165"/>
      <c r="KB247" s="165"/>
      <c r="KC247" s="165"/>
      <c r="KD247" s="165"/>
      <c r="KE247" s="165"/>
      <c r="KF247" s="165"/>
      <c r="KG247" s="165"/>
      <c r="KH247" s="165"/>
      <c r="KI247" s="165"/>
      <c r="KJ247" s="165"/>
      <c r="KK247" s="165"/>
      <c r="KL247" s="165"/>
      <c r="KM247" s="165"/>
      <c r="KN247" s="165"/>
      <c r="KO247" s="165"/>
      <c r="KP247" s="165"/>
      <c r="KQ247" s="165"/>
      <c r="KR247" s="165"/>
      <c r="KS247" s="165"/>
      <c r="KT247" s="165"/>
      <c r="KU247" s="165"/>
      <c r="KV247" s="165"/>
      <c r="KW247" s="165"/>
      <c r="KX247" s="165"/>
      <c r="KY247" s="165"/>
      <c r="KZ247" s="165"/>
      <c r="LA247" s="165"/>
      <c r="LB247" s="165"/>
      <c r="LC247" s="165"/>
      <c r="LD247" s="165"/>
      <c r="LE247" s="165"/>
      <c r="LF247" s="165"/>
      <c r="LG247" s="165"/>
      <c r="LH247" s="165"/>
      <c r="LI247" s="165"/>
      <c r="LJ247" s="165"/>
      <c r="LK247" s="165"/>
      <c r="LL247" s="165"/>
      <c r="LM247" s="165"/>
      <c r="LN247" s="165"/>
      <c r="LO247" s="165"/>
      <c r="LP247" s="165"/>
      <c r="LQ247" s="165"/>
      <c r="LR247" s="165"/>
      <c r="LS247" s="165"/>
      <c r="LT247" s="165"/>
      <c r="LU247" s="165"/>
      <c r="LV247" s="165"/>
      <c r="LW247" s="165"/>
      <c r="LX247" s="165"/>
      <c r="LY247" s="165"/>
      <c r="LZ247" s="165"/>
      <c r="MA247" s="165"/>
      <c r="MB247" s="165"/>
      <c r="MC247" s="165"/>
      <c r="MD247" s="165"/>
      <c r="ME247" s="165"/>
      <c r="MF247" s="165"/>
      <c r="MG247" s="165"/>
      <c r="MH247" s="165"/>
      <c r="MI247" s="165"/>
      <c r="MJ247" s="165"/>
      <c r="MK247" s="165"/>
      <c r="ML247" s="165"/>
      <c r="MM247" s="165"/>
      <c r="MN247" s="165"/>
      <c r="MO247" s="165"/>
      <c r="MP247" s="165"/>
      <c r="MQ247" s="165"/>
      <c r="MR247" s="165"/>
      <c r="MS247" s="165"/>
      <c r="MT247" s="165"/>
      <c r="MU247" s="165"/>
      <c r="MV247" s="165"/>
      <c r="MW247" s="165"/>
      <c r="MX247" s="165"/>
      <c r="MY247" s="165"/>
      <c r="MZ247" s="165"/>
      <c r="NA247" s="165"/>
      <c r="NB247" s="165"/>
      <c r="NC247" s="165"/>
      <c r="ND247" s="165"/>
      <c r="NE247" s="165"/>
      <c r="NF247" s="165"/>
      <c r="NG247" s="165"/>
      <c r="NH247" s="165"/>
      <c r="NI247" s="165"/>
      <c r="NJ247" s="165"/>
      <c r="NK247" s="165"/>
      <c r="NL247" s="165"/>
      <c r="NM247" s="165"/>
      <c r="NN247" s="165"/>
      <c r="NO247" s="165"/>
      <c r="NP247" s="165"/>
      <c r="NQ247" s="165"/>
      <c r="NR247" s="165"/>
      <c r="NS247" s="165"/>
      <c r="NT247" s="165"/>
      <c r="NU247" s="165"/>
      <c r="NV247" s="165"/>
      <c r="NW247" s="165"/>
      <c r="NX247" s="165"/>
      <c r="NY247" s="165"/>
      <c r="NZ247" s="165"/>
      <c r="OA247" s="165"/>
      <c r="OB247" s="165"/>
      <c r="OC247" s="165"/>
      <c r="OD247" s="165"/>
      <c r="OE247" s="165"/>
      <c r="OF247" s="165"/>
      <c r="OG247" s="165"/>
      <c r="OH247" s="165"/>
      <c r="OI247" s="165"/>
      <c r="OJ247" s="165"/>
      <c r="OK247" s="165"/>
      <c r="OL247" s="165"/>
      <c r="OM247" s="165"/>
      <c r="ON247" s="165"/>
      <c r="OO247" s="165"/>
      <c r="OP247" s="165"/>
      <c r="OQ247" s="165"/>
      <c r="OR247" s="165"/>
      <c r="OS247" s="165"/>
      <c r="OT247" s="165"/>
      <c r="OU247" s="165"/>
      <c r="OV247" s="165"/>
      <c r="OW247" s="165"/>
      <c r="OX247" s="165"/>
      <c r="OY247" s="165"/>
      <c r="OZ247" s="165"/>
      <c r="PA247" s="165"/>
      <c r="PB247" s="165"/>
      <c r="PC247" s="165"/>
      <c r="PD247" s="165"/>
      <c r="PE247" s="165"/>
      <c r="PF247" s="165"/>
      <c r="PG247" s="165"/>
      <c r="PH247" s="165"/>
      <c r="PI247" s="165"/>
      <c r="PJ247" s="165"/>
      <c r="PK247" s="165"/>
      <c r="PL247" s="165"/>
      <c r="PM247" s="165"/>
      <c r="PN247" s="165"/>
      <c r="PO247" s="165"/>
      <c r="PP247" s="165"/>
      <c r="PQ247" s="165"/>
      <c r="PR247" s="165"/>
      <c r="PS247" s="165"/>
      <c r="PT247" s="165"/>
      <c r="PU247" s="165"/>
      <c r="PV247" s="165"/>
      <c r="PW247" s="165"/>
      <c r="PX247" s="165"/>
      <c r="PY247" s="165"/>
      <c r="PZ247" s="165"/>
      <c r="QA247" s="165"/>
      <c r="QB247" s="165"/>
      <c r="QC247" s="165"/>
      <c r="QD247" s="165"/>
      <c r="QE247" s="165"/>
      <c r="QF247" s="165"/>
      <c r="QG247" s="165"/>
      <c r="QH247" s="165"/>
      <c r="QI247" s="165"/>
      <c r="QJ247" s="165"/>
      <c r="QK247" s="165"/>
      <c r="QL247" s="165"/>
      <c r="QM247" s="165"/>
      <c r="QN247" s="165"/>
      <c r="QO247" s="165"/>
      <c r="QP247" s="165"/>
      <c r="QQ247" s="165"/>
      <c r="QR247" s="165"/>
      <c r="QS247" s="165"/>
      <c r="QT247" s="165"/>
      <c r="QU247" s="165"/>
      <c r="QV247" s="165"/>
      <c r="QW247" s="165"/>
      <c r="QX247" s="165"/>
      <c r="QY247" s="165"/>
      <c r="QZ247" s="165"/>
      <c r="RA247" s="165"/>
      <c r="RB247" s="165"/>
      <c r="RC247" s="165"/>
      <c r="RD247" s="165"/>
      <c r="RE247" s="165"/>
      <c r="RF247" s="165"/>
      <c r="RG247" s="165"/>
      <c r="RH247" s="165"/>
      <c r="RI247" s="165"/>
      <c r="RJ247" s="165"/>
      <c r="RK247" s="165"/>
      <c r="RL247" s="165"/>
    </row>
    <row r="248" spans="1:480" ht="15.75" customHeight="1" x14ac:dyDescent="0.25">
      <c r="A248" s="305" t="s">
        <v>64</v>
      </c>
      <c r="B248" s="354" t="s">
        <v>92</v>
      </c>
      <c r="C248" s="355"/>
      <c r="D248" s="231">
        <v>40</v>
      </c>
      <c r="E248" s="12"/>
      <c r="F248" s="13"/>
      <c r="G248" s="14">
        <v>0.49</v>
      </c>
      <c r="H248" s="15">
        <v>3.7999999999999999E-2</v>
      </c>
      <c r="I248" s="16">
        <v>4.6399999999999997</v>
      </c>
      <c r="J248" s="17">
        <v>20.92</v>
      </c>
      <c r="K248" s="18">
        <v>1.92</v>
      </c>
      <c r="L248" s="230">
        <v>41</v>
      </c>
      <c r="M248" s="230">
        <v>1.5</v>
      </c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5"/>
      <c r="AX248" s="165"/>
      <c r="AY248" s="165"/>
      <c r="AZ248" s="165"/>
      <c r="BA248" s="165"/>
      <c r="BB248" s="165"/>
      <c r="BC248" s="165"/>
      <c r="BD248" s="165"/>
      <c r="BE248" s="165"/>
      <c r="BF248" s="165"/>
      <c r="BG248" s="165"/>
      <c r="BH248" s="165"/>
      <c r="BI248" s="165"/>
      <c r="BJ248" s="165"/>
      <c r="BK248" s="165"/>
      <c r="BL248" s="165"/>
      <c r="BM248" s="165"/>
      <c r="BN248" s="165"/>
      <c r="BO248" s="165"/>
      <c r="BP248" s="165"/>
      <c r="BQ248" s="165"/>
      <c r="BR248" s="165"/>
      <c r="BS248" s="165"/>
      <c r="BT248" s="165"/>
      <c r="BU248" s="165"/>
      <c r="BV248" s="165"/>
      <c r="BW248" s="165"/>
      <c r="BX248" s="165"/>
      <c r="BY248" s="165"/>
      <c r="BZ248" s="165"/>
      <c r="CA248" s="165"/>
      <c r="CB248" s="165"/>
      <c r="CC248" s="165"/>
      <c r="CD248" s="165"/>
      <c r="CE248" s="165"/>
      <c r="CF248" s="165"/>
      <c r="CG248" s="165"/>
      <c r="CH248" s="165"/>
      <c r="CI248" s="165"/>
      <c r="CJ248" s="165"/>
      <c r="CK248" s="165"/>
      <c r="CL248" s="165"/>
      <c r="CM248" s="165"/>
      <c r="CN248" s="165"/>
      <c r="CO248" s="165"/>
      <c r="CP248" s="165"/>
      <c r="CQ248" s="165"/>
      <c r="CR248" s="165"/>
      <c r="CS248" s="165"/>
      <c r="CT248" s="165"/>
      <c r="CU248" s="165"/>
      <c r="CV248" s="165"/>
      <c r="CW248" s="165"/>
      <c r="CX248" s="165"/>
      <c r="CY248" s="165"/>
      <c r="CZ248" s="165"/>
      <c r="DA248" s="165"/>
      <c r="DB248" s="165"/>
      <c r="DC248" s="165"/>
      <c r="DD248" s="165"/>
      <c r="DE248" s="165"/>
      <c r="DF248" s="165"/>
      <c r="DG248" s="165"/>
      <c r="DH248" s="165"/>
      <c r="DI248" s="165"/>
      <c r="DJ248" s="165"/>
      <c r="DK248" s="165"/>
      <c r="DL248" s="165"/>
      <c r="DM248" s="165"/>
      <c r="DN248" s="165"/>
      <c r="DO248" s="165"/>
      <c r="DP248" s="165"/>
      <c r="DQ248" s="165"/>
      <c r="DR248" s="165"/>
      <c r="DS248" s="165"/>
      <c r="DT248" s="165"/>
      <c r="DU248" s="165"/>
      <c r="DV248" s="165"/>
      <c r="DW248" s="165"/>
      <c r="DX248" s="165"/>
      <c r="DY248" s="165"/>
      <c r="DZ248" s="165"/>
      <c r="EA248" s="165"/>
      <c r="EB248" s="165"/>
      <c r="EC248" s="165"/>
      <c r="ED248" s="165"/>
      <c r="EE248" s="165"/>
      <c r="EF248" s="165"/>
      <c r="EG248" s="165"/>
      <c r="EH248" s="165"/>
      <c r="EI248" s="165"/>
      <c r="EJ248" s="165"/>
      <c r="EK248" s="165"/>
      <c r="EL248" s="165"/>
      <c r="EM248" s="165"/>
      <c r="EN248" s="165"/>
      <c r="EO248" s="165"/>
      <c r="EP248" s="165"/>
      <c r="EQ248" s="165"/>
      <c r="ER248" s="165"/>
      <c r="ES248" s="165"/>
      <c r="ET248" s="165"/>
      <c r="EU248" s="165"/>
      <c r="EV248" s="165"/>
      <c r="EW248" s="165"/>
      <c r="EX248" s="165"/>
      <c r="EY248" s="165"/>
      <c r="EZ248" s="165"/>
      <c r="FA248" s="165"/>
      <c r="FB248" s="165"/>
      <c r="FC248" s="165"/>
      <c r="FD248" s="165"/>
      <c r="FE248" s="165"/>
      <c r="FF248" s="165"/>
      <c r="FG248" s="165"/>
      <c r="FH248" s="165"/>
      <c r="FI248" s="165"/>
      <c r="FJ248" s="165"/>
      <c r="FK248" s="165"/>
      <c r="FL248" s="165"/>
      <c r="FM248" s="165"/>
      <c r="FN248" s="165"/>
      <c r="FO248" s="165"/>
      <c r="FP248" s="165"/>
      <c r="FQ248" s="165"/>
      <c r="FR248" s="165"/>
      <c r="FS248" s="165"/>
      <c r="FT248" s="165"/>
      <c r="FU248" s="165"/>
      <c r="FV248" s="165"/>
      <c r="FW248" s="165"/>
      <c r="FX248" s="165"/>
      <c r="FY248" s="165"/>
      <c r="FZ248" s="165"/>
      <c r="GA248" s="165"/>
      <c r="GB248" s="165"/>
      <c r="GC248" s="165"/>
      <c r="GD248" s="165"/>
      <c r="GE248" s="165"/>
      <c r="GF248" s="165"/>
      <c r="GG248" s="165"/>
      <c r="GH248" s="165"/>
      <c r="GI248" s="165"/>
      <c r="GJ248" s="165"/>
      <c r="GK248" s="165"/>
      <c r="GL248" s="165"/>
      <c r="GM248" s="165"/>
      <c r="GN248" s="165"/>
      <c r="GO248" s="165"/>
      <c r="GP248" s="165"/>
      <c r="GQ248" s="165"/>
      <c r="GR248" s="165"/>
      <c r="GS248" s="165"/>
      <c r="GT248" s="165"/>
      <c r="GU248" s="165"/>
      <c r="GV248" s="165"/>
      <c r="GW248" s="165"/>
      <c r="GX248" s="165"/>
      <c r="GY248" s="165"/>
      <c r="GZ248" s="165"/>
      <c r="HA248" s="165"/>
      <c r="HB248" s="165"/>
      <c r="HC248" s="165"/>
      <c r="HD248" s="165"/>
      <c r="HE248" s="165"/>
      <c r="HF248" s="165"/>
      <c r="HG248" s="165"/>
      <c r="HH248" s="165"/>
      <c r="HI248" s="165"/>
      <c r="HJ248" s="165"/>
      <c r="HK248" s="165"/>
      <c r="HL248" s="165"/>
      <c r="HM248" s="165"/>
      <c r="HN248" s="165"/>
      <c r="HO248" s="165"/>
      <c r="HP248" s="165"/>
      <c r="HQ248" s="165"/>
      <c r="HR248" s="165"/>
      <c r="HS248" s="165"/>
      <c r="HT248" s="165"/>
      <c r="HU248" s="165"/>
      <c r="HV248" s="165"/>
      <c r="HW248" s="165"/>
      <c r="HX248" s="165"/>
      <c r="HY248" s="165"/>
      <c r="HZ248" s="165"/>
      <c r="IA248" s="165"/>
      <c r="IB248" s="165"/>
      <c r="IC248" s="165"/>
      <c r="ID248" s="165"/>
      <c r="IE248" s="165"/>
      <c r="IF248" s="165"/>
      <c r="IG248" s="165"/>
      <c r="IH248" s="165"/>
      <c r="II248" s="165"/>
      <c r="IJ248" s="165"/>
      <c r="IK248" s="165"/>
      <c r="IL248" s="165"/>
      <c r="IM248" s="165"/>
      <c r="IN248" s="165"/>
      <c r="IO248" s="165"/>
      <c r="IP248" s="165"/>
      <c r="IQ248" s="165"/>
      <c r="IR248" s="165"/>
      <c r="IS248" s="165"/>
      <c r="IT248" s="165"/>
      <c r="IU248" s="165"/>
      <c r="IV248" s="165"/>
      <c r="IW248" s="165"/>
      <c r="IX248" s="165"/>
      <c r="IY248" s="165"/>
      <c r="IZ248" s="165"/>
      <c r="JA248" s="165"/>
      <c r="JB248" s="165"/>
      <c r="JC248" s="165"/>
      <c r="JD248" s="165"/>
      <c r="JE248" s="165"/>
      <c r="JF248" s="165"/>
      <c r="JG248" s="165"/>
      <c r="JH248" s="165"/>
      <c r="JI248" s="165"/>
      <c r="JJ248" s="165"/>
      <c r="JK248" s="165"/>
      <c r="JL248" s="165"/>
      <c r="JM248" s="165"/>
      <c r="JN248" s="165"/>
      <c r="JO248" s="165"/>
      <c r="JP248" s="165"/>
      <c r="JQ248" s="165"/>
      <c r="JR248" s="165"/>
      <c r="JS248" s="165"/>
      <c r="JT248" s="165"/>
      <c r="JU248" s="165"/>
      <c r="JV248" s="165"/>
      <c r="JW248" s="165"/>
      <c r="JX248" s="165"/>
      <c r="JY248" s="165"/>
      <c r="JZ248" s="165"/>
      <c r="KA248" s="165"/>
      <c r="KB248" s="165"/>
      <c r="KC248" s="165"/>
      <c r="KD248" s="165"/>
      <c r="KE248" s="165"/>
      <c r="KF248" s="165"/>
      <c r="KG248" s="165"/>
      <c r="KH248" s="165"/>
      <c r="KI248" s="165"/>
      <c r="KJ248" s="165"/>
      <c r="KK248" s="165"/>
      <c r="KL248" s="165"/>
      <c r="KM248" s="165"/>
      <c r="KN248" s="165"/>
      <c r="KO248" s="165"/>
      <c r="KP248" s="165"/>
      <c r="KQ248" s="165"/>
      <c r="KR248" s="165"/>
      <c r="KS248" s="165"/>
      <c r="KT248" s="165"/>
      <c r="KU248" s="165"/>
      <c r="KV248" s="165"/>
      <c r="KW248" s="165"/>
      <c r="KX248" s="165"/>
      <c r="KY248" s="165"/>
      <c r="KZ248" s="165"/>
      <c r="LA248" s="165"/>
      <c r="LB248" s="165"/>
      <c r="LC248" s="165"/>
      <c r="LD248" s="165"/>
      <c r="LE248" s="165"/>
      <c r="LF248" s="165"/>
      <c r="LG248" s="165"/>
      <c r="LH248" s="165"/>
      <c r="LI248" s="165"/>
      <c r="LJ248" s="165"/>
      <c r="LK248" s="165"/>
      <c r="LL248" s="165"/>
      <c r="LM248" s="165"/>
      <c r="LN248" s="165"/>
      <c r="LO248" s="165"/>
      <c r="LP248" s="165"/>
      <c r="LQ248" s="165"/>
      <c r="LR248" s="165"/>
      <c r="LS248" s="165"/>
      <c r="LT248" s="165"/>
      <c r="LU248" s="165"/>
      <c r="LV248" s="165"/>
      <c r="LW248" s="165"/>
      <c r="LX248" s="165"/>
      <c r="LY248" s="165"/>
      <c r="LZ248" s="165"/>
      <c r="MA248" s="165"/>
      <c r="MB248" s="165"/>
      <c r="MC248" s="165"/>
      <c r="MD248" s="165"/>
      <c r="ME248" s="165"/>
      <c r="MF248" s="165"/>
      <c r="MG248" s="165"/>
      <c r="MH248" s="165"/>
      <c r="MI248" s="165"/>
      <c r="MJ248" s="165"/>
      <c r="MK248" s="165"/>
      <c r="ML248" s="165"/>
      <c r="MM248" s="165"/>
      <c r="MN248" s="165"/>
      <c r="MO248" s="165"/>
      <c r="MP248" s="165"/>
      <c r="MQ248" s="165"/>
      <c r="MR248" s="165"/>
      <c r="MS248" s="165"/>
      <c r="MT248" s="165"/>
      <c r="MU248" s="165"/>
      <c r="MV248" s="165"/>
      <c r="MW248" s="165"/>
      <c r="MX248" s="165"/>
      <c r="MY248" s="165"/>
      <c r="MZ248" s="165"/>
      <c r="NA248" s="165"/>
      <c r="NB248" s="165"/>
      <c r="NC248" s="165"/>
      <c r="ND248" s="165"/>
      <c r="NE248" s="165"/>
      <c r="NF248" s="165"/>
      <c r="NG248" s="165"/>
      <c r="NH248" s="165"/>
      <c r="NI248" s="165"/>
      <c r="NJ248" s="165"/>
      <c r="NK248" s="165"/>
      <c r="NL248" s="165"/>
      <c r="NM248" s="165"/>
      <c r="NN248" s="165"/>
      <c r="NO248" s="165"/>
      <c r="NP248" s="165"/>
      <c r="NQ248" s="165"/>
      <c r="NR248" s="165"/>
      <c r="NS248" s="165"/>
      <c r="NT248" s="165"/>
      <c r="NU248" s="165"/>
      <c r="NV248" s="165"/>
      <c r="NW248" s="165"/>
      <c r="NX248" s="165"/>
      <c r="NY248" s="165"/>
      <c r="NZ248" s="165"/>
      <c r="OA248" s="165"/>
      <c r="OB248" s="165"/>
      <c r="OC248" s="165"/>
      <c r="OD248" s="165"/>
      <c r="OE248" s="165"/>
      <c r="OF248" s="165"/>
      <c r="OG248" s="165"/>
      <c r="OH248" s="165"/>
      <c r="OI248" s="165"/>
      <c r="OJ248" s="165"/>
      <c r="OK248" s="165"/>
      <c r="OL248" s="165"/>
      <c r="OM248" s="165"/>
      <c r="ON248" s="165"/>
      <c r="OO248" s="165"/>
      <c r="OP248" s="165"/>
      <c r="OQ248" s="165"/>
      <c r="OR248" s="165"/>
      <c r="OS248" s="165"/>
      <c r="OT248" s="165"/>
      <c r="OU248" s="165"/>
      <c r="OV248" s="165"/>
      <c r="OW248" s="165"/>
      <c r="OX248" s="165"/>
      <c r="OY248" s="165"/>
      <c r="OZ248" s="165"/>
      <c r="PA248" s="165"/>
      <c r="PB248" s="165"/>
      <c r="PC248" s="165"/>
      <c r="PD248" s="165"/>
      <c r="PE248" s="165"/>
      <c r="PF248" s="165"/>
      <c r="PG248" s="165"/>
      <c r="PH248" s="165"/>
      <c r="PI248" s="165"/>
      <c r="PJ248" s="165"/>
      <c r="PK248" s="165"/>
      <c r="PL248" s="165"/>
      <c r="PM248" s="165"/>
      <c r="PN248" s="165"/>
      <c r="PO248" s="165"/>
      <c r="PP248" s="165"/>
      <c r="PQ248" s="165"/>
      <c r="PR248" s="165"/>
      <c r="PS248" s="165"/>
      <c r="PT248" s="165"/>
      <c r="PU248" s="165"/>
      <c r="PV248" s="165"/>
      <c r="PW248" s="165"/>
      <c r="PX248" s="165"/>
      <c r="PY248" s="165"/>
      <c r="PZ248" s="165"/>
      <c r="QA248" s="165"/>
      <c r="QB248" s="165"/>
      <c r="QC248" s="165"/>
      <c r="QD248" s="165"/>
      <c r="QE248" s="165"/>
      <c r="QF248" s="165"/>
      <c r="QG248" s="165"/>
      <c r="QH248" s="165"/>
      <c r="QI248" s="165"/>
      <c r="QJ248" s="165"/>
      <c r="QK248" s="165"/>
      <c r="QL248" s="165"/>
      <c r="QM248" s="165"/>
      <c r="QN248" s="165"/>
      <c r="QO248" s="165"/>
      <c r="QP248" s="165"/>
      <c r="QQ248" s="165"/>
      <c r="QR248" s="165"/>
      <c r="QS248" s="165"/>
      <c r="QT248" s="165"/>
      <c r="QU248" s="165"/>
      <c r="QV248" s="165"/>
      <c r="QW248" s="165"/>
      <c r="QX248" s="165"/>
      <c r="QY248" s="165"/>
      <c r="QZ248" s="165"/>
      <c r="RA248" s="165"/>
      <c r="RB248" s="165"/>
      <c r="RC248" s="165"/>
      <c r="RD248" s="165"/>
      <c r="RE248" s="165"/>
      <c r="RF248" s="165"/>
      <c r="RG248" s="165"/>
      <c r="RH248" s="165"/>
      <c r="RI248" s="165"/>
      <c r="RJ248" s="165"/>
      <c r="RK248" s="165"/>
      <c r="RL248" s="165"/>
    </row>
    <row r="249" spans="1:480" ht="15" customHeight="1" x14ac:dyDescent="0.25">
      <c r="A249" s="138"/>
      <c r="B249" s="370" t="s">
        <v>119</v>
      </c>
      <c r="C249" s="371"/>
      <c r="D249" s="11">
        <v>155</v>
      </c>
      <c r="E249" s="12"/>
      <c r="F249" s="13"/>
      <c r="G249" s="14">
        <v>1.1499999999999999</v>
      </c>
      <c r="H249" s="15">
        <v>3.8</v>
      </c>
      <c r="I249" s="16">
        <v>7.47</v>
      </c>
      <c r="J249" s="17">
        <v>62.49</v>
      </c>
      <c r="K249" s="18">
        <v>7.41</v>
      </c>
      <c r="L249" s="30">
        <v>34</v>
      </c>
      <c r="M249" s="30">
        <v>2.7</v>
      </c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33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  <c r="AU249" s="165"/>
      <c r="AV249" s="165"/>
      <c r="AW249" s="165"/>
      <c r="AX249" s="165"/>
      <c r="AY249" s="165"/>
      <c r="AZ249" s="165"/>
      <c r="BA249" s="165"/>
      <c r="BB249" s="165"/>
      <c r="BC249" s="165"/>
      <c r="BD249" s="165"/>
      <c r="BE249" s="165"/>
      <c r="BF249" s="165"/>
      <c r="BG249" s="165"/>
      <c r="BH249" s="165"/>
      <c r="BI249" s="165"/>
      <c r="BJ249" s="165"/>
      <c r="BK249" s="165"/>
      <c r="BL249" s="165"/>
      <c r="BM249" s="165"/>
      <c r="BN249" s="165"/>
      <c r="BO249" s="165"/>
      <c r="BP249" s="165"/>
      <c r="BQ249" s="165"/>
      <c r="BR249" s="165"/>
      <c r="BS249" s="165"/>
      <c r="BT249" s="165"/>
      <c r="BU249" s="165"/>
      <c r="BV249" s="165"/>
      <c r="BW249" s="165"/>
      <c r="BX249" s="165"/>
      <c r="BY249" s="165"/>
      <c r="BZ249" s="165"/>
      <c r="CA249" s="165"/>
      <c r="CB249" s="165"/>
      <c r="CC249" s="165"/>
      <c r="CD249" s="165"/>
      <c r="CE249" s="165"/>
      <c r="CF249" s="165"/>
      <c r="CG249" s="165"/>
      <c r="CH249" s="165"/>
      <c r="CI249" s="165"/>
      <c r="CJ249" s="165"/>
      <c r="CK249" s="165"/>
      <c r="CL249" s="165"/>
      <c r="CM249" s="165"/>
      <c r="CN249" s="165"/>
      <c r="CO249" s="165"/>
      <c r="CP249" s="165"/>
      <c r="CQ249" s="165"/>
      <c r="CR249" s="165"/>
      <c r="CS249" s="165"/>
      <c r="CT249" s="165"/>
      <c r="CU249" s="165"/>
      <c r="CV249" s="165"/>
      <c r="CW249" s="165"/>
      <c r="CX249" s="165"/>
      <c r="CY249" s="165"/>
      <c r="CZ249" s="165"/>
      <c r="DA249" s="165"/>
      <c r="DB249" s="165"/>
      <c r="DC249" s="165"/>
      <c r="DD249" s="165"/>
      <c r="DE249" s="165"/>
      <c r="DF249" s="165"/>
      <c r="DG249" s="165"/>
      <c r="DH249" s="165"/>
      <c r="DI249" s="165"/>
      <c r="DJ249" s="165"/>
      <c r="DK249" s="165"/>
      <c r="DL249" s="165"/>
      <c r="DM249" s="165"/>
      <c r="DN249" s="165"/>
      <c r="DO249" s="165"/>
      <c r="DP249" s="165"/>
      <c r="DQ249" s="165"/>
      <c r="DR249" s="165"/>
      <c r="DS249" s="165"/>
      <c r="DT249" s="165"/>
      <c r="DU249" s="165"/>
      <c r="DV249" s="165"/>
      <c r="DW249" s="165"/>
      <c r="DX249" s="165"/>
      <c r="DY249" s="165"/>
      <c r="DZ249" s="165"/>
      <c r="EA249" s="165"/>
      <c r="EB249" s="165"/>
      <c r="EC249" s="165"/>
      <c r="ED249" s="165"/>
      <c r="EE249" s="165"/>
      <c r="EF249" s="165"/>
      <c r="EG249" s="165"/>
      <c r="EH249" s="165"/>
      <c r="EI249" s="165"/>
      <c r="EJ249" s="165"/>
      <c r="EK249" s="165"/>
      <c r="EL249" s="165"/>
      <c r="EM249" s="165"/>
      <c r="EN249" s="165"/>
      <c r="EO249" s="165"/>
      <c r="EP249" s="165"/>
      <c r="EQ249" s="165"/>
      <c r="ER249" s="165"/>
      <c r="ES249" s="165"/>
      <c r="ET249" s="165"/>
      <c r="EU249" s="165"/>
      <c r="EV249" s="165"/>
      <c r="EW249" s="165"/>
      <c r="EX249" s="165"/>
      <c r="EY249" s="165"/>
      <c r="EZ249" s="165"/>
      <c r="FA249" s="165"/>
      <c r="FB249" s="165"/>
      <c r="FC249" s="165"/>
      <c r="FD249" s="165"/>
      <c r="FE249" s="165"/>
      <c r="FF249" s="165"/>
      <c r="FG249" s="165"/>
      <c r="FH249" s="165"/>
      <c r="FI249" s="165"/>
      <c r="FJ249" s="165"/>
      <c r="FK249" s="165"/>
      <c r="FL249" s="165"/>
      <c r="FM249" s="165"/>
      <c r="FN249" s="165"/>
      <c r="FO249" s="165"/>
      <c r="FP249" s="165"/>
      <c r="FQ249" s="165"/>
      <c r="FR249" s="165"/>
      <c r="FS249" s="165"/>
      <c r="FT249" s="165"/>
      <c r="FU249" s="165"/>
      <c r="FV249" s="165"/>
      <c r="FW249" s="165"/>
      <c r="FX249" s="165"/>
      <c r="FY249" s="165"/>
      <c r="FZ249" s="165"/>
      <c r="GA249" s="165"/>
      <c r="GB249" s="165"/>
      <c r="GC249" s="165"/>
      <c r="GD249" s="165"/>
      <c r="GE249" s="165"/>
      <c r="GF249" s="165"/>
      <c r="GG249" s="165"/>
      <c r="GH249" s="165"/>
      <c r="GI249" s="165"/>
      <c r="GJ249" s="165"/>
      <c r="GK249" s="165"/>
      <c r="GL249" s="165"/>
      <c r="GM249" s="165"/>
      <c r="GN249" s="165"/>
      <c r="GO249" s="165"/>
      <c r="GP249" s="165"/>
      <c r="GQ249" s="165"/>
      <c r="GR249" s="165"/>
      <c r="GS249" s="165"/>
      <c r="GT249" s="165"/>
      <c r="GU249" s="165"/>
      <c r="GV249" s="165"/>
      <c r="GW249" s="165"/>
      <c r="GX249" s="165"/>
      <c r="GY249" s="165"/>
      <c r="GZ249" s="165"/>
      <c r="HA249" s="165"/>
      <c r="HB249" s="165"/>
      <c r="HC249" s="165"/>
      <c r="HD249" s="165"/>
      <c r="HE249" s="165"/>
      <c r="HF249" s="165"/>
      <c r="HG249" s="165"/>
      <c r="HH249" s="165"/>
      <c r="HI249" s="165"/>
      <c r="HJ249" s="165"/>
      <c r="HK249" s="165"/>
      <c r="HL249" s="165"/>
      <c r="HM249" s="165"/>
      <c r="HN249" s="165"/>
      <c r="HO249" s="165"/>
      <c r="HP249" s="165"/>
      <c r="HQ249" s="165"/>
      <c r="HR249" s="165"/>
      <c r="HS249" s="165"/>
      <c r="HT249" s="165"/>
      <c r="HU249" s="165"/>
      <c r="HV249" s="165"/>
      <c r="HW249" s="165"/>
      <c r="HX249" s="165"/>
      <c r="HY249" s="165"/>
      <c r="HZ249" s="165"/>
      <c r="IA249" s="165"/>
      <c r="IB249" s="165"/>
      <c r="IC249" s="165"/>
      <c r="ID249" s="165"/>
      <c r="IE249" s="165"/>
      <c r="IF249" s="165"/>
      <c r="IG249" s="165"/>
      <c r="IH249" s="165"/>
      <c r="II249" s="165"/>
      <c r="IJ249" s="165"/>
      <c r="IK249" s="165"/>
      <c r="IL249" s="165"/>
      <c r="IM249" s="165"/>
      <c r="IN249" s="165"/>
      <c r="IO249" s="165"/>
      <c r="IP249" s="165"/>
      <c r="IQ249" s="165"/>
      <c r="IR249" s="165"/>
      <c r="IS249" s="165"/>
      <c r="IT249" s="165"/>
      <c r="IU249" s="165"/>
      <c r="IV249" s="165"/>
      <c r="IW249" s="165"/>
      <c r="IX249" s="165"/>
      <c r="IY249" s="165"/>
      <c r="IZ249" s="165"/>
      <c r="JA249" s="165"/>
      <c r="JB249" s="165"/>
      <c r="JC249" s="165"/>
      <c r="JD249" s="165"/>
      <c r="JE249" s="165"/>
      <c r="JF249" s="165"/>
      <c r="JG249" s="165"/>
      <c r="JH249" s="165"/>
      <c r="JI249" s="165"/>
      <c r="JJ249" s="165"/>
      <c r="JK249" s="165"/>
      <c r="JL249" s="165"/>
      <c r="JM249" s="165"/>
      <c r="JN249" s="165"/>
      <c r="JO249" s="165"/>
      <c r="JP249" s="165"/>
      <c r="JQ249" s="165"/>
      <c r="JR249" s="165"/>
      <c r="JS249" s="165"/>
      <c r="JT249" s="165"/>
      <c r="JU249" s="165"/>
      <c r="JV249" s="165"/>
      <c r="JW249" s="165"/>
      <c r="JX249" s="165"/>
      <c r="JY249" s="165"/>
      <c r="JZ249" s="165"/>
      <c r="KA249" s="165"/>
      <c r="KB249" s="165"/>
      <c r="KC249" s="165"/>
      <c r="KD249" s="165"/>
      <c r="KE249" s="165"/>
      <c r="KF249" s="165"/>
      <c r="KG249" s="165"/>
      <c r="KH249" s="165"/>
      <c r="KI249" s="165"/>
      <c r="KJ249" s="165"/>
      <c r="KK249" s="165"/>
      <c r="KL249" s="165"/>
      <c r="KM249" s="165"/>
      <c r="KN249" s="165"/>
      <c r="KO249" s="165"/>
      <c r="KP249" s="165"/>
      <c r="KQ249" s="165"/>
      <c r="KR249" s="165"/>
      <c r="KS249" s="165"/>
      <c r="KT249" s="165"/>
      <c r="KU249" s="165"/>
      <c r="KV249" s="165"/>
      <c r="KW249" s="165"/>
      <c r="KX249" s="165"/>
      <c r="KY249" s="165"/>
      <c r="KZ249" s="165"/>
      <c r="LA249" s="165"/>
      <c r="LB249" s="165"/>
      <c r="LC249" s="165"/>
      <c r="LD249" s="165"/>
      <c r="LE249" s="165"/>
      <c r="LF249" s="165"/>
      <c r="LG249" s="165"/>
      <c r="LH249" s="165"/>
      <c r="LI249" s="165"/>
      <c r="LJ249" s="165"/>
      <c r="LK249" s="165"/>
      <c r="LL249" s="165"/>
      <c r="LM249" s="165"/>
      <c r="LN249" s="165"/>
      <c r="LO249" s="165"/>
      <c r="LP249" s="165"/>
      <c r="LQ249" s="165"/>
      <c r="LR249" s="165"/>
      <c r="LS249" s="165"/>
      <c r="LT249" s="165"/>
      <c r="LU249" s="165"/>
      <c r="LV249" s="165"/>
      <c r="LW249" s="165"/>
      <c r="LX249" s="165"/>
      <c r="LY249" s="165"/>
      <c r="LZ249" s="165"/>
      <c r="MA249" s="165"/>
      <c r="MB249" s="165"/>
      <c r="MC249" s="165"/>
      <c r="MD249" s="165"/>
      <c r="ME249" s="165"/>
      <c r="MF249" s="165"/>
      <c r="MG249" s="165"/>
      <c r="MH249" s="165"/>
      <c r="MI249" s="165"/>
      <c r="MJ249" s="165"/>
      <c r="MK249" s="165"/>
      <c r="ML249" s="165"/>
      <c r="MM249" s="165"/>
      <c r="MN249" s="165"/>
      <c r="MO249" s="165"/>
      <c r="MP249" s="165"/>
      <c r="MQ249" s="165"/>
      <c r="MR249" s="165"/>
      <c r="MS249" s="165"/>
      <c r="MT249" s="165"/>
      <c r="MU249" s="165"/>
      <c r="MV249" s="165"/>
      <c r="MW249" s="165"/>
      <c r="MX249" s="165"/>
      <c r="MY249" s="165"/>
      <c r="MZ249" s="165"/>
      <c r="NA249" s="165"/>
      <c r="NB249" s="165"/>
      <c r="NC249" s="165"/>
      <c r="ND249" s="165"/>
      <c r="NE249" s="165"/>
      <c r="NF249" s="165"/>
      <c r="NG249" s="165"/>
      <c r="NH249" s="165"/>
      <c r="NI249" s="165"/>
      <c r="NJ249" s="165"/>
      <c r="NK249" s="165"/>
      <c r="NL249" s="165"/>
      <c r="NM249" s="165"/>
      <c r="NN249" s="165"/>
      <c r="NO249" s="165"/>
      <c r="NP249" s="165"/>
      <c r="NQ249" s="165"/>
      <c r="NR249" s="165"/>
      <c r="NS249" s="165"/>
      <c r="NT249" s="165"/>
      <c r="NU249" s="165"/>
      <c r="NV249" s="165"/>
      <c r="NW249" s="165"/>
      <c r="NX249" s="165"/>
      <c r="NY249" s="165"/>
      <c r="NZ249" s="165"/>
      <c r="OA249" s="165"/>
      <c r="OB249" s="165"/>
      <c r="OC249" s="165"/>
      <c r="OD249" s="165"/>
      <c r="OE249" s="165"/>
      <c r="OF249" s="165"/>
      <c r="OG249" s="165"/>
      <c r="OH249" s="165"/>
      <c r="OI249" s="165"/>
      <c r="OJ249" s="165"/>
      <c r="OK249" s="165"/>
      <c r="OL249" s="165"/>
      <c r="OM249" s="165"/>
      <c r="ON249" s="165"/>
      <c r="OO249" s="165"/>
      <c r="OP249" s="165"/>
      <c r="OQ249" s="165"/>
      <c r="OR249" s="165"/>
      <c r="OS249" s="165"/>
      <c r="OT249" s="165"/>
      <c r="OU249" s="165"/>
      <c r="OV249" s="165"/>
      <c r="OW249" s="165"/>
      <c r="OX249" s="165"/>
      <c r="OY249" s="165"/>
      <c r="OZ249" s="165"/>
      <c r="PA249" s="165"/>
      <c r="PB249" s="165"/>
      <c r="PC249" s="165"/>
      <c r="PD249" s="165"/>
      <c r="PE249" s="165"/>
      <c r="PF249" s="165"/>
      <c r="PG249" s="165"/>
      <c r="PH249" s="165"/>
      <c r="PI249" s="165"/>
      <c r="PJ249" s="165"/>
      <c r="PK249" s="165"/>
      <c r="PL249" s="165"/>
      <c r="PM249" s="165"/>
      <c r="PN249" s="165"/>
      <c r="PO249" s="165"/>
      <c r="PP249" s="165"/>
      <c r="PQ249" s="165"/>
      <c r="PR249" s="165"/>
      <c r="PS249" s="165"/>
      <c r="PT249" s="165"/>
      <c r="PU249" s="165"/>
      <c r="PV249" s="165"/>
      <c r="PW249" s="165"/>
      <c r="PX249" s="165"/>
      <c r="PY249" s="165"/>
      <c r="PZ249" s="165"/>
      <c r="QA249" s="165"/>
      <c r="QB249" s="165"/>
      <c r="QC249" s="165"/>
      <c r="QD249" s="165"/>
      <c r="QE249" s="165"/>
      <c r="QF249" s="165"/>
      <c r="QG249" s="165"/>
      <c r="QH249" s="165"/>
      <c r="QI249" s="165"/>
      <c r="QJ249" s="165"/>
      <c r="QK249" s="165"/>
      <c r="QL249" s="165"/>
      <c r="QM249" s="165"/>
      <c r="QN249" s="165"/>
      <c r="QO249" s="165"/>
      <c r="QP249" s="165"/>
      <c r="QQ249" s="165"/>
      <c r="QR249" s="165"/>
      <c r="QS249" s="165"/>
      <c r="QT249" s="165"/>
      <c r="QU249" s="165"/>
      <c r="QV249" s="165"/>
      <c r="QW249" s="165"/>
      <c r="QX249" s="165"/>
      <c r="QY249" s="165"/>
      <c r="QZ249" s="165"/>
      <c r="RA249" s="165"/>
      <c r="RB249" s="165"/>
      <c r="RC249" s="165"/>
      <c r="RD249" s="165"/>
      <c r="RE249" s="165"/>
      <c r="RF249" s="165"/>
      <c r="RG249" s="165"/>
      <c r="RH249" s="165"/>
      <c r="RI249" s="165"/>
      <c r="RJ249" s="165"/>
      <c r="RK249" s="165"/>
      <c r="RL249" s="165"/>
    </row>
    <row r="250" spans="1:480" ht="15" x14ac:dyDescent="0.25">
      <c r="A250" s="305"/>
      <c r="B250" s="354" t="s">
        <v>120</v>
      </c>
      <c r="C250" s="355"/>
      <c r="D250" s="11">
        <v>70</v>
      </c>
      <c r="E250" s="12"/>
      <c r="F250" s="13"/>
      <c r="G250" s="14">
        <v>15.5</v>
      </c>
      <c r="H250" s="15">
        <v>7</v>
      </c>
      <c r="I250" s="16">
        <v>5.3</v>
      </c>
      <c r="J250" s="17">
        <v>161.6</v>
      </c>
      <c r="K250" s="18">
        <v>10.4</v>
      </c>
      <c r="L250" s="30">
        <v>321</v>
      </c>
      <c r="M250" s="30">
        <v>7.18</v>
      </c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3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65"/>
      <c r="AL250" s="165"/>
      <c r="AM250" s="165"/>
      <c r="AN250" s="165"/>
      <c r="AO250" s="165"/>
      <c r="AP250" s="165"/>
      <c r="AQ250" s="165"/>
      <c r="AR250" s="165"/>
      <c r="AS250" s="165"/>
      <c r="AT250" s="165"/>
      <c r="AU250" s="165"/>
      <c r="AV250" s="165"/>
      <c r="AW250" s="165"/>
      <c r="AX250" s="165"/>
      <c r="AY250" s="165"/>
      <c r="AZ250" s="165"/>
      <c r="BA250" s="165"/>
      <c r="BB250" s="165"/>
      <c r="BC250" s="165"/>
      <c r="BD250" s="165"/>
      <c r="BE250" s="165"/>
      <c r="BF250" s="165"/>
      <c r="BG250" s="165"/>
      <c r="BH250" s="165"/>
      <c r="BI250" s="165"/>
      <c r="BJ250" s="165"/>
      <c r="BK250" s="165"/>
      <c r="BL250" s="165"/>
      <c r="BM250" s="165"/>
      <c r="BN250" s="165"/>
      <c r="BO250" s="165"/>
      <c r="BP250" s="165"/>
      <c r="BQ250" s="165"/>
      <c r="BR250" s="165"/>
      <c r="BS250" s="165"/>
      <c r="BT250" s="165"/>
      <c r="BU250" s="165"/>
      <c r="BV250" s="165"/>
      <c r="BW250" s="165"/>
      <c r="BX250" s="165"/>
      <c r="BY250" s="165"/>
      <c r="BZ250" s="165"/>
      <c r="CA250" s="165"/>
      <c r="CB250" s="165"/>
      <c r="CC250" s="165"/>
      <c r="CD250" s="165"/>
      <c r="CE250" s="165"/>
      <c r="CF250" s="165"/>
      <c r="CG250" s="165"/>
      <c r="CH250" s="165"/>
      <c r="CI250" s="165"/>
      <c r="CJ250" s="165"/>
      <c r="CK250" s="165"/>
      <c r="CL250" s="165"/>
      <c r="CM250" s="165"/>
      <c r="CN250" s="165"/>
      <c r="CO250" s="165"/>
      <c r="CP250" s="165"/>
      <c r="CQ250" s="165"/>
      <c r="CR250" s="165"/>
      <c r="CS250" s="165"/>
      <c r="CT250" s="165"/>
      <c r="CU250" s="165"/>
      <c r="CV250" s="165"/>
      <c r="CW250" s="165"/>
      <c r="CX250" s="165"/>
      <c r="CY250" s="165"/>
      <c r="CZ250" s="165"/>
      <c r="DA250" s="165"/>
      <c r="DB250" s="165"/>
      <c r="DC250" s="165"/>
      <c r="DD250" s="165"/>
      <c r="DE250" s="165"/>
      <c r="DF250" s="165"/>
      <c r="DG250" s="165"/>
      <c r="DH250" s="165"/>
      <c r="DI250" s="165"/>
      <c r="DJ250" s="165"/>
      <c r="DK250" s="165"/>
      <c r="DL250" s="165"/>
      <c r="DM250" s="165"/>
      <c r="DN250" s="165"/>
      <c r="DO250" s="165"/>
      <c r="DP250" s="165"/>
      <c r="DQ250" s="165"/>
      <c r="DR250" s="165"/>
      <c r="DS250" s="165"/>
      <c r="DT250" s="165"/>
      <c r="DU250" s="165"/>
      <c r="DV250" s="165"/>
      <c r="DW250" s="165"/>
      <c r="DX250" s="165"/>
      <c r="DY250" s="165"/>
      <c r="DZ250" s="165"/>
      <c r="EA250" s="165"/>
      <c r="EB250" s="165"/>
      <c r="EC250" s="165"/>
      <c r="ED250" s="165"/>
      <c r="EE250" s="165"/>
      <c r="EF250" s="165"/>
      <c r="EG250" s="165"/>
      <c r="EH250" s="165"/>
      <c r="EI250" s="165"/>
      <c r="EJ250" s="165"/>
      <c r="EK250" s="165"/>
      <c r="EL250" s="165"/>
      <c r="EM250" s="165"/>
      <c r="EN250" s="165"/>
      <c r="EO250" s="165"/>
      <c r="EP250" s="165"/>
      <c r="EQ250" s="165"/>
      <c r="ER250" s="165"/>
      <c r="ES250" s="165"/>
      <c r="ET250" s="165"/>
      <c r="EU250" s="165"/>
      <c r="EV250" s="165"/>
      <c r="EW250" s="165"/>
      <c r="EX250" s="165"/>
      <c r="EY250" s="165"/>
      <c r="EZ250" s="165"/>
      <c r="FA250" s="165"/>
      <c r="FB250" s="165"/>
      <c r="FC250" s="165"/>
      <c r="FD250" s="165"/>
      <c r="FE250" s="165"/>
      <c r="FF250" s="165"/>
      <c r="FG250" s="165"/>
      <c r="FH250" s="165"/>
      <c r="FI250" s="165"/>
      <c r="FJ250" s="165"/>
      <c r="FK250" s="165"/>
      <c r="FL250" s="165"/>
      <c r="FM250" s="165"/>
      <c r="FN250" s="165"/>
      <c r="FO250" s="165"/>
      <c r="FP250" s="165"/>
      <c r="FQ250" s="165"/>
      <c r="FR250" s="165"/>
      <c r="FS250" s="165"/>
      <c r="FT250" s="165"/>
      <c r="FU250" s="165"/>
      <c r="FV250" s="165"/>
      <c r="FW250" s="165"/>
      <c r="FX250" s="165"/>
      <c r="FY250" s="165"/>
      <c r="FZ250" s="165"/>
      <c r="GA250" s="165"/>
      <c r="GB250" s="165"/>
      <c r="GC250" s="165"/>
      <c r="GD250" s="165"/>
      <c r="GE250" s="165"/>
      <c r="GF250" s="165"/>
      <c r="GG250" s="165"/>
      <c r="GH250" s="165"/>
      <c r="GI250" s="165"/>
      <c r="GJ250" s="165"/>
      <c r="GK250" s="165"/>
      <c r="GL250" s="165"/>
      <c r="GM250" s="165"/>
      <c r="GN250" s="165"/>
      <c r="GO250" s="165"/>
      <c r="GP250" s="165"/>
      <c r="GQ250" s="165"/>
      <c r="GR250" s="165"/>
      <c r="GS250" s="165"/>
      <c r="GT250" s="165"/>
      <c r="GU250" s="165"/>
      <c r="GV250" s="165"/>
      <c r="GW250" s="165"/>
      <c r="GX250" s="165"/>
      <c r="GY250" s="165"/>
      <c r="GZ250" s="165"/>
      <c r="HA250" s="165"/>
      <c r="HB250" s="165"/>
      <c r="HC250" s="165"/>
      <c r="HD250" s="165"/>
      <c r="HE250" s="165"/>
      <c r="HF250" s="165"/>
      <c r="HG250" s="165"/>
      <c r="HH250" s="165"/>
      <c r="HI250" s="165"/>
      <c r="HJ250" s="165"/>
      <c r="HK250" s="165"/>
      <c r="HL250" s="165"/>
      <c r="HM250" s="165"/>
      <c r="HN250" s="165"/>
      <c r="HO250" s="165"/>
      <c r="HP250" s="165"/>
      <c r="HQ250" s="165"/>
      <c r="HR250" s="165"/>
      <c r="HS250" s="165"/>
      <c r="HT250" s="165"/>
      <c r="HU250" s="165"/>
      <c r="HV250" s="165"/>
      <c r="HW250" s="165"/>
      <c r="HX250" s="165"/>
      <c r="HY250" s="165"/>
      <c r="HZ250" s="165"/>
      <c r="IA250" s="165"/>
      <c r="IB250" s="165"/>
      <c r="IC250" s="165"/>
      <c r="ID250" s="165"/>
      <c r="IE250" s="165"/>
      <c r="IF250" s="165"/>
      <c r="IG250" s="165"/>
      <c r="IH250" s="165"/>
      <c r="II250" s="165"/>
      <c r="IJ250" s="165"/>
      <c r="IK250" s="165"/>
      <c r="IL250" s="165"/>
      <c r="IM250" s="165"/>
      <c r="IN250" s="165"/>
      <c r="IO250" s="165"/>
      <c r="IP250" s="165"/>
      <c r="IQ250" s="165"/>
      <c r="IR250" s="165"/>
      <c r="IS250" s="165"/>
      <c r="IT250" s="165"/>
      <c r="IU250" s="165"/>
      <c r="IV250" s="165"/>
      <c r="IW250" s="165"/>
      <c r="IX250" s="165"/>
      <c r="IY250" s="165"/>
      <c r="IZ250" s="165"/>
      <c r="JA250" s="165"/>
      <c r="JB250" s="165"/>
      <c r="JC250" s="165"/>
      <c r="JD250" s="165"/>
      <c r="JE250" s="165"/>
      <c r="JF250" s="165"/>
      <c r="JG250" s="165"/>
      <c r="JH250" s="165"/>
      <c r="JI250" s="165"/>
      <c r="JJ250" s="165"/>
      <c r="JK250" s="165"/>
      <c r="JL250" s="165"/>
      <c r="JM250" s="165"/>
      <c r="JN250" s="165"/>
      <c r="JO250" s="165"/>
      <c r="JP250" s="165"/>
      <c r="JQ250" s="165"/>
      <c r="JR250" s="165"/>
      <c r="JS250" s="165"/>
      <c r="JT250" s="165"/>
      <c r="JU250" s="165"/>
      <c r="JV250" s="165"/>
      <c r="JW250" s="165"/>
      <c r="JX250" s="165"/>
      <c r="JY250" s="165"/>
      <c r="JZ250" s="165"/>
      <c r="KA250" s="165"/>
      <c r="KB250" s="165"/>
      <c r="KC250" s="165"/>
      <c r="KD250" s="165"/>
      <c r="KE250" s="165"/>
      <c r="KF250" s="165"/>
      <c r="KG250" s="165"/>
      <c r="KH250" s="165"/>
      <c r="KI250" s="165"/>
      <c r="KJ250" s="165"/>
      <c r="KK250" s="165"/>
      <c r="KL250" s="165"/>
      <c r="KM250" s="165"/>
      <c r="KN250" s="165"/>
      <c r="KO250" s="165"/>
      <c r="KP250" s="165"/>
      <c r="KQ250" s="165"/>
      <c r="KR250" s="165"/>
      <c r="KS250" s="165"/>
      <c r="KT250" s="165"/>
      <c r="KU250" s="165"/>
      <c r="KV250" s="165"/>
      <c r="KW250" s="165"/>
      <c r="KX250" s="165"/>
      <c r="KY250" s="165"/>
      <c r="KZ250" s="165"/>
      <c r="LA250" s="165"/>
      <c r="LB250" s="165"/>
      <c r="LC250" s="165"/>
      <c r="LD250" s="165"/>
      <c r="LE250" s="165"/>
      <c r="LF250" s="165"/>
      <c r="LG250" s="165"/>
      <c r="LH250" s="165"/>
      <c r="LI250" s="165"/>
      <c r="LJ250" s="165"/>
      <c r="LK250" s="165"/>
      <c r="LL250" s="165"/>
      <c r="LM250" s="165"/>
      <c r="LN250" s="165"/>
      <c r="LO250" s="165"/>
      <c r="LP250" s="165"/>
      <c r="LQ250" s="165"/>
      <c r="LR250" s="165"/>
      <c r="LS250" s="165"/>
      <c r="LT250" s="165"/>
      <c r="LU250" s="165"/>
      <c r="LV250" s="165"/>
      <c r="LW250" s="165"/>
      <c r="LX250" s="165"/>
      <c r="LY250" s="165"/>
      <c r="LZ250" s="165"/>
      <c r="MA250" s="165"/>
      <c r="MB250" s="165"/>
      <c r="MC250" s="165"/>
      <c r="MD250" s="165"/>
      <c r="ME250" s="165"/>
      <c r="MF250" s="165"/>
      <c r="MG250" s="165"/>
      <c r="MH250" s="165"/>
      <c r="MI250" s="165"/>
      <c r="MJ250" s="165"/>
      <c r="MK250" s="165"/>
      <c r="ML250" s="165"/>
      <c r="MM250" s="165"/>
      <c r="MN250" s="165"/>
      <c r="MO250" s="165"/>
      <c r="MP250" s="165"/>
      <c r="MQ250" s="165"/>
      <c r="MR250" s="165"/>
      <c r="MS250" s="165"/>
      <c r="MT250" s="165"/>
      <c r="MU250" s="165"/>
      <c r="MV250" s="165"/>
      <c r="MW250" s="165"/>
      <c r="MX250" s="165"/>
      <c r="MY250" s="165"/>
      <c r="MZ250" s="165"/>
      <c r="NA250" s="165"/>
      <c r="NB250" s="165"/>
      <c r="NC250" s="165"/>
      <c r="ND250" s="165"/>
      <c r="NE250" s="165"/>
      <c r="NF250" s="165"/>
      <c r="NG250" s="165"/>
      <c r="NH250" s="165"/>
      <c r="NI250" s="165"/>
      <c r="NJ250" s="165"/>
      <c r="NK250" s="165"/>
      <c r="NL250" s="165"/>
      <c r="NM250" s="165"/>
      <c r="NN250" s="165"/>
      <c r="NO250" s="165"/>
      <c r="NP250" s="165"/>
      <c r="NQ250" s="165"/>
      <c r="NR250" s="165"/>
      <c r="NS250" s="165"/>
      <c r="NT250" s="165"/>
      <c r="NU250" s="165"/>
      <c r="NV250" s="165"/>
      <c r="NW250" s="165"/>
      <c r="NX250" s="165"/>
      <c r="NY250" s="165"/>
      <c r="NZ250" s="165"/>
      <c r="OA250" s="165"/>
      <c r="OB250" s="165"/>
      <c r="OC250" s="165"/>
      <c r="OD250" s="165"/>
      <c r="OE250" s="165"/>
      <c r="OF250" s="165"/>
      <c r="OG250" s="165"/>
      <c r="OH250" s="165"/>
      <c r="OI250" s="165"/>
      <c r="OJ250" s="165"/>
      <c r="OK250" s="165"/>
      <c r="OL250" s="165"/>
      <c r="OM250" s="165"/>
      <c r="ON250" s="165"/>
      <c r="OO250" s="165"/>
      <c r="OP250" s="165"/>
      <c r="OQ250" s="165"/>
      <c r="OR250" s="165"/>
      <c r="OS250" s="165"/>
      <c r="OT250" s="165"/>
      <c r="OU250" s="165"/>
      <c r="OV250" s="165"/>
      <c r="OW250" s="165"/>
      <c r="OX250" s="165"/>
      <c r="OY250" s="165"/>
      <c r="OZ250" s="165"/>
      <c r="PA250" s="165"/>
      <c r="PB250" s="165"/>
      <c r="PC250" s="165"/>
      <c r="PD250" s="165"/>
      <c r="PE250" s="165"/>
      <c r="PF250" s="165"/>
      <c r="PG250" s="165"/>
      <c r="PH250" s="165"/>
      <c r="PI250" s="165"/>
      <c r="PJ250" s="165"/>
      <c r="PK250" s="165"/>
      <c r="PL250" s="165"/>
      <c r="PM250" s="165"/>
      <c r="PN250" s="165"/>
      <c r="PO250" s="165"/>
      <c r="PP250" s="165"/>
      <c r="PQ250" s="165"/>
      <c r="PR250" s="165"/>
      <c r="PS250" s="165"/>
      <c r="PT250" s="165"/>
      <c r="PU250" s="165"/>
      <c r="PV250" s="165"/>
      <c r="PW250" s="165"/>
      <c r="PX250" s="165"/>
      <c r="PY250" s="165"/>
      <c r="PZ250" s="165"/>
      <c r="QA250" s="165"/>
      <c r="QB250" s="165"/>
      <c r="QC250" s="165"/>
      <c r="QD250" s="165"/>
      <c r="QE250" s="165"/>
      <c r="QF250" s="165"/>
      <c r="QG250" s="165"/>
      <c r="QH250" s="165"/>
      <c r="QI250" s="165"/>
      <c r="QJ250" s="165"/>
      <c r="QK250" s="165"/>
      <c r="QL250" s="165"/>
      <c r="QM250" s="165"/>
      <c r="QN250" s="165"/>
      <c r="QO250" s="165"/>
      <c r="QP250" s="165"/>
      <c r="QQ250" s="165"/>
      <c r="QR250" s="165"/>
      <c r="QS250" s="165"/>
      <c r="QT250" s="165"/>
      <c r="QU250" s="165"/>
      <c r="QV250" s="165"/>
      <c r="QW250" s="165"/>
      <c r="QX250" s="165"/>
      <c r="QY250" s="165"/>
      <c r="QZ250" s="165"/>
      <c r="RA250" s="165"/>
      <c r="RB250" s="165"/>
      <c r="RC250" s="165"/>
      <c r="RD250" s="165"/>
      <c r="RE250" s="165"/>
      <c r="RF250" s="165"/>
      <c r="RG250" s="165"/>
      <c r="RH250" s="165"/>
      <c r="RI250" s="165"/>
      <c r="RJ250" s="165"/>
      <c r="RK250" s="165"/>
      <c r="RL250" s="165"/>
    </row>
    <row r="251" spans="1:480" s="119" customFormat="1" ht="15" x14ac:dyDescent="0.25">
      <c r="A251" s="305"/>
      <c r="B251" s="370" t="s">
        <v>101</v>
      </c>
      <c r="C251" s="371"/>
      <c r="D251" s="11">
        <v>120</v>
      </c>
      <c r="E251" s="12"/>
      <c r="F251" s="13"/>
      <c r="G251" s="14">
        <v>2.6</v>
      </c>
      <c r="H251" s="15">
        <v>4.43</v>
      </c>
      <c r="I251" s="16">
        <v>9</v>
      </c>
      <c r="J251" s="17">
        <v>67.3</v>
      </c>
      <c r="K251" s="18">
        <v>8.24</v>
      </c>
      <c r="L251" s="30">
        <v>204</v>
      </c>
      <c r="M251" s="30">
        <v>87</v>
      </c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3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  <c r="AN251" s="165"/>
      <c r="AO251" s="165"/>
      <c r="AP251" s="165"/>
      <c r="AQ251" s="165"/>
      <c r="AR251" s="165"/>
      <c r="AS251" s="165"/>
      <c r="AT251" s="165"/>
      <c r="AU251" s="165"/>
      <c r="AV251" s="165"/>
      <c r="AW251" s="165"/>
      <c r="AX251" s="165"/>
      <c r="AY251" s="165"/>
      <c r="AZ251" s="165"/>
      <c r="BA251" s="165"/>
      <c r="BB251" s="165"/>
      <c r="BC251" s="165"/>
      <c r="BD251" s="165"/>
      <c r="BE251" s="165"/>
      <c r="BF251" s="165"/>
      <c r="BG251" s="165"/>
      <c r="BH251" s="165"/>
      <c r="BI251" s="165"/>
      <c r="BJ251" s="165"/>
      <c r="BK251" s="165"/>
      <c r="BL251" s="165"/>
      <c r="BM251" s="165"/>
      <c r="BN251" s="165"/>
      <c r="BO251" s="165"/>
      <c r="BP251" s="165"/>
      <c r="BQ251" s="165"/>
      <c r="BR251" s="165"/>
      <c r="BS251" s="165"/>
      <c r="BT251" s="165"/>
      <c r="BU251" s="165"/>
      <c r="BV251" s="165"/>
      <c r="BW251" s="165"/>
      <c r="BX251" s="165"/>
      <c r="BY251" s="165"/>
      <c r="BZ251" s="165"/>
      <c r="CA251" s="165"/>
      <c r="CB251" s="165"/>
      <c r="CC251" s="165"/>
      <c r="CD251" s="165"/>
      <c r="CE251" s="165"/>
      <c r="CF251" s="165"/>
      <c r="CG251" s="165"/>
      <c r="CH251" s="165"/>
      <c r="CI251" s="165"/>
      <c r="CJ251" s="165"/>
      <c r="CK251" s="165"/>
      <c r="CL251" s="165"/>
      <c r="CM251" s="165"/>
      <c r="CN251" s="165"/>
      <c r="CO251" s="165"/>
      <c r="CP251" s="165"/>
      <c r="CQ251" s="165"/>
      <c r="CR251" s="165"/>
      <c r="CS251" s="165"/>
      <c r="CT251" s="165"/>
      <c r="CU251" s="165"/>
      <c r="CV251" s="165"/>
      <c r="CW251" s="165"/>
      <c r="CX251" s="165"/>
      <c r="CY251" s="165"/>
      <c r="CZ251" s="165"/>
      <c r="DA251" s="165"/>
      <c r="DB251" s="165"/>
      <c r="DC251" s="165"/>
      <c r="DD251" s="165"/>
      <c r="DE251" s="165"/>
      <c r="DF251" s="165"/>
      <c r="DG251" s="165"/>
      <c r="DH251" s="165"/>
      <c r="DI251" s="165"/>
      <c r="DJ251" s="165"/>
      <c r="DK251" s="165"/>
      <c r="DL251" s="165"/>
      <c r="DM251" s="165"/>
      <c r="DN251" s="165"/>
      <c r="DO251" s="165"/>
      <c r="DP251" s="165"/>
      <c r="DQ251" s="165"/>
      <c r="DR251" s="165"/>
      <c r="DS251" s="165"/>
      <c r="DT251" s="165"/>
      <c r="DU251" s="165"/>
      <c r="DV251" s="165"/>
      <c r="DW251" s="165"/>
      <c r="DX251" s="165"/>
      <c r="DY251" s="165"/>
      <c r="DZ251" s="165"/>
      <c r="EA251" s="165"/>
      <c r="EB251" s="165"/>
      <c r="EC251" s="165"/>
      <c r="ED251" s="165"/>
      <c r="EE251" s="165"/>
      <c r="EF251" s="165"/>
      <c r="EG251" s="165"/>
      <c r="EH251" s="165"/>
      <c r="EI251" s="165"/>
      <c r="EJ251" s="165"/>
      <c r="EK251" s="165"/>
      <c r="EL251" s="165"/>
      <c r="EM251" s="165"/>
      <c r="EN251" s="165"/>
      <c r="EO251" s="165"/>
      <c r="EP251" s="165"/>
      <c r="EQ251" s="165"/>
      <c r="ER251" s="165"/>
      <c r="ES251" s="165"/>
      <c r="ET251" s="165"/>
      <c r="EU251" s="165"/>
      <c r="EV251" s="165"/>
      <c r="EW251" s="165"/>
      <c r="EX251" s="165"/>
      <c r="EY251" s="165"/>
      <c r="EZ251" s="165"/>
      <c r="FA251" s="165"/>
      <c r="FB251" s="165"/>
      <c r="FC251" s="165"/>
      <c r="FD251" s="165"/>
      <c r="FE251" s="165"/>
      <c r="FF251" s="165"/>
      <c r="FG251" s="165"/>
      <c r="FH251" s="165"/>
      <c r="FI251" s="165"/>
      <c r="FJ251" s="165"/>
      <c r="FK251" s="165"/>
      <c r="FL251" s="165"/>
      <c r="FM251" s="165"/>
      <c r="FN251" s="165"/>
      <c r="FO251" s="165"/>
      <c r="FP251" s="165"/>
      <c r="FQ251" s="165"/>
      <c r="FR251" s="165"/>
      <c r="FS251" s="165"/>
      <c r="FT251" s="165"/>
      <c r="FU251" s="165"/>
      <c r="FV251" s="165"/>
      <c r="FW251" s="165"/>
      <c r="FX251" s="165"/>
      <c r="FY251" s="165"/>
      <c r="FZ251" s="165"/>
      <c r="GA251" s="165"/>
      <c r="GB251" s="165"/>
      <c r="GC251" s="165"/>
      <c r="GD251" s="165"/>
      <c r="GE251" s="165"/>
      <c r="GF251" s="165"/>
      <c r="GG251" s="165"/>
      <c r="GH251" s="165"/>
      <c r="GI251" s="165"/>
      <c r="GJ251" s="165"/>
      <c r="GK251" s="165"/>
      <c r="GL251" s="165"/>
      <c r="GM251" s="165"/>
      <c r="GN251" s="165"/>
      <c r="GO251" s="165"/>
      <c r="GP251" s="165"/>
      <c r="GQ251" s="165"/>
      <c r="GR251" s="165"/>
      <c r="GS251" s="165"/>
      <c r="GT251" s="165"/>
      <c r="GU251" s="165"/>
      <c r="GV251" s="165"/>
      <c r="GW251" s="165"/>
      <c r="GX251" s="165"/>
      <c r="GY251" s="165"/>
      <c r="GZ251" s="165"/>
      <c r="HA251" s="165"/>
      <c r="HB251" s="165"/>
      <c r="HC251" s="165"/>
      <c r="HD251" s="165"/>
      <c r="HE251" s="165"/>
      <c r="HF251" s="165"/>
      <c r="HG251" s="165"/>
      <c r="HH251" s="165"/>
      <c r="HI251" s="165"/>
      <c r="HJ251" s="165"/>
      <c r="HK251" s="165"/>
      <c r="HL251" s="165"/>
      <c r="HM251" s="165"/>
      <c r="HN251" s="165"/>
      <c r="HO251" s="165"/>
      <c r="HP251" s="165"/>
      <c r="HQ251" s="165"/>
      <c r="HR251" s="165"/>
      <c r="HS251" s="165"/>
      <c r="HT251" s="165"/>
      <c r="HU251" s="165"/>
      <c r="HV251" s="165"/>
      <c r="HW251" s="165"/>
      <c r="HX251" s="165"/>
      <c r="HY251" s="165"/>
      <c r="HZ251" s="165"/>
      <c r="IA251" s="165"/>
      <c r="IB251" s="165"/>
      <c r="IC251" s="165"/>
      <c r="ID251" s="165"/>
      <c r="IE251" s="165"/>
      <c r="IF251" s="165"/>
      <c r="IG251" s="165"/>
      <c r="IH251" s="165"/>
      <c r="II251" s="165"/>
      <c r="IJ251" s="165"/>
      <c r="IK251" s="165"/>
      <c r="IL251" s="165"/>
      <c r="IM251" s="165"/>
      <c r="IN251" s="165"/>
      <c r="IO251" s="165"/>
      <c r="IP251" s="165"/>
      <c r="IQ251" s="165"/>
      <c r="IR251" s="165"/>
      <c r="IS251" s="165"/>
      <c r="IT251" s="165"/>
      <c r="IU251" s="165"/>
      <c r="IV251" s="165"/>
      <c r="IW251" s="165"/>
      <c r="IX251" s="165"/>
      <c r="IY251" s="165"/>
      <c r="IZ251" s="165"/>
      <c r="JA251" s="165"/>
      <c r="JB251" s="165"/>
      <c r="JC251" s="165"/>
      <c r="JD251" s="165"/>
      <c r="JE251" s="165"/>
      <c r="JF251" s="165"/>
      <c r="JG251" s="165"/>
      <c r="JH251" s="165"/>
      <c r="JI251" s="165"/>
      <c r="JJ251" s="165"/>
      <c r="JK251" s="165"/>
      <c r="JL251" s="165"/>
      <c r="JM251" s="165"/>
      <c r="JN251" s="165"/>
      <c r="JO251" s="165"/>
      <c r="JP251" s="165"/>
      <c r="JQ251" s="165"/>
      <c r="JR251" s="165"/>
      <c r="JS251" s="165"/>
      <c r="JT251" s="165"/>
      <c r="JU251" s="165"/>
      <c r="JV251" s="165"/>
      <c r="JW251" s="165"/>
      <c r="JX251" s="165"/>
      <c r="JY251" s="165"/>
      <c r="JZ251" s="165"/>
      <c r="KA251" s="165"/>
      <c r="KB251" s="165"/>
      <c r="KC251" s="165"/>
      <c r="KD251" s="165"/>
      <c r="KE251" s="165"/>
      <c r="KF251" s="165"/>
      <c r="KG251" s="165"/>
      <c r="KH251" s="165"/>
      <c r="KI251" s="165"/>
      <c r="KJ251" s="165"/>
      <c r="KK251" s="165"/>
      <c r="KL251" s="165"/>
      <c r="KM251" s="165"/>
      <c r="KN251" s="165"/>
      <c r="KO251" s="165"/>
      <c r="KP251" s="165"/>
      <c r="KQ251" s="165"/>
      <c r="KR251" s="165"/>
      <c r="KS251" s="165"/>
      <c r="KT251" s="165"/>
      <c r="KU251" s="165"/>
      <c r="KV251" s="165"/>
      <c r="KW251" s="165"/>
      <c r="KX251" s="165"/>
      <c r="KY251" s="165"/>
      <c r="KZ251" s="165"/>
      <c r="LA251" s="165"/>
      <c r="LB251" s="165"/>
      <c r="LC251" s="165"/>
      <c r="LD251" s="165"/>
      <c r="LE251" s="165"/>
      <c r="LF251" s="165"/>
      <c r="LG251" s="165"/>
      <c r="LH251" s="165"/>
      <c r="LI251" s="165"/>
      <c r="LJ251" s="165"/>
      <c r="LK251" s="165"/>
      <c r="LL251" s="165"/>
      <c r="LM251" s="165"/>
      <c r="LN251" s="165"/>
      <c r="LO251" s="165"/>
      <c r="LP251" s="165"/>
      <c r="LQ251" s="165"/>
      <c r="LR251" s="165"/>
      <c r="LS251" s="165"/>
      <c r="LT251" s="165"/>
      <c r="LU251" s="165"/>
      <c r="LV251" s="165"/>
      <c r="LW251" s="165"/>
      <c r="LX251" s="165"/>
      <c r="LY251" s="165"/>
      <c r="LZ251" s="165"/>
      <c r="MA251" s="165"/>
      <c r="MB251" s="165"/>
      <c r="MC251" s="165"/>
      <c r="MD251" s="165"/>
      <c r="ME251" s="165"/>
      <c r="MF251" s="165"/>
      <c r="MG251" s="165"/>
      <c r="MH251" s="165"/>
      <c r="MI251" s="165"/>
      <c r="MJ251" s="165"/>
      <c r="MK251" s="165"/>
      <c r="ML251" s="165"/>
      <c r="MM251" s="165"/>
      <c r="MN251" s="165"/>
      <c r="MO251" s="165"/>
      <c r="MP251" s="165"/>
      <c r="MQ251" s="165"/>
      <c r="MR251" s="165"/>
      <c r="MS251" s="165"/>
      <c r="MT251" s="165"/>
      <c r="MU251" s="165"/>
      <c r="MV251" s="165"/>
      <c r="MW251" s="165"/>
      <c r="MX251" s="165"/>
      <c r="MY251" s="165"/>
      <c r="MZ251" s="165"/>
      <c r="NA251" s="165"/>
      <c r="NB251" s="165"/>
      <c r="NC251" s="165"/>
      <c r="ND251" s="165"/>
      <c r="NE251" s="165"/>
      <c r="NF251" s="165"/>
      <c r="NG251" s="165"/>
      <c r="NH251" s="165"/>
      <c r="NI251" s="165"/>
      <c r="NJ251" s="165"/>
      <c r="NK251" s="165"/>
      <c r="NL251" s="165"/>
      <c r="NM251" s="165"/>
      <c r="NN251" s="165"/>
      <c r="NO251" s="165"/>
      <c r="NP251" s="165"/>
      <c r="NQ251" s="165"/>
      <c r="NR251" s="165"/>
      <c r="NS251" s="165"/>
      <c r="NT251" s="165"/>
      <c r="NU251" s="165"/>
      <c r="NV251" s="165"/>
      <c r="NW251" s="165"/>
      <c r="NX251" s="165"/>
      <c r="NY251" s="165"/>
      <c r="NZ251" s="165"/>
      <c r="OA251" s="165"/>
      <c r="OB251" s="165"/>
      <c r="OC251" s="165"/>
      <c r="OD251" s="165"/>
      <c r="OE251" s="165"/>
      <c r="OF251" s="165"/>
      <c r="OG251" s="165"/>
      <c r="OH251" s="165"/>
      <c r="OI251" s="165"/>
      <c r="OJ251" s="165"/>
      <c r="OK251" s="165"/>
      <c r="OL251" s="165"/>
      <c r="OM251" s="165"/>
      <c r="ON251" s="165"/>
      <c r="OO251" s="165"/>
      <c r="OP251" s="165"/>
      <c r="OQ251" s="165"/>
      <c r="OR251" s="165"/>
      <c r="OS251" s="165"/>
      <c r="OT251" s="165"/>
      <c r="OU251" s="165"/>
      <c r="OV251" s="165"/>
      <c r="OW251" s="165"/>
      <c r="OX251" s="165"/>
      <c r="OY251" s="165"/>
      <c r="OZ251" s="165"/>
      <c r="PA251" s="165"/>
      <c r="PB251" s="165"/>
      <c r="PC251" s="165"/>
      <c r="PD251" s="165"/>
      <c r="PE251" s="165"/>
      <c r="PF251" s="165"/>
      <c r="PG251" s="165"/>
      <c r="PH251" s="165"/>
      <c r="PI251" s="165"/>
      <c r="PJ251" s="165"/>
      <c r="PK251" s="165"/>
      <c r="PL251" s="165"/>
      <c r="PM251" s="165"/>
      <c r="PN251" s="165"/>
      <c r="PO251" s="165"/>
      <c r="PP251" s="165"/>
      <c r="PQ251" s="165"/>
      <c r="PR251" s="165"/>
      <c r="PS251" s="165"/>
      <c r="PT251" s="165"/>
      <c r="PU251" s="165"/>
      <c r="PV251" s="165"/>
      <c r="PW251" s="165"/>
      <c r="PX251" s="165"/>
      <c r="PY251" s="165"/>
      <c r="PZ251" s="165"/>
      <c r="QA251" s="165"/>
      <c r="QB251" s="165"/>
      <c r="QC251" s="165"/>
      <c r="QD251" s="165"/>
      <c r="QE251" s="165"/>
      <c r="QF251" s="165"/>
      <c r="QG251" s="165"/>
      <c r="QH251" s="165"/>
      <c r="QI251" s="165"/>
      <c r="QJ251" s="165"/>
      <c r="QK251" s="165"/>
      <c r="QL251" s="165"/>
      <c r="QM251" s="165"/>
      <c r="QN251" s="165"/>
      <c r="QO251" s="165"/>
      <c r="QP251" s="165"/>
      <c r="QQ251" s="165"/>
      <c r="QR251" s="165"/>
      <c r="QS251" s="165"/>
      <c r="QT251" s="165"/>
      <c r="QU251" s="165"/>
      <c r="QV251" s="165"/>
      <c r="QW251" s="165"/>
      <c r="QX251" s="165"/>
      <c r="QY251" s="165"/>
      <c r="QZ251" s="165"/>
      <c r="RA251" s="165"/>
      <c r="RB251" s="165"/>
      <c r="RC251" s="165"/>
      <c r="RD251" s="165"/>
      <c r="RE251" s="165"/>
      <c r="RF251" s="165"/>
      <c r="RG251" s="165"/>
      <c r="RH251" s="165"/>
      <c r="RI251" s="165"/>
      <c r="RJ251" s="165"/>
      <c r="RK251" s="165"/>
      <c r="RL251" s="165"/>
    </row>
    <row r="252" spans="1:480" ht="15" x14ac:dyDescent="0.25">
      <c r="A252" s="305"/>
      <c r="B252" s="370" t="s">
        <v>23</v>
      </c>
      <c r="C252" s="371"/>
      <c r="D252" s="11">
        <v>20</v>
      </c>
      <c r="E252" s="12"/>
      <c r="F252" s="13"/>
      <c r="G252" s="14">
        <v>1.34</v>
      </c>
      <c r="H252" s="15">
        <v>0.14000000000000001</v>
      </c>
      <c r="I252" s="16">
        <v>10.06</v>
      </c>
      <c r="J252" s="17">
        <v>48</v>
      </c>
      <c r="K252" s="18">
        <v>0</v>
      </c>
      <c r="L252" s="30">
        <v>1</v>
      </c>
      <c r="M252" s="30">
        <v>10.1</v>
      </c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33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  <c r="AY252" s="165"/>
      <c r="AZ252" s="165"/>
      <c r="BA252" s="165"/>
      <c r="BB252" s="165"/>
      <c r="BC252" s="165"/>
      <c r="BD252" s="165"/>
      <c r="BE252" s="165"/>
      <c r="BF252" s="165"/>
      <c r="BG252" s="165"/>
      <c r="BH252" s="165"/>
      <c r="BI252" s="165"/>
      <c r="BJ252" s="165"/>
      <c r="BK252" s="165"/>
      <c r="BL252" s="165"/>
      <c r="BM252" s="165"/>
      <c r="BN252" s="165"/>
      <c r="BO252" s="165"/>
      <c r="BP252" s="165"/>
      <c r="BQ252" s="165"/>
      <c r="BR252" s="165"/>
      <c r="BS252" s="165"/>
      <c r="BT252" s="165"/>
      <c r="BU252" s="165"/>
      <c r="BV252" s="165"/>
      <c r="BW252" s="165"/>
      <c r="BX252" s="165"/>
      <c r="BY252" s="165"/>
      <c r="BZ252" s="165"/>
      <c r="CA252" s="165"/>
      <c r="CB252" s="165"/>
      <c r="CC252" s="165"/>
      <c r="CD252" s="165"/>
      <c r="CE252" s="165"/>
      <c r="CF252" s="165"/>
      <c r="CG252" s="165"/>
      <c r="CH252" s="165"/>
      <c r="CI252" s="165"/>
      <c r="CJ252" s="165"/>
      <c r="CK252" s="165"/>
      <c r="CL252" s="165"/>
      <c r="CM252" s="165"/>
      <c r="CN252" s="165"/>
      <c r="CO252" s="165"/>
      <c r="CP252" s="165"/>
      <c r="CQ252" s="165"/>
      <c r="CR252" s="165"/>
      <c r="CS252" s="165"/>
      <c r="CT252" s="165"/>
      <c r="CU252" s="165"/>
      <c r="CV252" s="165"/>
      <c r="CW252" s="165"/>
      <c r="CX252" s="165"/>
      <c r="CY252" s="165"/>
      <c r="CZ252" s="165"/>
      <c r="DA252" s="165"/>
      <c r="DB252" s="165"/>
      <c r="DC252" s="165"/>
      <c r="DD252" s="165"/>
      <c r="DE252" s="165"/>
      <c r="DF252" s="165"/>
      <c r="DG252" s="165"/>
      <c r="DH252" s="165"/>
      <c r="DI252" s="165"/>
      <c r="DJ252" s="165"/>
      <c r="DK252" s="165"/>
      <c r="DL252" s="165"/>
      <c r="DM252" s="165"/>
      <c r="DN252" s="165"/>
      <c r="DO252" s="165"/>
      <c r="DP252" s="165"/>
      <c r="DQ252" s="165"/>
      <c r="DR252" s="165"/>
      <c r="DS252" s="165"/>
      <c r="DT252" s="165"/>
      <c r="DU252" s="165"/>
      <c r="DV252" s="165"/>
      <c r="DW252" s="165"/>
      <c r="DX252" s="165"/>
      <c r="DY252" s="165"/>
      <c r="DZ252" s="165"/>
      <c r="EA252" s="165"/>
      <c r="EB252" s="165"/>
      <c r="EC252" s="165"/>
      <c r="ED252" s="165"/>
      <c r="EE252" s="165"/>
      <c r="EF252" s="165"/>
      <c r="EG252" s="165"/>
      <c r="EH252" s="165"/>
      <c r="EI252" s="165"/>
      <c r="EJ252" s="165"/>
      <c r="EK252" s="165"/>
      <c r="EL252" s="165"/>
      <c r="EM252" s="165"/>
      <c r="EN252" s="165"/>
      <c r="EO252" s="165"/>
      <c r="EP252" s="165"/>
      <c r="EQ252" s="165"/>
      <c r="ER252" s="165"/>
      <c r="ES252" s="165"/>
      <c r="ET252" s="165"/>
      <c r="EU252" s="165"/>
      <c r="EV252" s="165"/>
      <c r="EW252" s="165"/>
      <c r="EX252" s="165"/>
      <c r="EY252" s="165"/>
      <c r="EZ252" s="165"/>
      <c r="FA252" s="165"/>
      <c r="FB252" s="165"/>
      <c r="FC252" s="165"/>
      <c r="FD252" s="165"/>
      <c r="FE252" s="165"/>
      <c r="FF252" s="165"/>
      <c r="FG252" s="165"/>
      <c r="FH252" s="165"/>
      <c r="FI252" s="165"/>
      <c r="FJ252" s="165"/>
      <c r="FK252" s="165"/>
      <c r="FL252" s="165"/>
      <c r="FM252" s="165"/>
      <c r="FN252" s="165"/>
      <c r="FO252" s="165"/>
      <c r="FP252" s="165"/>
      <c r="FQ252" s="165"/>
      <c r="FR252" s="165"/>
      <c r="FS252" s="165"/>
      <c r="FT252" s="165"/>
      <c r="FU252" s="165"/>
      <c r="FV252" s="165"/>
      <c r="FW252" s="165"/>
      <c r="FX252" s="165"/>
      <c r="FY252" s="165"/>
      <c r="FZ252" s="165"/>
      <c r="GA252" s="165"/>
      <c r="GB252" s="165"/>
      <c r="GC252" s="165"/>
      <c r="GD252" s="165"/>
      <c r="GE252" s="165"/>
      <c r="GF252" s="165"/>
      <c r="GG252" s="165"/>
      <c r="GH252" s="165"/>
      <c r="GI252" s="165"/>
      <c r="GJ252" s="165"/>
      <c r="GK252" s="165"/>
      <c r="GL252" s="165"/>
      <c r="GM252" s="165"/>
      <c r="GN252" s="165"/>
      <c r="GO252" s="165"/>
      <c r="GP252" s="165"/>
      <c r="GQ252" s="165"/>
      <c r="GR252" s="165"/>
      <c r="GS252" s="165"/>
      <c r="GT252" s="165"/>
      <c r="GU252" s="165"/>
      <c r="GV252" s="165"/>
      <c r="GW252" s="165"/>
      <c r="GX252" s="165"/>
      <c r="GY252" s="165"/>
      <c r="GZ252" s="165"/>
      <c r="HA252" s="165"/>
      <c r="HB252" s="165"/>
      <c r="HC252" s="165"/>
      <c r="HD252" s="165"/>
      <c r="HE252" s="165"/>
      <c r="HF252" s="165"/>
      <c r="HG252" s="165"/>
      <c r="HH252" s="165"/>
      <c r="HI252" s="165"/>
      <c r="HJ252" s="165"/>
      <c r="HK252" s="165"/>
      <c r="HL252" s="165"/>
      <c r="HM252" s="165"/>
      <c r="HN252" s="165"/>
      <c r="HO252" s="165"/>
      <c r="HP252" s="165"/>
      <c r="HQ252" s="165"/>
      <c r="HR252" s="165"/>
      <c r="HS252" s="165"/>
      <c r="HT252" s="165"/>
      <c r="HU252" s="165"/>
      <c r="HV252" s="165"/>
      <c r="HW252" s="165"/>
      <c r="HX252" s="165"/>
      <c r="HY252" s="165"/>
      <c r="HZ252" s="165"/>
      <c r="IA252" s="165"/>
      <c r="IB252" s="165"/>
      <c r="IC252" s="165"/>
      <c r="ID252" s="165"/>
      <c r="IE252" s="165"/>
      <c r="IF252" s="165"/>
      <c r="IG252" s="165"/>
      <c r="IH252" s="165"/>
      <c r="II252" s="165"/>
      <c r="IJ252" s="165"/>
      <c r="IK252" s="165"/>
      <c r="IL252" s="165"/>
      <c r="IM252" s="165"/>
      <c r="IN252" s="165"/>
      <c r="IO252" s="165"/>
      <c r="IP252" s="165"/>
      <c r="IQ252" s="165"/>
      <c r="IR252" s="165"/>
      <c r="IS252" s="165"/>
      <c r="IT252" s="165"/>
      <c r="IU252" s="165"/>
      <c r="IV252" s="165"/>
      <c r="IW252" s="165"/>
      <c r="IX252" s="165"/>
      <c r="IY252" s="165"/>
      <c r="IZ252" s="165"/>
      <c r="JA252" s="165"/>
      <c r="JB252" s="165"/>
      <c r="JC252" s="165"/>
      <c r="JD252" s="165"/>
      <c r="JE252" s="165"/>
      <c r="JF252" s="165"/>
      <c r="JG252" s="165"/>
      <c r="JH252" s="165"/>
      <c r="JI252" s="165"/>
      <c r="JJ252" s="165"/>
      <c r="JK252" s="165"/>
      <c r="JL252" s="165"/>
      <c r="JM252" s="165"/>
      <c r="JN252" s="165"/>
      <c r="JO252" s="165"/>
      <c r="JP252" s="165"/>
      <c r="JQ252" s="165"/>
      <c r="JR252" s="165"/>
      <c r="JS252" s="165"/>
      <c r="JT252" s="165"/>
      <c r="JU252" s="165"/>
      <c r="JV252" s="165"/>
      <c r="JW252" s="165"/>
      <c r="JX252" s="165"/>
      <c r="JY252" s="165"/>
      <c r="JZ252" s="165"/>
      <c r="KA252" s="165"/>
      <c r="KB252" s="165"/>
      <c r="KC252" s="165"/>
      <c r="KD252" s="165"/>
      <c r="KE252" s="165"/>
      <c r="KF252" s="165"/>
      <c r="KG252" s="165"/>
      <c r="KH252" s="165"/>
      <c r="KI252" s="165"/>
      <c r="KJ252" s="165"/>
      <c r="KK252" s="165"/>
      <c r="KL252" s="165"/>
      <c r="KM252" s="165"/>
      <c r="KN252" s="165"/>
      <c r="KO252" s="165"/>
      <c r="KP252" s="165"/>
      <c r="KQ252" s="165"/>
      <c r="KR252" s="165"/>
      <c r="KS252" s="165"/>
      <c r="KT252" s="165"/>
      <c r="KU252" s="165"/>
      <c r="KV252" s="165"/>
      <c r="KW252" s="165"/>
      <c r="KX252" s="165"/>
      <c r="KY252" s="165"/>
      <c r="KZ252" s="165"/>
      <c r="LA252" s="165"/>
      <c r="LB252" s="165"/>
      <c r="LC252" s="165"/>
      <c r="LD252" s="165"/>
      <c r="LE252" s="165"/>
      <c r="LF252" s="165"/>
      <c r="LG252" s="165"/>
      <c r="LH252" s="165"/>
      <c r="LI252" s="165"/>
      <c r="LJ252" s="165"/>
      <c r="LK252" s="165"/>
      <c r="LL252" s="165"/>
      <c r="LM252" s="165"/>
      <c r="LN252" s="165"/>
      <c r="LO252" s="165"/>
      <c r="LP252" s="165"/>
      <c r="LQ252" s="165"/>
      <c r="LR252" s="165"/>
      <c r="LS252" s="165"/>
      <c r="LT252" s="165"/>
      <c r="LU252" s="165"/>
      <c r="LV252" s="165"/>
      <c r="LW252" s="165"/>
      <c r="LX252" s="165"/>
      <c r="LY252" s="165"/>
      <c r="LZ252" s="165"/>
      <c r="MA252" s="165"/>
      <c r="MB252" s="165"/>
      <c r="MC252" s="165"/>
      <c r="MD252" s="165"/>
      <c r="ME252" s="165"/>
      <c r="MF252" s="165"/>
      <c r="MG252" s="165"/>
      <c r="MH252" s="165"/>
      <c r="MI252" s="165"/>
      <c r="MJ252" s="165"/>
      <c r="MK252" s="165"/>
      <c r="ML252" s="165"/>
      <c r="MM252" s="165"/>
      <c r="MN252" s="165"/>
      <c r="MO252" s="165"/>
      <c r="MP252" s="165"/>
      <c r="MQ252" s="165"/>
      <c r="MR252" s="165"/>
      <c r="MS252" s="165"/>
      <c r="MT252" s="165"/>
      <c r="MU252" s="165"/>
      <c r="MV252" s="165"/>
      <c r="MW252" s="165"/>
      <c r="MX252" s="165"/>
      <c r="MY252" s="165"/>
      <c r="MZ252" s="165"/>
      <c r="NA252" s="165"/>
      <c r="NB252" s="165"/>
      <c r="NC252" s="165"/>
      <c r="ND252" s="165"/>
      <c r="NE252" s="165"/>
      <c r="NF252" s="165"/>
      <c r="NG252" s="165"/>
      <c r="NH252" s="165"/>
      <c r="NI252" s="165"/>
      <c r="NJ252" s="165"/>
      <c r="NK252" s="165"/>
      <c r="NL252" s="165"/>
      <c r="NM252" s="165"/>
      <c r="NN252" s="165"/>
      <c r="NO252" s="165"/>
      <c r="NP252" s="165"/>
      <c r="NQ252" s="165"/>
      <c r="NR252" s="165"/>
      <c r="NS252" s="165"/>
      <c r="NT252" s="165"/>
      <c r="NU252" s="165"/>
      <c r="NV252" s="165"/>
      <c r="NW252" s="165"/>
      <c r="NX252" s="165"/>
      <c r="NY252" s="165"/>
      <c r="NZ252" s="165"/>
      <c r="OA252" s="165"/>
      <c r="OB252" s="165"/>
      <c r="OC252" s="165"/>
      <c r="OD252" s="165"/>
      <c r="OE252" s="165"/>
      <c r="OF252" s="165"/>
      <c r="OG252" s="165"/>
      <c r="OH252" s="165"/>
      <c r="OI252" s="165"/>
      <c r="OJ252" s="165"/>
      <c r="OK252" s="165"/>
      <c r="OL252" s="165"/>
      <c r="OM252" s="165"/>
      <c r="ON252" s="165"/>
      <c r="OO252" s="165"/>
      <c r="OP252" s="165"/>
      <c r="OQ252" s="165"/>
      <c r="OR252" s="165"/>
      <c r="OS252" s="165"/>
      <c r="OT252" s="165"/>
      <c r="OU252" s="165"/>
      <c r="OV252" s="165"/>
      <c r="OW252" s="165"/>
      <c r="OX252" s="165"/>
      <c r="OY252" s="165"/>
      <c r="OZ252" s="165"/>
      <c r="PA252" s="165"/>
      <c r="PB252" s="165"/>
      <c r="PC252" s="165"/>
      <c r="PD252" s="165"/>
      <c r="PE252" s="165"/>
      <c r="PF252" s="165"/>
      <c r="PG252" s="165"/>
      <c r="PH252" s="165"/>
      <c r="PI252" s="165"/>
      <c r="PJ252" s="165"/>
      <c r="PK252" s="165"/>
      <c r="PL252" s="165"/>
      <c r="PM252" s="165"/>
      <c r="PN252" s="165"/>
      <c r="PO252" s="165"/>
      <c r="PP252" s="165"/>
      <c r="PQ252" s="165"/>
      <c r="PR252" s="165"/>
      <c r="PS252" s="165"/>
      <c r="PT252" s="165"/>
      <c r="PU252" s="165"/>
      <c r="PV252" s="165"/>
      <c r="PW252" s="165"/>
      <c r="PX252" s="165"/>
      <c r="PY252" s="165"/>
      <c r="PZ252" s="165"/>
      <c r="QA252" s="165"/>
      <c r="QB252" s="165"/>
      <c r="QC252" s="165"/>
      <c r="QD252" s="165"/>
      <c r="QE252" s="165"/>
      <c r="QF252" s="165"/>
      <c r="QG252" s="165"/>
      <c r="QH252" s="165"/>
      <c r="QI252" s="165"/>
      <c r="QJ252" s="165"/>
      <c r="QK252" s="165"/>
      <c r="QL252" s="165"/>
      <c r="QM252" s="165"/>
      <c r="QN252" s="165"/>
      <c r="QO252" s="165"/>
      <c r="QP252" s="165"/>
      <c r="QQ252" s="165"/>
      <c r="QR252" s="165"/>
      <c r="QS252" s="165"/>
      <c r="QT252" s="165"/>
      <c r="QU252" s="165"/>
      <c r="QV252" s="165"/>
      <c r="QW252" s="165"/>
      <c r="QX252" s="165"/>
      <c r="QY252" s="165"/>
      <c r="QZ252" s="165"/>
      <c r="RA252" s="165"/>
      <c r="RB252" s="165"/>
      <c r="RC252" s="165"/>
      <c r="RD252" s="165"/>
      <c r="RE252" s="165"/>
      <c r="RF252" s="165"/>
      <c r="RG252" s="165"/>
      <c r="RH252" s="165"/>
      <c r="RI252" s="165"/>
      <c r="RJ252" s="165"/>
      <c r="RK252" s="165"/>
      <c r="RL252" s="165"/>
    </row>
    <row r="253" spans="1:480" ht="15" x14ac:dyDescent="0.25">
      <c r="A253" s="305" t="e">
        <f>'Тех. карты'!#REF!</f>
        <v>#REF!</v>
      </c>
      <c r="B253" s="354" t="s">
        <v>17</v>
      </c>
      <c r="C253" s="355"/>
      <c r="D253" s="11">
        <v>40</v>
      </c>
      <c r="E253" s="12"/>
      <c r="F253" s="13"/>
      <c r="G253" s="14">
        <v>2</v>
      </c>
      <c r="H253" s="15">
        <v>0.4</v>
      </c>
      <c r="I253" s="16">
        <v>17</v>
      </c>
      <c r="J253" s="17">
        <v>81.599999999999994</v>
      </c>
      <c r="K253" s="18">
        <v>0</v>
      </c>
      <c r="L253" s="30">
        <v>1</v>
      </c>
      <c r="M253" s="30">
        <v>10.1</v>
      </c>
      <c r="N253" s="233"/>
      <c r="O253" s="233"/>
      <c r="P253" s="233"/>
      <c r="Q253" s="233"/>
      <c r="R253" s="233"/>
      <c r="S253" s="233"/>
      <c r="T253" s="233"/>
      <c r="U253" s="233"/>
      <c r="V253" s="233"/>
      <c r="W253" s="233"/>
      <c r="X253" s="233"/>
      <c r="Y253" s="233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5"/>
      <c r="AX253" s="165"/>
      <c r="AY253" s="165"/>
      <c r="AZ253" s="165"/>
      <c r="BA253" s="165"/>
      <c r="BB253" s="165"/>
      <c r="BC253" s="165"/>
      <c r="BD253" s="165"/>
      <c r="BE253" s="165"/>
      <c r="BF253" s="165"/>
      <c r="BG253" s="165"/>
      <c r="BH253" s="165"/>
      <c r="BI253" s="165"/>
      <c r="BJ253" s="165"/>
      <c r="BK253" s="165"/>
      <c r="BL253" s="165"/>
      <c r="BM253" s="165"/>
      <c r="BN253" s="165"/>
      <c r="BO253" s="165"/>
      <c r="BP253" s="165"/>
      <c r="BQ253" s="165"/>
      <c r="BR253" s="165"/>
      <c r="BS253" s="165"/>
      <c r="BT253" s="165"/>
      <c r="BU253" s="165"/>
      <c r="BV253" s="165"/>
      <c r="BW253" s="165"/>
      <c r="BX253" s="165"/>
      <c r="BY253" s="165"/>
      <c r="BZ253" s="165"/>
      <c r="CA253" s="165"/>
      <c r="CB253" s="165"/>
      <c r="CC253" s="165"/>
      <c r="CD253" s="165"/>
      <c r="CE253" s="165"/>
      <c r="CF253" s="165"/>
      <c r="CG253" s="165"/>
      <c r="CH253" s="165"/>
      <c r="CI253" s="165"/>
      <c r="CJ253" s="165"/>
      <c r="CK253" s="165"/>
      <c r="CL253" s="165"/>
      <c r="CM253" s="165"/>
      <c r="CN253" s="165"/>
      <c r="CO253" s="165"/>
      <c r="CP253" s="165"/>
      <c r="CQ253" s="165"/>
      <c r="CR253" s="165"/>
      <c r="CS253" s="165"/>
      <c r="CT253" s="165"/>
      <c r="CU253" s="165"/>
      <c r="CV253" s="165"/>
      <c r="CW253" s="165"/>
      <c r="CX253" s="165"/>
      <c r="CY253" s="165"/>
      <c r="CZ253" s="165"/>
      <c r="DA253" s="165"/>
      <c r="DB253" s="165"/>
      <c r="DC253" s="165"/>
      <c r="DD253" s="165"/>
      <c r="DE253" s="165"/>
      <c r="DF253" s="165"/>
      <c r="DG253" s="165"/>
      <c r="DH253" s="165"/>
      <c r="DI253" s="165"/>
      <c r="DJ253" s="165"/>
      <c r="DK253" s="165"/>
      <c r="DL253" s="165"/>
      <c r="DM253" s="165"/>
      <c r="DN253" s="165"/>
      <c r="DO253" s="165"/>
      <c r="DP253" s="165"/>
      <c r="DQ253" s="165"/>
      <c r="DR253" s="165"/>
      <c r="DS253" s="165"/>
      <c r="DT253" s="165"/>
      <c r="DU253" s="165"/>
      <c r="DV253" s="165"/>
      <c r="DW253" s="165"/>
      <c r="DX253" s="165"/>
      <c r="DY253" s="165"/>
      <c r="DZ253" s="165"/>
      <c r="EA253" s="165"/>
      <c r="EB253" s="165"/>
      <c r="EC253" s="165"/>
      <c r="ED253" s="165"/>
      <c r="EE253" s="165"/>
      <c r="EF253" s="165"/>
      <c r="EG253" s="165"/>
      <c r="EH253" s="165"/>
      <c r="EI253" s="165"/>
      <c r="EJ253" s="165"/>
      <c r="EK253" s="165"/>
      <c r="EL253" s="165"/>
      <c r="EM253" s="165"/>
      <c r="EN253" s="165"/>
      <c r="EO253" s="165"/>
      <c r="EP253" s="165"/>
      <c r="EQ253" s="165"/>
      <c r="ER253" s="165"/>
      <c r="ES253" s="165"/>
      <c r="ET253" s="165"/>
      <c r="EU253" s="165"/>
      <c r="EV253" s="165"/>
      <c r="EW253" s="165"/>
      <c r="EX253" s="165"/>
      <c r="EY253" s="165"/>
      <c r="EZ253" s="165"/>
      <c r="FA253" s="165"/>
      <c r="FB253" s="165"/>
      <c r="FC253" s="165"/>
      <c r="FD253" s="165"/>
      <c r="FE253" s="165"/>
      <c r="FF253" s="165"/>
      <c r="FG253" s="165"/>
      <c r="FH253" s="165"/>
      <c r="FI253" s="165"/>
      <c r="FJ253" s="165"/>
      <c r="FK253" s="165"/>
      <c r="FL253" s="165"/>
      <c r="FM253" s="165"/>
      <c r="FN253" s="165"/>
      <c r="FO253" s="165"/>
      <c r="FP253" s="165"/>
      <c r="FQ253" s="165"/>
      <c r="FR253" s="165"/>
      <c r="FS253" s="165"/>
      <c r="FT253" s="165"/>
      <c r="FU253" s="165"/>
      <c r="FV253" s="165"/>
      <c r="FW253" s="165"/>
      <c r="FX253" s="165"/>
      <c r="FY253" s="165"/>
      <c r="FZ253" s="165"/>
      <c r="GA253" s="165"/>
      <c r="GB253" s="165"/>
      <c r="GC253" s="165"/>
      <c r="GD253" s="165"/>
      <c r="GE253" s="165"/>
      <c r="GF253" s="165"/>
      <c r="GG253" s="165"/>
      <c r="GH253" s="165"/>
      <c r="GI253" s="165"/>
      <c r="GJ253" s="165"/>
      <c r="GK253" s="165"/>
      <c r="GL253" s="165"/>
      <c r="GM253" s="165"/>
      <c r="GN253" s="165"/>
      <c r="GO253" s="165"/>
      <c r="GP253" s="165"/>
      <c r="GQ253" s="165"/>
      <c r="GR253" s="165"/>
      <c r="GS253" s="165"/>
      <c r="GT253" s="165"/>
      <c r="GU253" s="165"/>
      <c r="GV253" s="165"/>
      <c r="GW253" s="165"/>
      <c r="GX253" s="165"/>
      <c r="GY253" s="165"/>
      <c r="GZ253" s="165"/>
      <c r="HA253" s="165"/>
      <c r="HB253" s="165"/>
      <c r="HC253" s="165"/>
      <c r="HD253" s="165"/>
      <c r="HE253" s="165"/>
      <c r="HF253" s="165"/>
      <c r="HG253" s="165"/>
      <c r="HH253" s="165"/>
      <c r="HI253" s="165"/>
      <c r="HJ253" s="165"/>
      <c r="HK253" s="165"/>
      <c r="HL253" s="165"/>
      <c r="HM253" s="165"/>
      <c r="HN253" s="165"/>
      <c r="HO253" s="165"/>
      <c r="HP253" s="165"/>
      <c r="HQ253" s="165"/>
      <c r="HR253" s="165"/>
      <c r="HS253" s="165"/>
      <c r="HT253" s="165"/>
      <c r="HU253" s="165"/>
      <c r="HV253" s="165"/>
      <c r="HW253" s="165"/>
      <c r="HX253" s="165"/>
      <c r="HY253" s="165"/>
      <c r="HZ253" s="165"/>
      <c r="IA253" s="165"/>
      <c r="IB253" s="165"/>
      <c r="IC253" s="165"/>
      <c r="ID253" s="165"/>
      <c r="IE253" s="165"/>
      <c r="IF253" s="165"/>
      <c r="IG253" s="165"/>
      <c r="IH253" s="165"/>
      <c r="II253" s="165"/>
      <c r="IJ253" s="165"/>
      <c r="IK253" s="165"/>
      <c r="IL253" s="165"/>
      <c r="IM253" s="165"/>
      <c r="IN253" s="165"/>
      <c r="IO253" s="165"/>
      <c r="IP253" s="165"/>
      <c r="IQ253" s="165"/>
      <c r="IR253" s="165"/>
      <c r="IS253" s="165"/>
      <c r="IT253" s="165"/>
      <c r="IU253" s="165"/>
      <c r="IV253" s="165"/>
      <c r="IW253" s="165"/>
      <c r="IX253" s="165"/>
      <c r="IY253" s="165"/>
      <c r="IZ253" s="165"/>
      <c r="JA253" s="165"/>
      <c r="JB253" s="165"/>
      <c r="JC253" s="165"/>
      <c r="JD253" s="165"/>
      <c r="JE253" s="165"/>
      <c r="JF253" s="165"/>
      <c r="JG253" s="165"/>
      <c r="JH253" s="165"/>
      <c r="JI253" s="165"/>
      <c r="JJ253" s="165"/>
      <c r="JK253" s="165"/>
      <c r="JL253" s="165"/>
      <c r="JM253" s="165"/>
      <c r="JN253" s="165"/>
      <c r="JO253" s="165"/>
      <c r="JP253" s="165"/>
      <c r="JQ253" s="165"/>
      <c r="JR253" s="165"/>
      <c r="JS253" s="165"/>
      <c r="JT253" s="165"/>
      <c r="JU253" s="165"/>
      <c r="JV253" s="165"/>
      <c r="JW253" s="165"/>
      <c r="JX253" s="165"/>
      <c r="JY253" s="165"/>
      <c r="JZ253" s="165"/>
      <c r="KA253" s="165"/>
      <c r="KB253" s="165"/>
      <c r="KC253" s="165"/>
      <c r="KD253" s="165"/>
      <c r="KE253" s="165"/>
      <c r="KF253" s="165"/>
      <c r="KG253" s="165"/>
      <c r="KH253" s="165"/>
      <c r="KI253" s="165"/>
      <c r="KJ253" s="165"/>
      <c r="KK253" s="165"/>
      <c r="KL253" s="165"/>
      <c r="KM253" s="165"/>
      <c r="KN253" s="165"/>
      <c r="KO253" s="165"/>
      <c r="KP253" s="165"/>
      <c r="KQ253" s="165"/>
      <c r="KR253" s="165"/>
      <c r="KS253" s="165"/>
      <c r="KT253" s="165"/>
      <c r="KU253" s="165"/>
      <c r="KV253" s="165"/>
      <c r="KW253" s="165"/>
      <c r="KX253" s="165"/>
      <c r="KY253" s="165"/>
      <c r="KZ253" s="165"/>
      <c r="LA253" s="165"/>
      <c r="LB253" s="165"/>
      <c r="LC253" s="165"/>
      <c r="LD253" s="165"/>
      <c r="LE253" s="165"/>
      <c r="LF253" s="165"/>
      <c r="LG253" s="165"/>
      <c r="LH253" s="165"/>
      <c r="LI253" s="165"/>
      <c r="LJ253" s="165"/>
      <c r="LK253" s="165"/>
      <c r="LL253" s="165"/>
      <c r="LM253" s="165"/>
      <c r="LN253" s="165"/>
      <c r="LO253" s="165"/>
      <c r="LP253" s="165"/>
      <c r="LQ253" s="165"/>
      <c r="LR253" s="165"/>
      <c r="LS253" s="165"/>
      <c r="LT253" s="165"/>
      <c r="LU253" s="165"/>
      <c r="LV253" s="165"/>
      <c r="LW253" s="165"/>
      <c r="LX253" s="165"/>
      <c r="LY253" s="165"/>
      <c r="LZ253" s="165"/>
      <c r="MA253" s="165"/>
      <c r="MB253" s="165"/>
      <c r="MC253" s="165"/>
      <c r="MD253" s="165"/>
      <c r="ME253" s="165"/>
      <c r="MF253" s="165"/>
      <c r="MG253" s="165"/>
      <c r="MH253" s="165"/>
      <c r="MI253" s="165"/>
      <c r="MJ253" s="165"/>
      <c r="MK253" s="165"/>
      <c r="ML253" s="165"/>
      <c r="MM253" s="165"/>
      <c r="MN253" s="165"/>
      <c r="MO253" s="165"/>
      <c r="MP253" s="165"/>
      <c r="MQ253" s="165"/>
      <c r="MR253" s="165"/>
      <c r="MS253" s="165"/>
      <c r="MT253" s="165"/>
      <c r="MU253" s="165"/>
      <c r="MV253" s="165"/>
      <c r="MW253" s="165"/>
      <c r="MX253" s="165"/>
      <c r="MY253" s="165"/>
      <c r="MZ253" s="165"/>
      <c r="NA253" s="165"/>
      <c r="NB253" s="165"/>
      <c r="NC253" s="165"/>
      <c r="ND253" s="165"/>
      <c r="NE253" s="165"/>
      <c r="NF253" s="165"/>
      <c r="NG253" s="165"/>
      <c r="NH253" s="165"/>
      <c r="NI253" s="165"/>
      <c r="NJ253" s="165"/>
      <c r="NK253" s="165"/>
      <c r="NL253" s="165"/>
      <c r="NM253" s="165"/>
      <c r="NN253" s="165"/>
      <c r="NO253" s="165"/>
      <c r="NP253" s="165"/>
      <c r="NQ253" s="165"/>
      <c r="NR253" s="165"/>
      <c r="NS253" s="165"/>
      <c r="NT253" s="165"/>
      <c r="NU253" s="165"/>
      <c r="NV253" s="165"/>
      <c r="NW253" s="165"/>
      <c r="NX253" s="165"/>
      <c r="NY253" s="165"/>
      <c r="NZ253" s="165"/>
      <c r="OA253" s="165"/>
      <c r="OB253" s="165"/>
      <c r="OC253" s="165"/>
      <c r="OD253" s="165"/>
      <c r="OE253" s="165"/>
      <c r="OF253" s="165"/>
      <c r="OG253" s="165"/>
      <c r="OH253" s="165"/>
      <c r="OI253" s="165"/>
      <c r="OJ253" s="165"/>
      <c r="OK253" s="165"/>
      <c r="OL253" s="165"/>
      <c r="OM253" s="165"/>
      <c r="ON253" s="165"/>
      <c r="OO253" s="165"/>
      <c r="OP253" s="165"/>
      <c r="OQ253" s="165"/>
      <c r="OR253" s="165"/>
      <c r="OS253" s="165"/>
      <c r="OT253" s="165"/>
      <c r="OU253" s="165"/>
      <c r="OV253" s="165"/>
      <c r="OW253" s="165"/>
      <c r="OX253" s="165"/>
      <c r="OY253" s="165"/>
      <c r="OZ253" s="165"/>
      <c r="PA253" s="165"/>
      <c r="PB253" s="165"/>
      <c r="PC253" s="165"/>
      <c r="PD253" s="165"/>
      <c r="PE253" s="165"/>
      <c r="PF253" s="165"/>
      <c r="PG253" s="165"/>
      <c r="PH253" s="165"/>
      <c r="PI253" s="165"/>
      <c r="PJ253" s="165"/>
      <c r="PK253" s="165"/>
      <c r="PL253" s="165"/>
      <c r="PM253" s="165"/>
      <c r="PN253" s="165"/>
      <c r="PO253" s="165"/>
      <c r="PP253" s="165"/>
      <c r="PQ253" s="165"/>
      <c r="PR253" s="165"/>
      <c r="PS253" s="165"/>
      <c r="PT253" s="165"/>
      <c r="PU253" s="165"/>
      <c r="PV253" s="165"/>
      <c r="PW253" s="165"/>
      <c r="PX253" s="165"/>
      <c r="PY253" s="165"/>
      <c r="PZ253" s="165"/>
      <c r="QA253" s="165"/>
      <c r="QB253" s="165"/>
      <c r="QC253" s="165"/>
      <c r="QD253" s="165"/>
      <c r="QE253" s="165"/>
      <c r="QF253" s="165"/>
      <c r="QG253" s="165"/>
      <c r="QH253" s="165"/>
      <c r="QI253" s="165"/>
      <c r="QJ253" s="165"/>
      <c r="QK253" s="165"/>
      <c r="QL253" s="165"/>
      <c r="QM253" s="165"/>
      <c r="QN253" s="165"/>
      <c r="QO253" s="165"/>
      <c r="QP253" s="165"/>
      <c r="QQ253" s="165"/>
      <c r="QR253" s="165"/>
      <c r="QS253" s="165"/>
      <c r="QT253" s="165"/>
      <c r="QU253" s="165"/>
      <c r="QV253" s="165"/>
      <c r="QW253" s="165"/>
      <c r="QX253" s="165"/>
      <c r="QY253" s="165"/>
      <c r="QZ253" s="165"/>
      <c r="RA253" s="165"/>
      <c r="RB253" s="165"/>
      <c r="RC253" s="165"/>
      <c r="RD253" s="165"/>
      <c r="RE253" s="165"/>
      <c r="RF253" s="165"/>
      <c r="RG253" s="165"/>
      <c r="RH253" s="165"/>
      <c r="RI253" s="165"/>
      <c r="RJ253" s="165"/>
      <c r="RK253" s="165"/>
      <c r="RL253" s="165"/>
    </row>
    <row r="254" spans="1:480" s="133" customFormat="1" ht="15.75" x14ac:dyDescent="0.25">
      <c r="A254" s="138"/>
      <c r="B254" s="354" t="s">
        <v>63</v>
      </c>
      <c r="C254" s="355"/>
      <c r="D254" s="11">
        <v>150</v>
      </c>
      <c r="E254" s="11">
        <v>0</v>
      </c>
      <c r="F254" s="11">
        <v>0</v>
      </c>
      <c r="G254" s="11">
        <v>0.33</v>
      </c>
      <c r="H254" s="11">
        <v>1.4999999999999999E-2</v>
      </c>
      <c r="I254" s="11">
        <v>20.82</v>
      </c>
      <c r="J254" s="11">
        <v>84.75</v>
      </c>
      <c r="K254" s="11">
        <v>0.3</v>
      </c>
      <c r="L254" s="98">
        <v>376</v>
      </c>
      <c r="M254" s="98">
        <v>11.8</v>
      </c>
      <c r="N254" s="236"/>
      <c r="O254" s="236"/>
      <c r="P254" s="236"/>
      <c r="Q254" s="236"/>
      <c r="R254" s="236"/>
      <c r="S254" s="236"/>
      <c r="T254" s="236"/>
      <c r="U254" s="236"/>
      <c r="V254" s="236"/>
      <c r="W254" s="236"/>
      <c r="X254" s="236"/>
      <c r="Y254" s="236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  <c r="BI254" s="169"/>
      <c r="BJ254" s="169"/>
      <c r="BK254" s="169"/>
      <c r="BL254" s="169"/>
      <c r="BM254" s="169"/>
      <c r="BN254" s="169"/>
      <c r="BO254" s="169"/>
      <c r="BP254" s="169"/>
      <c r="BQ254" s="169"/>
      <c r="BR254" s="169"/>
      <c r="BS254" s="169"/>
      <c r="BT254" s="169"/>
      <c r="BU254" s="169"/>
      <c r="BV254" s="169"/>
      <c r="BW254" s="169"/>
      <c r="BX254" s="169"/>
      <c r="BY254" s="169"/>
      <c r="BZ254" s="169"/>
      <c r="CA254" s="169"/>
      <c r="CB254" s="169"/>
      <c r="CC254" s="169"/>
      <c r="CD254" s="169"/>
      <c r="CE254" s="169"/>
      <c r="CF254" s="169"/>
      <c r="CG254" s="169"/>
      <c r="CH254" s="169"/>
      <c r="CI254" s="169"/>
      <c r="CJ254" s="169"/>
      <c r="CK254" s="169"/>
      <c r="CL254" s="169"/>
      <c r="CM254" s="169"/>
      <c r="CN254" s="169"/>
      <c r="CO254" s="169"/>
      <c r="CP254" s="169"/>
      <c r="CQ254" s="169"/>
      <c r="CR254" s="169"/>
      <c r="CS254" s="169"/>
      <c r="CT254" s="169"/>
      <c r="CU254" s="169"/>
      <c r="CV254" s="169"/>
      <c r="CW254" s="169"/>
      <c r="CX254" s="169"/>
      <c r="CY254" s="169"/>
      <c r="CZ254" s="169"/>
      <c r="DA254" s="169"/>
      <c r="DB254" s="169"/>
      <c r="DC254" s="169"/>
      <c r="DD254" s="169"/>
      <c r="DE254" s="169"/>
      <c r="DF254" s="169"/>
      <c r="DG254" s="169"/>
      <c r="DH254" s="169"/>
      <c r="DI254" s="169"/>
      <c r="DJ254" s="169"/>
      <c r="DK254" s="169"/>
      <c r="DL254" s="169"/>
      <c r="DM254" s="169"/>
      <c r="DN254" s="169"/>
      <c r="DO254" s="169"/>
      <c r="DP254" s="169"/>
      <c r="DQ254" s="169"/>
      <c r="DR254" s="169"/>
      <c r="DS254" s="169"/>
      <c r="DT254" s="169"/>
      <c r="DU254" s="169"/>
      <c r="DV254" s="169"/>
      <c r="DW254" s="169"/>
      <c r="DX254" s="169"/>
      <c r="DY254" s="169"/>
      <c r="DZ254" s="169"/>
      <c r="EA254" s="169"/>
      <c r="EB254" s="169"/>
      <c r="EC254" s="169"/>
      <c r="ED254" s="169"/>
      <c r="EE254" s="169"/>
      <c r="EF254" s="169"/>
      <c r="EG254" s="169"/>
      <c r="EH254" s="169"/>
      <c r="EI254" s="169"/>
      <c r="EJ254" s="169"/>
      <c r="EK254" s="169"/>
      <c r="EL254" s="169"/>
      <c r="EM254" s="169"/>
      <c r="EN254" s="169"/>
      <c r="EO254" s="169"/>
      <c r="EP254" s="169"/>
      <c r="EQ254" s="169"/>
      <c r="ER254" s="169"/>
      <c r="ES254" s="169"/>
      <c r="ET254" s="169"/>
      <c r="EU254" s="169"/>
      <c r="EV254" s="169"/>
      <c r="EW254" s="169"/>
      <c r="EX254" s="169"/>
      <c r="EY254" s="169"/>
      <c r="EZ254" s="169"/>
      <c r="FA254" s="169"/>
      <c r="FB254" s="169"/>
      <c r="FC254" s="169"/>
      <c r="FD254" s="169"/>
      <c r="FE254" s="169"/>
      <c r="FF254" s="169"/>
      <c r="FG254" s="169"/>
      <c r="FH254" s="169"/>
      <c r="FI254" s="169"/>
      <c r="FJ254" s="169"/>
      <c r="FK254" s="169"/>
      <c r="FL254" s="169"/>
      <c r="FM254" s="169"/>
      <c r="FN254" s="169"/>
      <c r="FO254" s="169"/>
      <c r="FP254" s="169"/>
      <c r="FQ254" s="169"/>
      <c r="FR254" s="169"/>
      <c r="FS254" s="169"/>
      <c r="FT254" s="169"/>
      <c r="FU254" s="169"/>
      <c r="FV254" s="169"/>
      <c r="FW254" s="169"/>
      <c r="FX254" s="169"/>
      <c r="FY254" s="169"/>
      <c r="FZ254" s="169"/>
      <c r="GA254" s="169"/>
      <c r="GB254" s="169"/>
      <c r="GC254" s="169"/>
      <c r="GD254" s="169"/>
      <c r="GE254" s="169"/>
      <c r="GF254" s="169"/>
      <c r="GG254" s="169"/>
      <c r="GH254" s="169"/>
      <c r="GI254" s="169"/>
      <c r="GJ254" s="169"/>
      <c r="GK254" s="169"/>
      <c r="GL254" s="169"/>
      <c r="GM254" s="169"/>
      <c r="GN254" s="169"/>
      <c r="GO254" s="169"/>
      <c r="GP254" s="169"/>
      <c r="GQ254" s="169"/>
      <c r="GR254" s="169"/>
      <c r="GS254" s="169"/>
      <c r="GT254" s="169"/>
      <c r="GU254" s="169"/>
      <c r="GV254" s="169"/>
      <c r="GW254" s="169"/>
      <c r="GX254" s="169"/>
      <c r="GY254" s="169"/>
      <c r="GZ254" s="169"/>
      <c r="HA254" s="169"/>
      <c r="HB254" s="169"/>
      <c r="HC254" s="169"/>
      <c r="HD254" s="169"/>
      <c r="HE254" s="169"/>
      <c r="HF254" s="169"/>
      <c r="HG254" s="169"/>
      <c r="HH254" s="169"/>
      <c r="HI254" s="169"/>
      <c r="HJ254" s="169"/>
      <c r="HK254" s="169"/>
      <c r="HL254" s="169"/>
      <c r="HM254" s="169"/>
      <c r="HN254" s="169"/>
      <c r="HO254" s="169"/>
      <c r="HP254" s="169"/>
      <c r="HQ254" s="169"/>
      <c r="HR254" s="169"/>
      <c r="HS254" s="169"/>
      <c r="HT254" s="169"/>
      <c r="HU254" s="169"/>
      <c r="HV254" s="169"/>
      <c r="HW254" s="169"/>
      <c r="HX254" s="169"/>
      <c r="HY254" s="169"/>
      <c r="HZ254" s="169"/>
      <c r="IA254" s="169"/>
      <c r="IB254" s="169"/>
      <c r="IC254" s="169"/>
      <c r="ID254" s="169"/>
      <c r="IE254" s="169"/>
      <c r="IF254" s="169"/>
      <c r="IG254" s="169"/>
      <c r="IH254" s="169"/>
      <c r="II254" s="169"/>
      <c r="IJ254" s="169"/>
      <c r="IK254" s="169"/>
      <c r="IL254" s="169"/>
      <c r="IM254" s="169"/>
      <c r="IN254" s="169"/>
      <c r="IO254" s="169"/>
      <c r="IP254" s="169"/>
      <c r="IQ254" s="169"/>
      <c r="IR254" s="169"/>
      <c r="IS254" s="169"/>
      <c r="IT254" s="169"/>
      <c r="IU254" s="169"/>
      <c r="IV254" s="169"/>
      <c r="IW254" s="169"/>
      <c r="IX254" s="169"/>
      <c r="IY254" s="169"/>
      <c r="IZ254" s="169"/>
      <c r="JA254" s="169"/>
      <c r="JB254" s="169"/>
      <c r="JC254" s="169"/>
      <c r="JD254" s="169"/>
      <c r="JE254" s="169"/>
      <c r="JF254" s="169"/>
      <c r="JG254" s="169"/>
      <c r="JH254" s="169"/>
      <c r="JI254" s="169"/>
      <c r="JJ254" s="169"/>
      <c r="JK254" s="169"/>
      <c r="JL254" s="169"/>
      <c r="JM254" s="169"/>
      <c r="JN254" s="169"/>
      <c r="JO254" s="169"/>
      <c r="JP254" s="169"/>
      <c r="JQ254" s="169"/>
      <c r="JR254" s="169"/>
      <c r="JS254" s="169"/>
      <c r="JT254" s="169"/>
      <c r="JU254" s="169"/>
      <c r="JV254" s="169"/>
      <c r="JW254" s="169"/>
      <c r="JX254" s="169"/>
      <c r="JY254" s="169"/>
      <c r="JZ254" s="169"/>
      <c r="KA254" s="169"/>
      <c r="KB254" s="169"/>
      <c r="KC254" s="169"/>
      <c r="KD254" s="169"/>
      <c r="KE254" s="169"/>
      <c r="KF254" s="169"/>
      <c r="KG254" s="169"/>
      <c r="KH254" s="169"/>
      <c r="KI254" s="169"/>
      <c r="KJ254" s="169"/>
      <c r="KK254" s="169"/>
      <c r="KL254" s="169"/>
      <c r="KM254" s="169"/>
      <c r="KN254" s="169"/>
      <c r="KO254" s="169"/>
      <c r="KP254" s="169"/>
      <c r="KQ254" s="169"/>
      <c r="KR254" s="169"/>
      <c r="KS254" s="169"/>
      <c r="KT254" s="169"/>
      <c r="KU254" s="169"/>
      <c r="KV254" s="169"/>
      <c r="KW254" s="169"/>
      <c r="KX254" s="169"/>
      <c r="KY254" s="169"/>
      <c r="KZ254" s="169"/>
      <c r="LA254" s="169"/>
      <c r="LB254" s="169"/>
      <c r="LC254" s="169"/>
      <c r="LD254" s="169"/>
      <c r="LE254" s="169"/>
      <c r="LF254" s="169"/>
      <c r="LG254" s="169"/>
      <c r="LH254" s="169"/>
      <c r="LI254" s="169"/>
      <c r="LJ254" s="169"/>
      <c r="LK254" s="169"/>
      <c r="LL254" s="169"/>
      <c r="LM254" s="169"/>
      <c r="LN254" s="169"/>
      <c r="LO254" s="169"/>
      <c r="LP254" s="169"/>
      <c r="LQ254" s="169"/>
      <c r="LR254" s="169"/>
      <c r="LS254" s="169"/>
      <c r="LT254" s="169"/>
      <c r="LU254" s="169"/>
      <c r="LV254" s="169"/>
      <c r="LW254" s="169"/>
      <c r="LX254" s="169"/>
      <c r="LY254" s="169"/>
      <c r="LZ254" s="169"/>
      <c r="MA254" s="169"/>
      <c r="MB254" s="169"/>
      <c r="MC254" s="169"/>
      <c r="MD254" s="169"/>
      <c r="ME254" s="169"/>
      <c r="MF254" s="169"/>
      <c r="MG254" s="169"/>
      <c r="MH254" s="169"/>
      <c r="MI254" s="169"/>
      <c r="MJ254" s="169"/>
      <c r="MK254" s="169"/>
      <c r="ML254" s="169"/>
      <c r="MM254" s="169"/>
      <c r="MN254" s="169"/>
      <c r="MO254" s="169"/>
      <c r="MP254" s="169"/>
      <c r="MQ254" s="169"/>
      <c r="MR254" s="169"/>
      <c r="MS254" s="169"/>
      <c r="MT254" s="169"/>
      <c r="MU254" s="169"/>
      <c r="MV254" s="169"/>
      <c r="MW254" s="169"/>
      <c r="MX254" s="169"/>
      <c r="MY254" s="169"/>
      <c r="MZ254" s="169"/>
      <c r="NA254" s="169"/>
      <c r="NB254" s="169"/>
      <c r="NC254" s="169"/>
      <c r="ND254" s="169"/>
      <c r="NE254" s="169"/>
      <c r="NF254" s="169"/>
      <c r="NG254" s="169"/>
      <c r="NH254" s="169"/>
      <c r="NI254" s="169"/>
      <c r="NJ254" s="169"/>
      <c r="NK254" s="169"/>
      <c r="NL254" s="169"/>
      <c r="NM254" s="169"/>
      <c r="NN254" s="169"/>
      <c r="NO254" s="169"/>
      <c r="NP254" s="169"/>
      <c r="NQ254" s="169"/>
      <c r="NR254" s="169"/>
      <c r="NS254" s="169"/>
      <c r="NT254" s="169"/>
      <c r="NU254" s="169"/>
      <c r="NV254" s="169"/>
      <c r="NW254" s="169"/>
      <c r="NX254" s="169"/>
      <c r="NY254" s="169"/>
      <c r="NZ254" s="169"/>
      <c r="OA254" s="169"/>
      <c r="OB254" s="169"/>
      <c r="OC254" s="169"/>
      <c r="OD254" s="169"/>
      <c r="OE254" s="169"/>
      <c r="OF254" s="169"/>
      <c r="OG254" s="169"/>
      <c r="OH254" s="169"/>
      <c r="OI254" s="169"/>
      <c r="OJ254" s="169"/>
      <c r="OK254" s="169"/>
      <c r="OL254" s="169"/>
      <c r="OM254" s="169"/>
      <c r="ON254" s="169"/>
      <c r="OO254" s="169"/>
      <c r="OP254" s="169"/>
      <c r="OQ254" s="169"/>
      <c r="OR254" s="169"/>
      <c r="OS254" s="169"/>
      <c r="OT254" s="169"/>
      <c r="OU254" s="169"/>
      <c r="OV254" s="169"/>
      <c r="OW254" s="169"/>
      <c r="OX254" s="169"/>
      <c r="OY254" s="169"/>
      <c r="OZ254" s="169"/>
      <c r="PA254" s="169"/>
      <c r="PB254" s="169"/>
      <c r="PC254" s="169"/>
      <c r="PD254" s="169"/>
      <c r="PE254" s="169"/>
      <c r="PF254" s="169"/>
      <c r="PG254" s="169"/>
      <c r="PH254" s="169"/>
      <c r="PI254" s="169"/>
      <c r="PJ254" s="169"/>
      <c r="PK254" s="169"/>
      <c r="PL254" s="169"/>
      <c r="PM254" s="169"/>
      <c r="PN254" s="169"/>
      <c r="PO254" s="169"/>
      <c r="PP254" s="169"/>
      <c r="PQ254" s="169"/>
      <c r="PR254" s="169"/>
      <c r="PS254" s="169"/>
      <c r="PT254" s="169"/>
      <c r="PU254" s="169"/>
      <c r="PV254" s="169"/>
      <c r="PW254" s="169"/>
      <c r="PX254" s="169"/>
      <c r="PY254" s="169"/>
      <c r="PZ254" s="169"/>
      <c r="QA254" s="169"/>
      <c r="QB254" s="169"/>
      <c r="QC254" s="169"/>
      <c r="QD254" s="169"/>
      <c r="QE254" s="169"/>
      <c r="QF254" s="169"/>
      <c r="QG254" s="169"/>
      <c r="QH254" s="169"/>
      <c r="QI254" s="169"/>
      <c r="QJ254" s="169"/>
      <c r="QK254" s="169"/>
      <c r="QL254" s="169"/>
      <c r="QM254" s="169"/>
      <c r="QN254" s="169"/>
      <c r="QO254" s="169"/>
      <c r="QP254" s="169"/>
      <c r="QQ254" s="169"/>
      <c r="QR254" s="169"/>
      <c r="QS254" s="169"/>
      <c r="QT254" s="169"/>
      <c r="QU254" s="169"/>
      <c r="QV254" s="169"/>
      <c r="QW254" s="169"/>
      <c r="QX254" s="169"/>
      <c r="QY254" s="169"/>
      <c r="QZ254" s="169"/>
      <c r="RA254" s="169"/>
      <c r="RB254" s="169"/>
      <c r="RC254" s="169"/>
      <c r="RD254" s="169"/>
      <c r="RE254" s="169"/>
      <c r="RF254" s="169"/>
      <c r="RG254" s="169"/>
      <c r="RH254" s="169"/>
      <c r="RI254" s="169"/>
      <c r="RJ254" s="169"/>
      <c r="RK254" s="169"/>
      <c r="RL254" s="169"/>
    </row>
    <row r="255" spans="1:480" ht="15.75" x14ac:dyDescent="0.25">
      <c r="A255" s="120"/>
      <c r="B255" s="348" t="s">
        <v>19</v>
      </c>
      <c r="C255" s="348"/>
      <c r="D255" s="122">
        <f>SUM(D248,D249,D250,D251,D252,D253,D254)</f>
        <v>595</v>
      </c>
      <c r="E255" s="123"/>
      <c r="F255" s="124"/>
      <c r="G255" s="125">
        <f>SUM(G248,G249,G250,G251,G252,G253,G254)</f>
        <v>23.41</v>
      </c>
      <c r="H255" s="126">
        <f>SUM(H248,H249,H250,H251,H252,H253,H254)</f>
        <v>15.823</v>
      </c>
      <c r="I255" s="127">
        <f>SUM(I248,I249,I250,I251,I252,I253,I254)</f>
        <v>74.289999999999992</v>
      </c>
      <c r="J255" s="128">
        <f>SUM(J248,J249,J250,J251,J252,J253,J254)</f>
        <v>526.66</v>
      </c>
      <c r="K255" s="129">
        <f>SUM(K248,K249,K250,K251,K252,K253,K254)</f>
        <v>28.27</v>
      </c>
      <c r="L255" s="130"/>
      <c r="M255" s="130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33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5"/>
      <c r="AX255" s="165"/>
      <c r="AY255" s="165"/>
      <c r="AZ255" s="165"/>
      <c r="BA255" s="165"/>
      <c r="BB255" s="165"/>
      <c r="BC255" s="165"/>
      <c r="BD255" s="165"/>
      <c r="BE255" s="165"/>
      <c r="BF255" s="165"/>
      <c r="BG255" s="165"/>
      <c r="BH255" s="165"/>
      <c r="BI255" s="165"/>
      <c r="BJ255" s="165"/>
      <c r="BK255" s="165"/>
      <c r="BL255" s="165"/>
      <c r="BM255" s="165"/>
      <c r="BN255" s="165"/>
      <c r="BO255" s="165"/>
      <c r="BP255" s="165"/>
      <c r="BQ255" s="165"/>
      <c r="BR255" s="165"/>
      <c r="BS255" s="165"/>
      <c r="BT255" s="165"/>
      <c r="BU255" s="165"/>
      <c r="BV255" s="165"/>
      <c r="BW255" s="165"/>
      <c r="BX255" s="165"/>
      <c r="BY255" s="165"/>
      <c r="BZ255" s="165"/>
      <c r="CA255" s="165"/>
      <c r="CB255" s="165"/>
      <c r="CC255" s="165"/>
      <c r="CD255" s="165"/>
      <c r="CE255" s="165"/>
      <c r="CF255" s="165"/>
      <c r="CG255" s="165"/>
      <c r="CH255" s="165"/>
      <c r="CI255" s="165"/>
      <c r="CJ255" s="165"/>
      <c r="CK255" s="165"/>
      <c r="CL255" s="165"/>
      <c r="CM255" s="165"/>
      <c r="CN255" s="165"/>
      <c r="CO255" s="165"/>
      <c r="CP255" s="165"/>
      <c r="CQ255" s="165"/>
      <c r="CR255" s="165"/>
      <c r="CS255" s="165"/>
      <c r="CT255" s="165"/>
      <c r="CU255" s="165"/>
      <c r="CV255" s="165"/>
      <c r="CW255" s="165"/>
      <c r="CX255" s="165"/>
      <c r="CY255" s="165"/>
      <c r="CZ255" s="165"/>
      <c r="DA255" s="165"/>
      <c r="DB255" s="165"/>
      <c r="DC255" s="165"/>
      <c r="DD255" s="165"/>
      <c r="DE255" s="165"/>
      <c r="DF255" s="165"/>
      <c r="DG255" s="165"/>
      <c r="DH255" s="165"/>
      <c r="DI255" s="165"/>
      <c r="DJ255" s="165"/>
      <c r="DK255" s="165"/>
      <c r="DL255" s="165"/>
      <c r="DM255" s="165"/>
      <c r="DN255" s="165"/>
      <c r="DO255" s="165"/>
      <c r="DP255" s="165"/>
      <c r="DQ255" s="165"/>
      <c r="DR255" s="165"/>
      <c r="DS255" s="165"/>
      <c r="DT255" s="165"/>
      <c r="DU255" s="165"/>
      <c r="DV255" s="165"/>
      <c r="DW255" s="165"/>
      <c r="DX255" s="165"/>
      <c r="DY255" s="165"/>
      <c r="DZ255" s="165"/>
      <c r="EA255" s="165"/>
      <c r="EB255" s="165"/>
      <c r="EC255" s="165"/>
      <c r="ED255" s="165"/>
      <c r="EE255" s="165"/>
      <c r="EF255" s="165"/>
      <c r="EG255" s="165"/>
      <c r="EH255" s="165"/>
      <c r="EI255" s="165"/>
      <c r="EJ255" s="165"/>
      <c r="EK255" s="165"/>
      <c r="EL255" s="165"/>
      <c r="EM255" s="165"/>
      <c r="EN255" s="165"/>
      <c r="EO255" s="165"/>
      <c r="EP255" s="165"/>
      <c r="EQ255" s="165"/>
      <c r="ER255" s="165"/>
      <c r="ES255" s="165"/>
      <c r="ET255" s="165"/>
      <c r="EU255" s="165"/>
      <c r="EV255" s="165"/>
      <c r="EW255" s="165"/>
      <c r="EX255" s="165"/>
      <c r="EY255" s="165"/>
      <c r="EZ255" s="165"/>
      <c r="FA255" s="165"/>
      <c r="FB255" s="165"/>
      <c r="FC255" s="165"/>
      <c r="FD255" s="165"/>
      <c r="FE255" s="165"/>
      <c r="FF255" s="165"/>
      <c r="FG255" s="165"/>
      <c r="FH255" s="165"/>
      <c r="FI255" s="165"/>
      <c r="FJ255" s="165"/>
      <c r="FK255" s="165"/>
      <c r="FL255" s="165"/>
      <c r="FM255" s="165"/>
      <c r="FN255" s="165"/>
      <c r="FO255" s="165"/>
      <c r="FP255" s="165"/>
      <c r="FQ255" s="165"/>
      <c r="FR255" s="165"/>
      <c r="FS255" s="165"/>
      <c r="FT255" s="165"/>
      <c r="FU255" s="165"/>
      <c r="FV255" s="165"/>
      <c r="FW255" s="165"/>
      <c r="FX255" s="165"/>
      <c r="FY255" s="165"/>
      <c r="FZ255" s="165"/>
      <c r="GA255" s="165"/>
      <c r="GB255" s="165"/>
      <c r="GC255" s="165"/>
      <c r="GD255" s="165"/>
      <c r="GE255" s="165"/>
      <c r="GF255" s="165"/>
      <c r="GG255" s="165"/>
      <c r="GH255" s="165"/>
      <c r="GI255" s="165"/>
      <c r="GJ255" s="165"/>
      <c r="GK255" s="165"/>
      <c r="GL255" s="165"/>
      <c r="GM255" s="165"/>
      <c r="GN255" s="165"/>
      <c r="GO255" s="165"/>
      <c r="GP255" s="165"/>
      <c r="GQ255" s="165"/>
      <c r="GR255" s="165"/>
      <c r="GS255" s="165"/>
      <c r="GT255" s="165"/>
      <c r="GU255" s="165"/>
      <c r="GV255" s="165"/>
      <c r="GW255" s="165"/>
      <c r="GX255" s="165"/>
      <c r="GY255" s="165"/>
      <c r="GZ255" s="165"/>
      <c r="HA255" s="165"/>
      <c r="HB255" s="165"/>
      <c r="HC255" s="165"/>
      <c r="HD255" s="165"/>
      <c r="HE255" s="165"/>
      <c r="HF255" s="165"/>
      <c r="HG255" s="165"/>
      <c r="HH255" s="165"/>
      <c r="HI255" s="165"/>
      <c r="HJ255" s="165"/>
      <c r="HK255" s="165"/>
      <c r="HL255" s="165"/>
      <c r="HM255" s="165"/>
      <c r="HN255" s="165"/>
      <c r="HO255" s="165"/>
      <c r="HP255" s="165"/>
      <c r="HQ255" s="165"/>
      <c r="HR255" s="165"/>
      <c r="HS255" s="165"/>
      <c r="HT255" s="165"/>
      <c r="HU255" s="165"/>
      <c r="HV255" s="165"/>
      <c r="HW255" s="165"/>
      <c r="HX255" s="165"/>
      <c r="HY255" s="165"/>
      <c r="HZ255" s="165"/>
      <c r="IA255" s="165"/>
      <c r="IB255" s="165"/>
      <c r="IC255" s="165"/>
      <c r="ID255" s="165"/>
      <c r="IE255" s="165"/>
      <c r="IF255" s="165"/>
      <c r="IG255" s="165"/>
      <c r="IH255" s="165"/>
      <c r="II255" s="165"/>
      <c r="IJ255" s="165"/>
      <c r="IK255" s="165"/>
      <c r="IL255" s="165"/>
      <c r="IM255" s="165"/>
      <c r="IN255" s="165"/>
      <c r="IO255" s="165"/>
      <c r="IP255" s="165"/>
      <c r="IQ255" s="165"/>
      <c r="IR255" s="165"/>
      <c r="IS255" s="165"/>
      <c r="IT255" s="165"/>
      <c r="IU255" s="165"/>
      <c r="IV255" s="165"/>
      <c r="IW255" s="165"/>
      <c r="IX255" s="165"/>
      <c r="IY255" s="165"/>
      <c r="IZ255" s="165"/>
      <c r="JA255" s="165"/>
      <c r="JB255" s="165"/>
      <c r="JC255" s="165"/>
      <c r="JD255" s="165"/>
      <c r="JE255" s="165"/>
      <c r="JF255" s="165"/>
      <c r="JG255" s="165"/>
      <c r="JH255" s="165"/>
      <c r="JI255" s="165"/>
      <c r="JJ255" s="165"/>
      <c r="JK255" s="165"/>
      <c r="JL255" s="165"/>
      <c r="JM255" s="165"/>
      <c r="JN255" s="165"/>
      <c r="JO255" s="165"/>
      <c r="JP255" s="165"/>
      <c r="JQ255" s="165"/>
      <c r="JR255" s="165"/>
      <c r="JS255" s="165"/>
      <c r="JT255" s="165"/>
      <c r="JU255" s="165"/>
      <c r="JV255" s="165"/>
      <c r="JW255" s="165"/>
      <c r="JX255" s="165"/>
      <c r="JY255" s="165"/>
      <c r="JZ255" s="165"/>
      <c r="KA255" s="165"/>
      <c r="KB255" s="165"/>
      <c r="KC255" s="165"/>
      <c r="KD255" s="165"/>
      <c r="KE255" s="165"/>
      <c r="KF255" s="165"/>
      <c r="KG255" s="165"/>
      <c r="KH255" s="165"/>
      <c r="KI255" s="165"/>
      <c r="KJ255" s="165"/>
      <c r="KK255" s="165"/>
      <c r="KL255" s="165"/>
      <c r="KM255" s="165"/>
      <c r="KN255" s="165"/>
      <c r="KO255" s="165"/>
      <c r="KP255" s="165"/>
      <c r="KQ255" s="165"/>
      <c r="KR255" s="165"/>
      <c r="KS255" s="165"/>
      <c r="KT255" s="165"/>
      <c r="KU255" s="165"/>
      <c r="KV255" s="165"/>
      <c r="KW255" s="165"/>
      <c r="KX255" s="165"/>
      <c r="KY255" s="165"/>
      <c r="KZ255" s="165"/>
      <c r="LA255" s="165"/>
      <c r="LB255" s="165"/>
      <c r="LC255" s="165"/>
      <c r="LD255" s="165"/>
      <c r="LE255" s="165"/>
      <c r="LF255" s="165"/>
      <c r="LG255" s="165"/>
      <c r="LH255" s="165"/>
      <c r="LI255" s="165"/>
      <c r="LJ255" s="165"/>
      <c r="LK255" s="165"/>
      <c r="LL255" s="165"/>
      <c r="LM255" s="165"/>
      <c r="LN255" s="165"/>
      <c r="LO255" s="165"/>
      <c r="LP255" s="165"/>
      <c r="LQ255" s="165"/>
      <c r="LR255" s="165"/>
      <c r="LS255" s="165"/>
      <c r="LT255" s="165"/>
      <c r="LU255" s="165"/>
      <c r="LV255" s="165"/>
      <c r="LW255" s="165"/>
      <c r="LX255" s="165"/>
      <c r="LY255" s="165"/>
      <c r="LZ255" s="165"/>
      <c r="MA255" s="165"/>
      <c r="MB255" s="165"/>
      <c r="MC255" s="165"/>
      <c r="MD255" s="165"/>
      <c r="ME255" s="165"/>
      <c r="MF255" s="165"/>
      <c r="MG255" s="165"/>
      <c r="MH255" s="165"/>
      <c r="MI255" s="165"/>
      <c r="MJ255" s="165"/>
      <c r="MK255" s="165"/>
      <c r="ML255" s="165"/>
      <c r="MM255" s="165"/>
      <c r="MN255" s="165"/>
      <c r="MO255" s="165"/>
      <c r="MP255" s="165"/>
      <c r="MQ255" s="165"/>
      <c r="MR255" s="165"/>
      <c r="MS255" s="165"/>
      <c r="MT255" s="165"/>
      <c r="MU255" s="165"/>
      <c r="MV255" s="165"/>
      <c r="MW255" s="165"/>
      <c r="MX255" s="165"/>
      <c r="MY255" s="165"/>
      <c r="MZ255" s="165"/>
      <c r="NA255" s="165"/>
      <c r="NB255" s="165"/>
      <c r="NC255" s="165"/>
      <c r="ND255" s="165"/>
      <c r="NE255" s="165"/>
      <c r="NF255" s="165"/>
      <c r="NG255" s="165"/>
      <c r="NH255" s="165"/>
      <c r="NI255" s="165"/>
      <c r="NJ255" s="165"/>
      <c r="NK255" s="165"/>
      <c r="NL255" s="165"/>
      <c r="NM255" s="165"/>
      <c r="NN255" s="165"/>
      <c r="NO255" s="165"/>
      <c r="NP255" s="165"/>
      <c r="NQ255" s="165"/>
      <c r="NR255" s="165"/>
      <c r="NS255" s="165"/>
      <c r="NT255" s="165"/>
      <c r="NU255" s="165"/>
      <c r="NV255" s="165"/>
      <c r="NW255" s="165"/>
      <c r="NX255" s="165"/>
      <c r="NY255" s="165"/>
      <c r="NZ255" s="165"/>
      <c r="OA255" s="165"/>
      <c r="OB255" s="165"/>
      <c r="OC255" s="165"/>
      <c r="OD255" s="165"/>
      <c r="OE255" s="165"/>
      <c r="OF255" s="165"/>
      <c r="OG255" s="165"/>
      <c r="OH255" s="165"/>
      <c r="OI255" s="165"/>
      <c r="OJ255" s="165"/>
      <c r="OK255" s="165"/>
      <c r="OL255" s="165"/>
      <c r="OM255" s="165"/>
      <c r="ON255" s="165"/>
      <c r="OO255" s="165"/>
      <c r="OP255" s="165"/>
      <c r="OQ255" s="165"/>
      <c r="OR255" s="165"/>
      <c r="OS255" s="165"/>
      <c r="OT255" s="165"/>
      <c r="OU255" s="165"/>
      <c r="OV255" s="165"/>
      <c r="OW255" s="165"/>
      <c r="OX255" s="165"/>
      <c r="OY255" s="165"/>
      <c r="OZ255" s="165"/>
      <c r="PA255" s="165"/>
      <c r="PB255" s="165"/>
      <c r="PC255" s="165"/>
      <c r="PD255" s="165"/>
      <c r="PE255" s="165"/>
      <c r="PF255" s="165"/>
      <c r="PG255" s="165"/>
      <c r="PH255" s="165"/>
      <c r="PI255" s="165"/>
      <c r="PJ255" s="165"/>
      <c r="PK255" s="165"/>
      <c r="PL255" s="165"/>
      <c r="PM255" s="165"/>
      <c r="PN255" s="165"/>
      <c r="PO255" s="165"/>
      <c r="PP255" s="165"/>
      <c r="PQ255" s="165"/>
      <c r="PR255" s="165"/>
      <c r="PS255" s="165"/>
      <c r="PT255" s="165"/>
      <c r="PU255" s="165"/>
      <c r="PV255" s="165"/>
      <c r="PW255" s="165"/>
      <c r="PX255" s="165"/>
      <c r="PY255" s="165"/>
      <c r="PZ255" s="165"/>
      <c r="QA255" s="165"/>
      <c r="QB255" s="165"/>
      <c r="QC255" s="165"/>
      <c r="QD255" s="165"/>
      <c r="QE255" s="165"/>
      <c r="QF255" s="165"/>
      <c r="QG255" s="165"/>
      <c r="QH255" s="165"/>
      <c r="QI255" s="165"/>
      <c r="QJ255" s="165"/>
      <c r="QK255" s="165"/>
      <c r="QL255" s="165"/>
      <c r="QM255" s="165"/>
      <c r="QN255" s="165"/>
      <c r="QO255" s="165"/>
      <c r="QP255" s="165"/>
      <c r="QQ255" s="165"/>
      <c r="QR255" s="165"/>
      <c r="QS255" s="165"/>
      <c r="QT255" s="165"/>
      <c r="QU255" s="165"/>
      <c r="QV255" s="165"/>
      <c r="QW255" s="165"/>
      <c r="QX255" s="165"/>
      <c r="QY255" s="165"/>
      <c r="QZ255" s="165"/>
      <c r="RA255" s="165"/>
      <c r="RB255" s="165"/>
      <c r="RC255" s="165"/>
      <c r="RD255" s="165"/>
      <c r="RE255" s="165"/>
      <c r="RF255" s="165"/>
      <c r="RG255" s="165"/>
      <c r="RH255" s="165"/>
      <c r="RI255" s="165"/>
      <c r="RJ255" s="165"/>
      <c r="RK255" s="165"/>
      <c r="RL255" s="165"/>
    </row>
    <row r="256" spans="1:480" s="119" customFormat="1" ht="15.75" x14ac:dyDescent="0.25">
      <c r="A256" s="138"/>
      <c r="B256" s="356" t="s">
        <v>20</v>
      </c>
      <c r="C256" s="357"/>
      <c r="D256" s="357"/>
      <c r="E256" s="357"/>
      <c r="F256" s="357"/>
      <c r="G256" s="357"/>
      <c r="H256" s="357"/>
      <c r="I256" s="357"/>
      <c r="J256" s="357"/>
      <c r="K256" s="357"/>
      <c r="L256" s="358"/>
      <c r="M256" s="253"/>
      <c r="N256" s="233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3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  <c r="AY256" s="165"/>
      <c r="AZ256" s="165"/>
      <c r="BA256" s="165"/>
      <c r="BB256" s="165"/>
      <c r="BC256" s="165"/>
      <c r="BD256" s="165"/>
      <c r="BE256" s="165"/>
      <c r="BF256" s="165"/>
      <c r="BG256" s="165"/>
      <c r="BH256" s="165"/>
      <c r="BI256" s="165"/>
      <c r="BJ256" s="165"/>
      <c r="BK256" s="165"/>
      <c r="BL256" s="165"/>
      <c r="BM256" s="165"/>
      <c r="BN256" s="165"/>
      <c r="BO256" s="165"/>
      <c r="BP256" s="165"/>
      <c r="BQ256" s="165"/>
      <c r="BR256" s="165"/>
      <c r="BS256" s="165"/>
      <c r="BT256" s="165"/>
      <c r="BU256" s="165"/>
      <c r="BV256" s="165"/>
      <c r="BW256" s="165"/>
      <c r="BX256" s="165"/>
      <c r="BY256" s="165"/>
      <c r="BZ256" s="165"/>
      <c r="CA256" s="165"/>
      <c r="CB256" s="165"/>
      <c r="CC256" s="165"/>
      <c r="CD256" s="165"/>
      <c r="CE256" s="165"/>
      <c r="CF256" s="165"/>
      <c r="CG256" s="165"/>
      <c r="CH256" s="165"/>
      <c r="CI256" s="165"/>
      <c r="CJ256" s="165"/>
      <c r="CK256" s="165"/>
      <c r="CL256" s="165"/>
      <c r="CM256" s="165"/>
      <c r="CN256" s="165"/>
      <c r="CO256" s="165"/>
      <c r="CP256" s="165"/>
      <c r="CQ256" s="165"/>
      <c r="CR256" s="165"/>
      <c r="CS256" s="165"/>
      <c r="CT256" s="165"/>
      <c r="CU256" s="165"/>
      <c r="CV256" s="165"/>
      <c r="CW256" s="165"/>
      <c r="CX256" s="165"/>
      <c r="CY256" s="165"/>
      <c r="CZ256" s="165"/>
      <c r="DA256" s="165"/>
      <c r="DB256" s="165"/>
      <c r="DC256" s="165"/>
      <c r="DD256" s="165"/>
      <c r="DE256" s="165"/>
      <c r="DF256" s="165"/>
      <c r="DG256" s="165"/>
      <c r="DH256" s="165"/>
      <c r="DI256" s="165"/>
      <c r="DJ256" s="165"/>
      <c r="DK256" s="165"/>
      <c r="DL256" s="165"/>
      <c r="DM256" s="165"/>
      <c r="DN256" s="165"/>
      <c r="DO256" s="165"/>
      <c r="DP256" s="165"/>
      <c r="DQ256" s="165"/>
      <c r="DR256" s="165"/>
      <c r="DS256" s="165"/>
      <c r="DT256" s="165"/>
      <c r="DU256" s="165"/>
      <c r="DV256" s="165"/>
      <c r="DW256" s="165"/>
      <c r="DX256" s="165"/>
      <c r="DY256" s="165"/>
      <c r="DZ256" s="165"/>
      <c r="EA256" s="165"/>
      <c r="EB256" s="165"/>
      <c r="EC256" s="165"/>
      <c r="ED256" s="165"/>
      <c r="EE256" s="165"/>
      <c r="EF256" s="165"/>
      <c r="EG256" s="165"/>
      <c r="EH256" s="165"/>
      <c r="EI256" s="165"/>
      <c r="EJ256" s="165"/>
      <c r="EK256" s="165"/>
      <c r="EL256" s="165"/>
      <c r="EM256" s="165"/>
      <c r="EN256" s="165"/>
      <c r="EO256" s="165"/>
      <c r="EP256" s="165"/>
      <c r="EQ256" s="165"/>
      <c r="ER256" s="165"/>
      <c r="ES256" s="165"/>
      <c r="ET256" s="165"/>
      <c r="EU256" s="165"/>
      <c r="EV256" s="165"/>
      <c r="EW256" s="165"/>
      <c r="EX256" s="165"/>
      <c r="EY256" s="165"/>
      <c r="EZ256" s="165"/>
      <c r="FA256" s="165"/>
      <c r="FB256" s="165"/>
      <c r="FC256" s="165"/>
      <c r="FD256" s="165"/>
      <c r="FE256" s="165"/>
      <c r="FF256" s="165"/>
      <c r="FG256" s="165"/>
      <c r="FH256" s="165"/>
      <c r="FI256" s="165"/>
      <c r="FJ256" s="165"/>
      <c r="FK256" s="165"/>
      <c r="FL256" s="165"/>
      <c r="FM256" s="165"/>
      <c r="FN256" s="165"/>
      <c r="FO256" s="165"/>
      <c r="FP256" s="165"/>
      <c r="FQ256" s="165"/>
      <c r="FR256" s="165"/>
      <c r="FS256" s="165"/>
      <c r="FT256" s="165"/>
      <c r="FU256" s="165"/>
      <c r="FV256" s="165"/>
      <c r="FW256" s="165"/>
      <c r="FX256" s="165"/>
      <c r="FY256" s="165"/>
      <c r="FZ256" s="165"/>
      <c r="GA256" s="165"/>
      <c r="GB256" s="165"/>
      <c r="GC256" s="165"/>
      <c r="GD256" s="165"/>
      <c r="GE256" s="165"/>
      <c r="GF256" s="165"/>
      <c r="GG256" s="165"/>
      <c r="GH256" s="165"/>
      <c r="GI256" s="165"/>
      <c r="GJ256" s="165"/>
      <c r="GK256" s="165"/>
      <c r="GL256" s="165"/>
      <c r="GM256" s="165"/>
      <c r="GN256" s="165"/>
      <c r="GO256" s="165"/>
      <c r="GP256" s="165"/>
      <c r="GQ256" s="165"/>
      <c r="GR256" s="165"/>
      <c r="GS256" s="165"/>
      <c r="GT256" s="165"/>
      <c r="GU256" s="165"/>
      <c r="GV256" s="165"/>
      <c r="GW256" s="165"/>
      <c r="GX256" s="165"/>
      <c r="GY256" s="165"/>
      <c r="GZ256" s="165"/>
      <c r="HA256" s="165"/>
      <c r="HB256" s="165"/>
      <c r="HC256" s="165"/>
      <c r="HD256" s="165"/>
      <c r="HE256" s="165"/>
      <c r="HF256" s="165"/>
      <c r="HG256" s="165"/>
      <c r="HH256" s="165"/>
      <c r="HI256" s="165"/>
      <c r="HJ256" s="165"/>
      <c r="HK256" s="165"/>
      <c r="HL256" s="165"/>
      <c r="HM256" s="165"/>
      <c r="HN256" s="165"/>
      <c r="HO256" s="165"/>
      <c r="HP256" s="165"/>
      <c r="HQ256" s="165"/>
      <c r="HR256" s="165"/>
      <c r="HS256" s="165"/>
      <c r="HT256" s="165"/>
      <c r="HU256" s="165"/>
      <c r="HV256" s="165"/>
      <c r="HW256" s="165"/>
      <c r="HX256" s="165"/>
      <c r="HY256" s="165"/>
      <c r="HZ256" s="165"/>
      <c r="IA256" s="165"/>
      <c r="IB256" s="165"/>
      <c r="IC256" s="165"/>
      <c r="ID256" s="165"/>
      <c r="IE256" s="165"/>
      <c r="IF256" s="165"/>
      <c r="IG256" s="165"/>
      <c r="IH256" s="165"/>
      <c r="II256" s="165"/>
      <c r="IJ256" s="165"/>
      <c r="IK256" s="165"/>
      <c r="IL256" s="165"/>
      <c r="IM256" s="165"/>
      <c r="IN256" s="165"/>
      <c r="IO256" s="165"/>
      <c r="IP256" s="165"/>
      <c r="IQ256" s="165"/>
      <c r="IR256" s="165"/>
      <c r="IS256" s="165"/>
      <c r="IT256" s="165"/>
      <c r="IU256" s="165"/>
      <c r="IV256" s="165"/>
      <c r="IW256" s="165"/>
      <c r="IX256" s="165"/>
      <c r="IY256" s="165"/>
      <c r="IZ256" s="165"/>
      <c r="JA256" s="165"/>
      <c r="JB256" s="165"/>
      <c r="JC256" s="165"/>
      <c r="JD256" s="165"/>
      <c r="JE256" s="165"/>
      <c r="JF256" s="165"/>
      <c r="JG256" s="165"/>
      <c r="JH256" s="165"/>
      <c r="JI256" s="165"/>
      <c r="JJ256" s="165"/>
      <c r="JK256" s="165"/>
      <c r="JL256" s="165"/>
      <c r="JM256" s="165"/>
      <c r="JN256" s="165"/>
      <c r="JO256" s="165"/>
      <c r="JP256" s="165"/>
      <c r="JQ256" s="165"/>
      <c r="JR256" s="165"/>
      <c r="JS256" s="165"/>
      <c r="JT256" s="165"/>
      <c r="JU256" s="165"/>
      <c r="JV256" s="165"/>
      <c r="JW256" s="165"/>
      <c r="JX256" s="165"/>
      <c r="JY256" s="165"/>
      <c r="JZ256" s="165"/>
      <c r="KA256" s="165"/>
      <c r="KB256" s="165"/>
      <c r="KC256" s="165"/>
      <c r="KD256" s="165"/>
      <c r="KE256" s="165"/>
      <c r="KF256" s="165"/>
      <c r="KG256" s="165"/>
      <c r="KH256" s="165"/>
      <c r="KI256" s="165"/>
      <c r="KJ256" s="165"/>
      <c r="KK256" s="165"/>
      <c r="KL256" s="165"/>
      <c r="KM256" s="165"/>
      <c r="KN256" s="165"/>
      <c r="KO256" s="165"/>
      <c r="KP256" s="165"/>
      <c r="KQ256" s="165"/>
      <c r="KR256" s="165"/>
      <c r="KS256" s="165"/>
      <c r="KT256" s="165"/>
      <c r="KU256" s="165"/>
      <c r="KV256" s="165"/>
      <c r="KW256" s="165"/>
      <c r="KX256" s="165"/>
      <c r="KY256" s="165"/>
      <c r="KZ256" s="165"/>
      <c r="LA256" s="165"/>
      <c r="LB256" s="165"/>
      <c r="LC256" s="165"/>
      <c r="LD256" s="165"/>
      <c r="LE256" s="165"/>
      <c r="LF256" s="165"/>
      <c r="LG256" s="165"/>
      <c r="LH256" s="165"/>
      <c r="LI256" s="165"/>
      <c r="LJ256" s="165"/>
      <c r="LK256" s="165"/>
      <c r="LL256" s="165"/>
      <c r="LM256" s="165"/>
      <c r="LN256" s="165"/>
      <c r="LO256" s="165"/>
      <c r="LP256" s="165"/>
      <c r="LQ256" s="165"/>
      <c r="LR256" s="165"/>
      <c r="LS256" s="165"/>
      <c r="LT256" s="165"/>
      <c r="LU256" s="165"/>
      <c r="LV256" s="165"/>
      <c r="LW256" s="165"/>
      <c r="LX256" s="165"/>
      <c r="LY256" s="165"/>
      <c r="LZ256" s="165"/>
      <c r="MA256" s="165"/>
      <c r="MB256" s="165"/>
      <c r="MC256" s="165"/>
      <c r="MD256" s="165"/>
      <c r="ME256" s="165"/>
      <c r="MF256" s="165"/>
      <c r="MG256" s="165"/>
      <c r="MH256" s="165"/>
      <c r="MI256" s="165"/>
      <c r="MJ256" s="165"/>
      <c r="MK256" s="165"/>
      <c r="ML256" s="165"/>
      <c r="MM256" s="165"/>
      <c r="MN256" s="165"/>
      <c r="MO256" s="165"/>
      <c r="MP256" s="165"/>
      <c r="MQ256" s="165"/>
      <c r="MR256" s="165"/>
      <c r="MS256" s="165"/>
      <c r="MT256" s="165"/>
      <c r="MU256" s="165"/>
      <c r="MV256" s="165"/>
      <c r="MW256" s="165"/>
      <c r="MX256" s="165"/>
      <c r="MY256" s="165"/>
      <c r="MZ256" s="165"/>
      <c r="NA256" s="165"/>
      <c r="NB256" s="165"/>
      <c r="NC256" s="165"/>
      <c r="ND256" s="165"/>
      <c r="NE256" s="165"/>
      <c r="NF256" s="165"/>
      <c r="NG256" s="165"/>
      <c r="NH256" s="165"/>
      <c r="NI256" s="165"/>
      <c r="NJ256" s="165"/>
      <c r="NK256" s="165"/>
      <c r="NL256" s="165"/>
      <c r="NM256" s="165"/>
      <c r="NN256" s="165"/>
      <c r="NO256" s="165"/>
      <c r="NP256" s="165"/>
      <c r="NQ256" s="165"/>
      <c r="NR256" s="165"/>
      <c r="NS256" s="165"/>
      <c r="NT256" s="165"/>
      <c r="NU256" s="165"/>
      <c r="NV256" s="165"/>
      <c r="NW256" s="165"/>
      <c r="NX256" s="165"/>
      <c r="NY256" s="165"/>
      <c r="NZ256" s="165"/>
      <c r="OA256" s="165"/>
      <c r="OB256" s="165"/>
      <c r="OC256" s="165"/>
      <c r="OD256" s="165"/>
      <c r="OE256" s="165"/>
      <c r="OF256" s="165"/>
      <c r="OG256" s="165"/>
      <c r="OH256" s="165"/>
      <c r="OI256" s="165"/>
      <c r="OJ256" s="165"/>
      <c r="OK256" s="165"/>
      <c r="OL256" s="165"/>
      <c r="OM256" s="165"/>
      <c r="ON256" s="165"/>
      <c r="OO256" s="165"/>
      <c r="OP256" s="165"/>
      <c r="OQ256" s="165"/>
      <c r="OR256" s="165"/>
      <c r="OS256" s="165"/>
      <c r="OT256" s="165"/>
      <c r="OU256" s="165"/>
      <c r="OV256" s="165"/>
      <c r="OW256" s="165"/>
      <c r="OX256" s="165"/>
      <c r="OY256" s="165"/>
      <c r="OZ256" s="165"/>
      <c r="PA256" s="165"/>
      <c r="PB256" s="165"/>
      <c r="PC256" s="165"/>
      <c r="PD256" s="165"/>
      <c r="PE256" s="165"/>
      <c r="PF256" s="165"/>
      <c r="PG256" s="165"/>
      <c r="PH256" s="165"/>
      <c r="PI256" s="165"/>
      <c r="PJ256" s="165"/>
      <c r="PK256" s="165"/>
      <c r="PL256" s="165"/>
      <c r="PM256" s="165"/>
      <c r="PN256" s="165"/>
      <c r="PO256" s="165"/>
      <c r="PP256" s="165"/>
      <c r="PQ256" s="165"/>
      <c r="PR256" s="165"/>
      <c r="PS256" s="165"/>
      <c r="PT256" s="165"/>
      <c r="PU256" s="165"/>
      <c r="PV256" s="165"/>
      <c r="PW256" s="165"/>
      <c r="PX256" s="165"/>
      <c r="PY256" s="165"/>
      <c r="PZ256" s="165"/>
      <c r="QA256" s="165"/>
      <c r="QB256" s="165"/>
      <c r="QC256" s="165"/>
      <c r="QD256" s="165"/>
      <c r="QE256" s="165"/>
      <c r="QF256" s="165"/>
      <c r="QG256" s="165"/>
      <c r="QH256" s="165"/>
      <c r="QI256" s="165"/>
      <c r="QJ256" s="165"/>
      <c r="QK256" s="165"/>
      <c r="QL256" s="165"/>
      <c r="QM256" s="165"/>
      <c r="QN256" s="165"/>
      <c r="QO256" s="165"/>
      <c r="QP256" s="165"/>
      <c r="QQ256" s="165"/>
      <c r="QR256" s="165"/>
      <c r="QS256" s="165"/>
      <c r="QT256" s="165"/>
      <c r="QU256" s="165"/>
      <c r="QV256" s="165"/>
      <c r="QW256" s="165"/>
      <c r="QX256" s="165"/>
      <c r="QY256" s="165"/>
      <c r="QZ256" s="165"/>
      <c r="RA256" s="165"/>
      <c r="RB256" s="165"/>
      <c r="RC256" s="165"/>
      <c r="RD256" s="165"/>
      <c r="RE256" s="165"/>
      <c r="RF256" s="165"/>
      <c r="RG256" s="165"/>
      <c r="RH256" s="165"/>
      <c r="RI256" s="165"/>
      <c r="RJ256" s="165"/>
      <c r="RK256" s="165"/>
      <c r="RL256" s="165"/>
    </row>
    <row r="257" spans="1:480" ht="15.75" x14ac:dyDescent="0.25">
      <c r="A257" s="305" t="e">
        <f>'Тех. карты'!#REF!</f>
        <v>#REF!</v>
      </c>
      <c r="B257" s="353" t="s">
        <v>87</v>
      </c>
      <c r="C257" s="353"/>
      <c r="D257" s="11">
        <v>130</v>
      </c>
      <c r="E257" s="12"/>
      <c r="F257" s="13"/>
      <c r="G257" s="14">
        <v>5.22</v>
      </c>
      <c r="H257" s="15">
        <v>5.76</v>
      </c>
      <c r="I257" s="16">
        <v>7.2</v>
      </c>
      <c r="J257" s="17">
        <v>106.2</v>
      </c>
      <c r="K257" s="18">
        <v>1.26</v>
      </c>
      <c r="L257" s="30">
        <v>251</v>
      </c>
      <c r="M257" s="30">
        <v>6.4</v>
      </c>
      <c r="N257" s="233"/>
      <c r="O257" s="233"/>
      <c r="P257" s="233"/>
      <c r="Q257" s="233"/>
      <c r="R257" s="233"/>
      <c r="S257" s="233"/>
      <c r="T257" s="233"/>
      <c r="U257" s="233"/>
      <c r="V257" s="233"/>
      <c r="W257" s="233"/>
      <c r="X257" s="233"/>
      <c r="Y257" s="233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5"/>
      <c r="AX257" s="165"/>
      <c r="AY257" s="165"/>
      <c r="AZ257" s="165"/>
      <c r="BA257" s="165"/>
      <c r="BB257" s="165"/>
      <c r="BC257" s="165"/>
      <c r="BD257" s="165"/>
      <c r="BE257" s="165"/>
      <c r="BF257" s="165"/>
      <c r="BG257" s="165"/>
      <c r="BH257" s="165"/>
      <c r="BI257" s="165"/>
      <c r="BJ257" s="165"/>
      <c r="BK257" s="165"/>
      <c r="BL257" s="165"/>
      <c r="BM257" s="165"/>
      <c r="BN257" s="165"/>
      <c r="BO257" s="165"/>
      <c r="BP257" s="165"/>
      <c r="BQ257" s="165"/>
      <c r="BR257" s="165"/>
      <c r="BS257" s="165"/>
      <c r="BT257" s="165"/>
      <c r="BU257" s="165"/>
      <c r="BV257" s="165"/>
      <c r="BW257" s="165"/>
      <c r="BX257" s="165"/>
      <c r="BY257" s="165"/>
      <c r="BZ257" s="165"/>
      <c r="CA257" s="165"/>
      <c r="CB257" s="165"/>
      <c r="CC257" s="165"/>
      <c r="CD257" s="165"/>
      <c r="CE257" s="165"/>
      <c r="CF257" s="165"/>
      <c r="CG257" s="165"/>
      <c r="CH257" s="165"/>
      <c r="CI257" s="165"/>
      <c r="CJ257" s="165"/>
      <c r="CK257" s="165"/>
      <c r="CL257" s="165"/>
      <c r="CM257" s="165"/>
      <c r="CN257" s="165"/>
      <c r="CO257" s="165"/>
      <c r="CP257" s="165"/>
      <c r="CQ257" s="165"/>
      <c r="CR257" s="165"/>
      <c r="CS257" s="165"/>
      <c r="CT257" s="165"/>
      <c r="CU257" s="165"/>
      <c r="CV257" s="165"/>
      <c r="CW257" s="165"/>
      <c r="CX257" s="165"/>
      <c r="CY257" s="165"/>
      <c r="CZ257" s="165"/>
      <c r="DA257" s="165"/>
      <c r="DB257" s="165"/>
      <c r="DC257" s="165"/>
      <c r="DD257" s="165"/>
      <c r="DE257" s="165"/>
      <c r="DF257" s="165"/>
      <c r="DG257" s="165"/>
      <c r="DH257" s="165"/>
      <c r="DI257" s="165"/>
      <c r="DJ257" s="165"/>
      <c r="DK257" s="165"/>
      <c r="DL257" s="165"/>
      <c r="DM257" s="165"/>
      <c r="DN257" s="165"/>
      <c r="DO257" s="165"/>
      <c r="DP257" s="165"/>
      <c r="DQ257" s="165"/>
      <c r="DR257" s="165"/>
      <c r="DS257" s="165"/>
      <c r="DT257" s="165"/>
      <c r="DU257" s="165"/>
      <c r="DV257" s="165"/>
      <c r="DW257" s="165"/>
      <c r="DX257" s="165"/>
      <c r="DY257" s="165"/>
      <c r="DZ257" s="165"/>
      <c r="EA257" s="165"/>
      <c r="EB257" s="165"/>
      <c r="EC257" s="165"/>
      <c r="ED257" s="165"/>
      <c r="EE257" s="165"/>
      <c r="EF257" s="165"/>
      <c r="EG257" s="165"/>
      <c r="EH257" s="165"/>
      <c r="EI257" s="165"/>
      <c r="EJ257" s="165"/>
      <c r="EK257" s="165"/>
      <c r="EL257" s="165"/>
      <c r="EM257" s="165"/>
      <c r="EN257" s="165"/>
      <c r="EO257" s="165"/>
      <c r="EP257" s="165"/>
      <c r="EQ257" s="165"/>
      <c r="ER257" s="165"/>
      <c r="ES257" s="165"/>
      <c r="ET257" s="165"/>
      <c r="EU257" s="165"/>
      <c r="EV257" s="165"/>
      <c r="EW257" s="165"/>
      <c r="EX257" s="165"/>
      <c r="EY257" s="165"/>
      <c r="EZ257" s="165"/>
      <c r="FA257" s="165"/>
      <c r="FB257" s="165"/>
      <c r="FC257" s="165"/>
      <c r="FD257" s="165"/>
      <c r="FE257" s="165"/>
      <c r="FF257" s="165"/>
      <c r="FG257" s="165"/>
      <c r="FH257" s="165"/>
      <c r="FI257" s="165"/>
      <c r="FJ257" s="165"/>
      <c r="FK257" s="165"/>
      <c r="FL257" s="165"/>
      <c r="FM257" s="165"/>
      <c r="FN257" s="165"/>
      <c r="FO257" s="165"/>
      <c r="FP257" s="165"/>
      <c r="FQ257" s="165"/>
      <c r="FR257" s="165"/>
      <c r="FS257" s="165"/>
      <c r="FT257" s="165"/>
      <c r="FU257" s="165"/>
      <c r="FV257" s="165"/>
      <c r="FW257" s="165"/>
      <c r="FX257" s="165"/>
      <c r="FY257" s="165"/>
      <c r="FZ257" s="165"/>
      <c r="GA257" s="165"/>
      <c r="GB257" s="165"/>
      <c r="GC257" s="165"/>
      <c r="GD257" s="165"/>
      <c r="GE257" s="165"/>
      <c r="GF257" s="165"/>
      <c r="GG257" s="165"/>
      <c r="GH257" s="165"/>
      <c r="GI257" s="165"/>
      <c r="GJ257" s="165"/>
      <c r="GK257" s="165"/>
      <c r="GL257" s="165"/>
      <c r="GM257" s="165"/>
      <c r="GN257" s="165"/>
      <c r="GO257" s="165"/>
      <c r="GP257" s="165"/>
      <c r="GQ257" s="165"/>
      <c r="GR257" s="165"/>
      <c r="GS257" s="165"/>
      <c r="GT257" s="165"/>
      <c r="GU257" s="165"/>
      <c r="GV257" s="165"/>
      <c r="GW257" s="165"/>
      <c r="GX257" s="165"/>
      <c r="GY257" s="165"/>
      <c r="GZ257" s="165"/>
      <c r="HA257" s="165"/>
      <c r="HB257" s="165"/>
      <c r="HC257" s="165"/>
      <c r="HD257" s="165"/>
      <c r="HE257" s="165"/>
      <c r="HF257" s="165"/>
      <c r="HG257" s="165"/>
      <c r="HH257" s="165"/>
      <c r="HI257" s="165"/>
      <c r="HJ257" s="165"/>
      <c r="HK257" s="165"/>
      <c r="HL257" s="165"/>
      <c r="HM257" s="165"/>
      <c r="HN257" s="165"/>
      <c r="HO257" s="165"/>
      <c r="HP257" s="165"/>
      <c r="HQ257" s="165"/>
      <c r="HR257" s="165"/>
      <c r="HS257" s="165"/>
      <c r="HT257" s="165"/>
      <c r="HU257" s="165"/>
      <c r="HV257" s="165"/>
      <c r="HW257" s="165"/>
      <c r="HX257" s="165"/>
      <c r="HY257" s="165"/>
      <c r="HZ257" s="165"/>
      <c r="IA257" s="165"/>
      <c r="IB257" s="165"/>
      <c r="IC257" s="165"/>
      <c r="ID257" s="165"/>
      <c r="IE257" s="165"/>
      <c r="IF257" s="165"/>
      <c r="IG257" s="165"/>
      <c r="IH257" s="165"/>
      <c r="II257" s="165"/>
      <c r="IJ257" s="165"/>
      <c r="IK257" s="165"/>
      <c r="IL257" s="165"/>
      <c r="IM257" s="165"/>
      <c r="IN257" s="165"/>
      <c r="IO257" s="165"/>
      <c r="IP257" s="165"/>
      <c r="IQ257" s="165"/>
      <c r="IR257" s="165"/>
      <c r="IS257" s="165"/>
      <c r="IT257" s="165"/>
      <c r="IU257" s="165"/>
      <c r="IV257" s="165"/>
      <c r="IW257" s="165"/>
      <c r="IX257" s="165"/>
      <c r="IY257" s="165"/>
      <c r="IZ257" s="165"/>
      <c r="JA257" s="165"/>
      <c r="JB257" s="165"/>
      <c r="JC257" s="165"/>
      <c r="JD257" s="165"/>
      <c r="JE257" s="165"/>
      <c r="JF257" s="165"/>
      <c r="JG257" s="165"/>
      <c r="JH257" s="165"/>
      <c r="JI257" s="165"/>
      <c r="JJ257" s="165"/>
      <c r="JK257" s="165"/>
      <c r="JL257" s="165"/>
      <c r="JM257" s="165"/>
      <c r="JN257" s="165"/>
      <c r="JO257" s="165"/>
      <c r="JP257" s="165"/>
      <c r="JQ257" s="165"/>
      <c r="JR257" s="165"/>
      <c r="JS257" s="165"/>
      <c r="JT257" s="165"/>
      <c r="JU257" s="165"/>
      <c r="JV257" s="165"/>
      <c r="JW257" s="165"/>
      <c r="JX257" s="165"/>
      <c r="JY257" s="165"/>
      <c r="JZ257" s="165"/>
      <c r="KA257" s="165"/>
      <c r="KB257" s="165"/>
      <c r="KC257" s="165"/>
      <c r="KD257" s="165"/>
      <c r="KE257" s="165"/>
      <c r="KF257" s="165"/>
      <c r="KG257" s="165"/>
      <c r="KH257" s="165"/>
      <c r="KI257" s="165"/>
      <c r="KJ257" s="165"/>
      <c r="KK257" s="165"/>
      <c r="KL257" s="165"/>
      <c r="KM257" s="165"/>
      <c r="KN257" s="165"/>
      <c r="KO257" s="165"/>
      <c r="KP257" s="165"/>
      <c r="KQ257" s="165"/>
      <c r="KR257" s="165"/>
      <c r="KS257" s="165"/>
      <c r="KT257" s="165"/>
      <c r="KU257" s="165"/>
      <c r="KV257" s="165"/>
      <c r="KW257" s="165"/>
      <c r="KX257" s="165"/>
      <c r="KY257" s="165"/>
      <c r="KZ257" s="165"/>
      <c r="LA257" s="165"/>
      <c r="LB257" s="165"/>
      <c r="LC257" s="165"/>
      <c r="LD257" s="165"/>
      <c r="LE257" s="165"/>
      <c r="LF257" s="165"/>
      <c r="LG257" s="165"/>
      <c r="LH257" s="165"/>
      <c r="LI257" s="165"/>
      <c r="LJ257" s="165"/>
      <c r="LK257" s="165"/>
      <c r="LL257" s="165"/>
      <c r="LM257" s="165"/>
      <c r="LN257" s="165"/>
      <c r="LO257" s="165"/>
      <c r="LP257" s="165"/>
      <c r="LQ257" s="165"/>
      <c r="LR257" s="165"/>
      <c r="LS257" s="165"/>
      <c r="LT257" s="165"/>
      <c r="LU257" s="165"/>
      <c r="LV257" s="165"/>
      <c r="LW257" s="165"/>
      <c r="LX257" s="165"/>
      <c r="LY257" s="165"/>
      <c r="LZ257" s="165"/>
      <c r="MA257" s="165"/>
      <c r="MB257" s="165"/>
      <c r="MC257" s="165"/>
      <c r="MD257" s="165"/>
      <c r="ME257" s="165"/>
      <c r="MF257" s="165"/>
      <c r="MG257" s="165"/>
      <c r="MH257" s="165"/>
      <c r="MI257" s="165"/>
      <c r="MJ257" s="165"/>
      <c r="MK257" s="165"/>
      <c r="ML257" s="165"/>
      <c r="MM257" s="165"/>
      <c r="MN257" s="165"/>
      <c r="MO257" s="165"/>
      <c r="MP257" s="165"/>
      <c r="MQ257" s="165"/>
      <c r="MR257" s="165"/>
      <c r="MS257" s="165"/>
      <c r="MT257" s="165"/>
      <c r="MU257" s="165"/>
      <c r="MV257" s="165"/>
      <c r="MW257" s="165"/>
      <c r="MX257" s="165"/>
      <c r="MY257" s="165"/>
      <c r="MZ257" s="165"/>
      <c r="NA257" s="165"/>
      <c r="NB257" s="165"/>
      <c r="NC257" s="165"/>
      <c r="ND257" s="165"/>
      <c r="NE257" s="165"/>
      <c r="NF257" s="165"/>
      <c r="NG257" s="165"/>
      <c r="NH257" s="165"/>
      <c r="NI257" s="165"/>
      <c r="NJ257" s="165"/>
      <c r="NK257" s="165"/>
      <c r="NL257" s="165"/>
      <c r="NM257" s="165"/>
      <c r="NN257" s="165"/>
      <c r="NO257" s="165"/>
      <c r="NP257" s="165"/>
      <c r="NQ257" s="165"/>
      <c r="NR257" s="165"/>
      <c r="NS257" s="165"/>
      <c r="NT257" s="165"/>
      <c r="NU257" s="165"/>
      <c r="NV257" s="165"/>
      <c r="NW257" s="165"/>
      <c r="NX257" s="165"/>
      <c r="NY257" s="165"/>
      <c r="NZ257" s="165"/>
      <c r="OA257" s="165"/>
      <c r="OB257" s="165"/>
      <c r="OC257" s="165"/>
      <c r="OD257" s="165"/>
      <c r="OE257" s="165"/>
      <c r="OF257" s="165"/>
      <c r="OG257" s="165"/>
      <c r="OH257" s="165"/>
      <c r="OI257" s="165"/>
      <c r="OJ257" s="165"/>
      <c r="OK257" s="165"/>
      <c r="OL257" s="165"/>
      <c r="OM257" s="165"/>
      <c r="ON257" s="165"/>
      <c r="OO257" s="165"/>
      <c r="OP257" s="165"/>
      <c r="OQ257" s="165"/>
      <c r="OR257" s="165"/>
      <c r="OS257" s="165"/>
      <c r="OT257" s="165"/>
      <c r="OU257" s="165"/>
      <c r="OV257" s="165"/>
      <c r="OW257" s="165"/>
      <c r="OX257" s="165"/>
      <c r="OY257" s="165"/>
      <c r="OZ257" s="165"/>
      <c r="PA257" s="165"/>
      <c r="PB257" s="165"/>
      <c r="PC257" s="165"/>
      <c r="PD257" s="165"/>
      <c r="PE257" s="165"/>
      <c r="PF257" s="165"/>
      <c r="PG257" s="165"/>
      <c r="PH257" s="165"/>
      <c r="PI257" s="165"/>
      <c r="PJ257" s="165"/>
      <c r="PK257" s="165"/>
      <c r="PL257" s="165"/>
      <c r="PM257" s="165"/>
      <c r="PN257" s="165"/>
      <c r="PO257" s="165"/>
      <c r="PP257" s="165"/>
      <c r="PQ257" s="165"/>
      <c r="PR257" s="165"/>
      <c r="PS257" s="165"/>
      <c r="PT257" s="165"/>
      <c r="PU257" s="165"/>
      <c r="PV257" s="165"/>
      <c r="PW257" s="165"/>
      <c r="PX257" s="165"/>
      <c r="PY257" s="165"/>
      <c r="PZ257" s="165"/>
      <c r="QA257" s="165"/>
      <c r="QB257" s="165"/>
      <c r="QC257" s="165"/>
      <c r="QD257" s="165"/>
      <c r="QE257" s="165"/>
      <c r="QF257" s="165"/>
      <c r="QG257" s="165"/>
      <c r="QH257" s="165"/>
      <c r="QI257" s="165"/>
      <c r="QJ257" s="165"/>
      <c r="QK257" s="165"/>
      <c r="QL257" s="165"/>
      <c r="QM257" s="165"/>
      <c r="QN257" s="165"/>
      <c r="QO257" s="165"/>
      <c r="QP257" s="165"/>
      <c r="QQ257" s="165"/>
      <c r="QR257" s="165"/>
      <c r="QS257" s="165"/>
      <c r="QT257" s="165"/>
      <c r="QU257" s="165"/>
      <c r="QV257" s="165"/>
      <c r="QW257" s="165"/>
      <c r="QX257" s="165"/>
      <c r="QY257" s="165"/>
      <c r="QZ257" s="165"/>
      <c r="RA257" s="165"/>
      <c r="RB257" s="165"/>
      <c r="RC257" s="165"/>
      <c r="RD257" s="165"/>
      <c r="RE257" s="165"/>
      <c r="RF257" s="165"/>
      <c r="RG257" s="165"/>
      <c r="RH257" s="165"/>
      <c r="RI257" s="165"/>
      <c r="RJ257" s="165"/>
      <c r="RK257" s="165"/>
      <c r="RL257" s="165"/>
    </row>
    <row r="258" spans="1:480" ht="15.75" x14ac:dyDescent="0.25">
      <c r="A258" s="20"/>
      <c r="B258" s="353" t="s">
        <v>121</v>
      </c>
      <c r="C258" s="353"/>
      <c r="D258" s="21">
        <v>10</v>
      </c>
      <c r="E258" s="21"/>
      <c r="F258" s="21"/>
      <c r="G258" s="21">
        <v>0.09</v>
      </c>
      <c r="H258" s="21">
        <v>0</v>
      </c>
      <c r="I258" s="21">
        <v>9.4</v>
      </c>
      <c r="J258" s="21">
        <v>36.6</v>
      </c>
      <c r="K258" s="21">
        <v>3</v>
      </c>
      <c r="L258" s="28" t="s">
        <v>84</v>
      </c>
      <c r="M258" s="28">
        <v>9.4</v>
      </c>
      <c r="N258" s="233"/>
      <c r="O258" s="233"/>
      <c r="P258" s="233"/>
      <c r="Q258" s="233"/>
      <c r="R258" s="233"/>
      <c r="S258" s="233"/>
      <c r="T258" s="233"/>
      <c r="U258" s="233"/>
      <c r="V258" s="233"/>
      <c r="W258" s="233"/>
      <c r="X258" s="233"/>
      <c r="Y258" s="233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  <c r="AU258" s="165"/>
      <c r="AV258" s="165"/>
      <c r="AW258" s="165"/>
      <c r="AX258" s="165"/>
      <c r="AY258" s="165"/>
      <c r="AZ258" s="165"/>
      <c r="BA258" s="165"/>
      <c r="BB258" s="165"/>
      <c r="BC258" s="165"/>
      <c r="BD258" s="165"/>
      <c r="BE258" s="165"/>
      <c r="BF258" s="165"/>
      <c r="BG258" s="165"/>
      <c r="BH258" s="165"/>
      <c r="BI258" s="165"/>
      <c r="BJ258" s="165"/>
      <c r="BK258" s="165"/>
      <c r="BL258" s="165"/>
      <c r="BM258" s="165"/>
      <c r="BN258" s="165"/>
      <c r="BO258" s="165"/>
      <c r="BP258" s="165"/>
      <c r="BQ258" s="165"/>
      <c r="BR258" s="165"/>
      <c r="BS258" s="165"/>
      <c r="BT258" s="165"/>
      <c r="BU258" s="165"/>
      <c r="BV258" s="165"/>
      <c r="BW258" s="165"/>
      <c r="BX258" s="165"/>
      <c r="BY258" s="165"/>
      <c r="BZ258" s="165"/>
      <c r="CA258" s="165"/>
      <c r="CB258" s="165"/>
      <c r="CC258" s="165"/>
      <c r="CD258" s="165"/>
      <c r="CE258" s="165"/>
      <c r="CF258" s="165"/>
      <c r="CG258" s="165"/>
      <c r="CH258" s="165"/>
      <c r="CI258" s="165"/>
      <c r="CJ258" s="165"/>
      <c r="CK258" s="165"/>
      <c r="CL258" s="165"/>
      <c r="CM258" s="165"/>
      <c r="CN258" s="165"/>
      <c r="CO258" s="165"/>
      <c r="CP258" s="165"/>
      <c r="CQ258" s="165"/>
      <c r="CR258" s="165"/>
      <c r="CS258" s="165"/>
      <c r="CT258" s="165"/>
      <c r="CU258" s="165"/>
      <c r="CV258" s="165"/>
      <c r="CW258" s="165"/>
      <c r="CX258" s="165"/>
      <c r="CY258" s="165"/>
      <c r="CZ258" s="165"/>
      <c r="DA258" s="165"/>
      <c r="DB258" s="165"/>
      <c r="DC258" s="165"/>
      <c r="DD258" s="165"/>
      <c r="DE258" s="165"/>
      <c r="DF258" s="165"/>
      <c r="DG258" s="165"/>
      <c r="DH258" s="165"/>
      <c r="DI258" s="165"/>
      <c r="DJ258" s="165"/>
      <c r="DK258" s="165"/>
      <c r="DL258" s="165"/>
      <c r="DM258" s="165"/>
      <c r="DN258" s="165"/>
      <c r="DO258" s="165"/>
      <c r="DP258" s="165"/>
      <c r="DQ258" s="165"/>
      <c r="DR258" s="165"/>
      <c r="DS258" s="165"/>
      <c r="DT258" s="165"/>
      <c r="DU258" s="165"/>
      <c r="DV258" s="165"/>
      <c r="DW258" s="165"/>
      <c r="DX258" s="165"/>
      <c r="DY258" s="165"/>
      <c r="DZ258" s="165"/>
      <c r="EA258" s="165"/>
      <c r="EB258" s="165"/>
      <c r="EC258" s="165"/>
      <c r="ED258" s="165"/>
      <c r="EE258" s="165"/>
      <c r="EF258" s="165"/>
      <c r="EG258" s="165"/>
      <c r="EH258" s="165"/>
      <c r="EI258" s="165"/>
      <c r="EJ258" s="165"/>
      <c r="EK258" s="165"/>
      <c r="EL258" s="165"/>
      <c r="EM258" s="165"/>
      <c r="EN258" s="165"/>
      <c r="EO258" s="165"/>
      <c r="EP258" s="165"/>
      <c r="EQ258" s="165"/>
      <c r="ER258" s="165"/>
      <c r="ES258" s="165"/>
      <c r="ET258" s="165"/>
      <c r="EU258" s="165"/>
      <c r="EV258" s="165"/>
      <c r="EW258" s="165"/>
      <c r="EX258" s="165"/>
      <c r="EY258" s="165"/>
      <c r="EZ258" s="165"/>
      <c r="FA258" s="165"/>
      <c r="FB258" s="165"/>
      <c r="FC258" s="165"/>
      <c r="FD258" s="165"/>
      <c r="FE258" s="165"/>
      <c r="FF258" s="165"/>
      <c r="FG258" s="165"/>
      <c r="FH258" s="165"/>
      <c r="FI258" s="165"/>
      <c r="FJ258" s="165"/>
      <c r="FK258" s="165"/>
      <c r="FL258" s="165"/>
      <c r="FM258" s="165"/>
      <c r="FN258" s="165"/>
      <c r="FO258" s="165"/>
      <c r="FP258" s="165"/>
      <c r="FQ258" s="165"/>
      <c r="FR258" s="165"/>
      <c r="FS258" s="165"/>
      <c r="FT258" s="165"/>
      <c r="FU258" s="165"/>
      <c r="FV258" s="165"/>
      <c r="FW258" s="165"/>
      <c r="FX258" s="165"/>
      <c r="FY258" s="165"/>
      <c r="FZ258" s="165"/>
      <c r="GA258" s="165"/>
      <c r="GB258" s="165"/>
      <c r="GC258" s="165"/>
      <c r="GD258" s="165"/>
      <c r="GE258" s="165"/>
      <c r="GF258" s="165"/>
      <c r="GG258" s="165"/>
      <c r="GH258" s="165"/>
      <c r="GI258" s="165"/>
      <c r="GJ258" s="165"/>
      <c r="GK258" s="165"/>
      <c r="GL258" s="165"/>
      <c r="GM258" s="165"/>
      <c r="GN258" s="165"/>
      <c r="GO258" s="165"/>
      <c r="GP258" s="165"/>
      <c r="GQ258" s="165"/>
      <c r="GR258" s="165"/>
      <c r="GS258" s="165"/>
      <c r="GT258" s="165"/>
      <c r="GU258" s="165"/>
      <c r="GV258" s="165"/>
      <c r="GW258" s="165"/>
      <c r="GX258" s="165"/>
      <c r="GY258" s="165"/>
      <c r="GZ258" s="165"/>
      <c r="HA258" s="165"/>
      <c r="HB258" s="165"/>
      <c r="HC258" s="165"/>
      <c r="HD258" s="165"/>
      <c r="HE258" s="165"/>
      <c r="HF258" s="165"/>
      <c r="HG258" s="165"/>
      <c r="HH258" s="165"/>
      <c r="HI258" s="165"/>
      <c r="HJ258" s="165"/>
      <c r="HK258" s="165"/>
      <c r="HL258" s="165"/>
      <c r="HM258" s="165"/>
      <c r="HN258" s="165"/>
      <c r="HO258" s="165"/>
      <c r="HP258" s="165"/>
      <c r="HQ258" s="165"/>
      <c r="HR258" s="165"/>
      <c r="HS258" s="165"/>
      <c r="HT258" s="165"/>
      <c r="HU258" s="165"/>
      <c r="HV258" s="165"/>
      <c r="HW258" s="165"/>
      <c r="HX258" s="165"/>
      <c r="HY258" s="165"/>
      <c r="HZ258" s="165"/>
      <c r="IA258" s="165"/>
      <c r="IB258" s="165"/>
      <c r="IC258" s="165"/>
      <c r="ID258" s="165"/>
      <c r="IE258" s="165"/>
      <c r="IF258" s="165"/>
      <c r="IG258" s="165"/>
      <c r="IH258" s="165"/>
      <c r="II258" s="165"/>
      <c r="IJ258" s="165"/>
      <c r="IK258" s="165"/>
      <c r="IL258" s="165"/>
      <c r="IM258" s="165"/>
      <c r="IN258" s="165"/>
      <c r="IO258" s="165"/>
      <c r="IP258" s="165"/>
      <c r="IQ258" s="165"/>
      <c r="IR258" s="165"/>
      <c r="IS258" s="165"/>
      <c r="IT258" s="165"/>
      <c r="IU258" s="165"/>
      <c r="IV258" s="165"/>
      <c r="IW258" s="165"/>
      <c r="IX258" s="165"/>
      <c r="IY258" s="165"/>
      <c r="IZ258" s="165"/>
      <c r="JA258" s="165"/>
      <c r="JB258" s="165"/>
      <c r="JC258" s="165"/>
      <c r="JD258" s="165"/>
      <c r="JE258" s="165"/>
      <c r="JF258" s="165"/>
      <c r="JG258" s="165"/>
      <c r="JH258" s="165"/>
      <c r="JI258" s="165"/>
      <c r="JJ258" s="165"/>
      <c r="JK258" s="165"/>
      <c r="JL258" s="165"/>
      <c r="JM258" s="165"/>
      <c r="JN258" s="165"/>
      <c r="JO258" s="165"/>
      <c r="JP258" s="165"/>
      <c r="JQ258" s="165"/>
      <c r="JR258" s="165"/>
      <c r="JS258" s="165"/>
      <c r="JT258" s="165"/>
      <c r="JU258" s="165"/>
      <c r="JV258" s="165"/>
      <c r="JW258" s="165"/>
      <c r="JX258" s="165"/>
      <c r="JY258" s="165"/>
      <c r="JZ258" s="165"/>
      <c r="KA258" s="165"/>
      <c r="KB258" s="165"/>
      <c r="KC258" s="165"/>
      <c r="KD258" s="165"/>
      <c r="KE258" s="165"/>
      <c r="KF258" s="165"/>
      <c r="KG258" s="165"/>
      <c r="KH258" s="165"/>
      <c r="KI258" s="165"/>
      <c r="KJ258" s="165"/>
      <c r="KK258" s="165"/>
      <c r="KL258" s="165"/>
      <c r="KM258" s="165"/>
      <c r="KN258" s="165"/>
      <c r="KO258" s="165"/>
      <c r="KP258" s="165"/>
      <c r="KQ258" s="165"/>
      <c r="KR258" s="165"/>
      <c r="KS258" s="165"/>
      <c r="KT258" s="165"/>
      <c r="KU258" s="165"/>
      <c r="KV258" s="165"/>
      <c r="KW258" s="165"/>
      <c r="KX258" s="165"/>
      <c r="KY258" s="165"/>
      <c r="KZ258" s="165"/>
      <c r="LA258" s="165"/>
      <c r="LB258" s="165"/>
      <c r="LC258" s="165"/>
      <c r="LD258" s="165"/>
      <c r="LE258" s="165"/>
      <c r="LF258" s="165"/>
      <c r="LG258" s="165"/>
      <c r="LH258" s="165"/>
      <c r="LI258" s="165"/>
      <c r="LJ258" s="165"/>
      <c r="LK258" s="165"/>
      <c r="LL258" s="165"/>
      <c r="LM258" s="165"/>
      <c r="LN258" s="165"/>
      <c r="LO258" s="165"/>
      <c r="LP258" s="165"/>
      <c r="LQ258" s="165"/>
      <c r="LR258" s="165"/>
      <c r="LS258" s="165"/>
      <c r="LT258" s="165"/>
      <c r="LU258" s="165"/>
      <c r="LV258" s="165"/>
      <c r="LW258" s="165"/>
      <c r="LX258" s="165"/>
      <c r="LY258" s="165"/>
      <c r="LZ258" s="165"/>
      <c r="MA258" s="165"/>
      <c r="MB258" s="165"/>
      <c r="MC258" s="165"/>
      <c r="MD258" s="165"/>
      <c r="ME258" s="165"/>
      <c r="MF258" s="165"/>
      <c r="MG258" s="165"/>
      <c r="MH258" s="165"/>
      <c r="MI258" s="165"/>
      <c r="MJ258" s="165"/>
      <c r="MK258" s="165"/>
      <c r="ML258" s="165"/>
      <c r="MM258" s="165"/>
      <c r="MN258" s="165"/>
      <c r="MO258" s="165"/>
      <c r="MP258" s="165"/>
      <c r="MQ258" s="165"/>
      <c r="MR258" s="165"/>
      <c r="MS258" s="165"/>
      <c r="MT258" s="165"/>
      <c r="MU258" s="165"/>
      <c r="MV258" s="165"/>
      <c r="MW258" s="165"/>
      <c r="MX258" s="165"/>
      <c r="MY258" s="165"/>
      <c r="MZ258" s="165"/>
      <c r="NA258" s="165"/>
      <c r="NB258" s="165"/>
      <c r="NC258" s="165"/>
      <c r="ND258" s="165"/>
      <c r="NE258" s="165"/>
      <c r="NF258" s="165"/>
      <c r="NG258" s="165"/>
      <c r="NH258" s="165"/>
      <c r="NI258" s="165"/>
      <c r="NJ258" s="165"/>
      <c r="NK258" s="165"/>
      <c r="NL258" s="165"/>
      <c r="NM258" s="165"/>
      <c r="NN258" s="165"/>
      <c r="NO258" s="165"/>
      <c r="NP258" s="165"/>
      <c r="NQ258" s="165"/>
      <c r="NR258" s="165"/>
      <c r="NS258" s="165"/>
      <c r="NT258" s="165"/>
      <c r="NU258" s="165"/>
      <c r="NV258" s="165"/>
      <c r="NW258" s="165"/>
      <c r="NX258" s="165"/>
      <c r="NY258" s="165"/>
      <c r="NZ258" s="165"/>
      <c r="OA258" s="165"/>
      <c r="OB258" s="165"/>
      <c r="OC258" s="165"/>
      <c r="OD258" s="165"/>
      <c r="OE258" s="165"/>
      <c r="OF258" s="165"/>
      <c r="OG258" s="165"/>
      <c r="OH258" s="165"/>
      <c r="OI258" s="165"/>
      <c r="OJ258" s="165"/>
      <c r="OK258" s="165"/>
      <c r="OL258" s="165"/>
      <c r="OM258" s="165"/>
      <c r="ON258" s="165"/>
      <c r="OO258" s="165"/>
      <c r="OP258" s="165"/>
      <c r="OQ258" s="165"/>
      <c r="OR258" s="165"/>
      <c r="OS258" s="165"/>
      <c r="OT258" s="165"/>
      <c r="OU258" s="165"/>
      <c r="OV258" s="165"/>
      <c r="OW258" s="165"/>
      <c r="OX258" s="165"/>
      <c r="OY258" s="165"/>
      <c r="OZ258" s="165"/>
      <c r="PA258" s="165"/>
      <c r="PB258" s="165"/>
      <c r="PC258" s="165"/>
      <c r="PD258" s="165"/>
      <c r="PE258" s="165"/>
      <c r="PF258" s="165"/>
      <c r="PG258" s="165"/>
      <c r="PH258" s="165"/>
      <c r="PI258" s="165"/>
      <c r="PJ258" s="165"/>
      <c r="PK258" s="165"/>
      <c r="PL258" s="165"/>
      <c r="PM258" s="165"/>
      <c r="PN258" s="165"/>
      <c r="PO258" s="165"/>
      <c r="PP258" s="165"/>
      <c r="PQ258" s="165"/>
      <c r="PR258" s="165"/>
      <c r="PS258" s="165"/>
      <c r="PT258" s="165"/>
      <c r="PU258" s="165"/>
      <c r="PV258" s="165"/>
      <c r="PW258" s="165"/>
      <c r="PX258" s="165"/>
      <c r="PY258" s="165"/>
      <c r="PZ258" s="165"/>
      <c r="QA258" s="165"/>
      <c r="QB258" s="165"/>
      <c r="QC258" s="165"/>
      <c r="QD258" s="165"/>
      <c r="QE258" s="165"/>
      <c r="QF258" s="165"/>
      <c r="QG258" s="165"/>
      <c r="QH258" s="165"/>
      <c r="QI258" s="165"/>
      <c r="QJ258" s="165"/>
      <c r="QK258" s="165"/>
      <c r="QL258" s="165"/>
      <c r="QM258" s="165"/>
      <c r="QN258" s="165"/>
      <c r="QO258" s="165"/>
      <c r="QP258" s="165"/>
      <c r="QQ258" s="165"/>
      <c r="QR258" s="165"/>
      <c r="QS258" s="165"/>
      <c r="QT258" s="165"/>
      <c r="QU258" s="165"/>
      <c r="QV258" s="165"/>
      <c r="QW258" s="165"/>
      <c r="QX258" s="165"/>
      <c r="QY258" s="165"/>
      <c r="QZ258" s="165"/>
      <c r="RA258" s="165"/>
      <c r="RB258" s="165"/>
      <c r="RC258" s="165"/>
      <c r="RD258" s="165"/>
      <c r="RE258" s="165"/>
      <c r="RF258" s="165"/>
      <c r="RG258" s="165"/>
      <c r="RH258" s="165"/>
      <c r="RI258" s="165"/>
      <c r="RJ258" s="165"/>
      <c r="RK258" s="165"/>
      <c r="RL258" s="165"/>
    </row>
    <row r="259" spans="1:480" ht="15.75" x14ac:dyDescent="0.25">
      <c r="A259" s="120"/>
      <c r="B259" s="348" t="s">
        <v>21</v>
      </c>
      <c r="C259" s="348"/>
      <c r="D259" s="122">
        <f>SUM(D257,D258)</f>
        <v>140</v>
      </c>
      <c r="E259" s="123"/>
      <c r="F259" s="124"/>
      <c r="G259" s="125">
        <f>SUM(G257,G258)</f>
        <v>5.31</v>
      </c>
      <c r="H259" s="126">
        <f>SUM(H257,H258)</f>
        <v>5.76</v>
      </c>
      <c r="I259" s="127">
        <f>SUM(I257,I258)</f>
        <v>16.600000000000001</v>
      </c>
      <c r="J259" s="128">
        <f>SUM(J257,J258)</f>
        <v>142.80000000000001</v>
      </c>
      <c r="K259" s="129">
        <f>SUM(K257,K258)</f>
        <v>4.26</v>
      </c>
      <c r="L259" s="187"/>
      <c r="M259" s="187"/>
      <c r="N259" s="233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33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P259" s="165"/>
      <c r="AQ259" s="165"/>
      <c r="AR259" s="165"/>
      <c r="AS259" s="165"/>
      <c r="AT259" s="165"/>
      <c r="AU259" s="165"/>
      <c r="AV259" s="165"/>
      <c r="AW259" s="165"/>
      <c r="AX259" s="165"/>
      <c r="AY259" s="165"/>
      <c r="AZ259" s="165"/>
      <c r="BA259" s="165"/>
      <c r="BB259" s="165"/>
      <c r="BC259" s="165"/>
      <c r="BD259" s="165"/>
      <c r="BE259" s="165"/>
      <c r="BF259" s="165"/>
      <c r="BG259" s="165"/>
      <c r="BH259" s="165"/>
      <c r="BI259" s="165"/>
      <c r="BJ259" s="165"/>
      <c r="BK259" s="165"/>
      <c r="BL259" s="165"/>
      <c r="BM259" s="165"/>
      <c r="BN259" s="165"/>
      <c r="BO259" s="165"/>
      <c r="BP259" s="165"/>
      <c r="BQ259" s="165"/>
      <c r="BR259" s="165"/>
      <c r="BS259" s="165"/>
      <c r="BT259" s="165"/>
      <c r="BU259" s="165"/>
      <c r="BV259" s="165"/>
      <c r="BW259" s="165"/>
      <c r="BX259" s="165"/>
      <c r="BY259" s="165"/>
      <c r="BZ259" s="165"/>
      <c r="CA259" s="165"/>
      <c r="CB259" s="165"/>
      <c r="CC259" s="165"/>
      <c r="CD259" s="165"/>
      <c r="CE259" s="165"/>
      <c r="CF259" s="165"/>
      <c r="CG259" s="165"/>
      <c r="CH259" s="165"/>
      <c r="CI259" s="165"/>
      <c r="CJ259" s="165"/>
      <c r="CK259" s="165"/>
      <c r="CL259" s="165"/>
      <c r="CM259" s="165"/>
      <c r="CN259" s="165"/>
      <c r="CO259" s="165"/>
      <c r="CP259" s="165"/>
      <c r="CQ259" s="165"/>
      <c r="CR259" s="165"/>
      <c r="CS259" s="165"/>
      <c r="CT259" s="165"/>
      <c r="CU259" s="165"/>
      <c r="CV259" s="165"/>
      <c r="CW259" s="165"/>
      <c r="CX259" s="165"/>
      <c r="CY259" s="165"/>
      <c r="CZ259" s="165"/>
      <c r="DA259" s="165"/>
      <c r="DB259" s="165"/>
      <c r="DC259" s="165"/>
      <c r="DD259" s="165"/>
      <c r="DE259" s="165"/>
      <c r="DF259" s="165"/>
      <c r="DG259" s="165"/>
      <c r="DH259" s="165"/>
      <c r="DI259" s="165"/>
      <c r="DJ259" s="165"/>
      <c r="DK259" s="165"/>
      <c r="DL259" s="165"/>
      <c r="DM259" s="165"/>
      <c r="DN259" s="165"/>
      <c r="DO259" s="165"/>
      <c r="DP259" s="165"/>
      <c r="DQ259" s="165"/>
      <c r="DR259" s="165"/>
      <c r="DS259" s="165"/>
      <c r="DT259" s="165"/>
      <c r="DU259" s="165"/>
      <c r="DV259" s="165"/>
      <c r="DW259" s="165"/>
      <c r="DX259" s="165"/>
      <c r="DY259" s="165"/>
      <c r="DZ259" s="165"/>
      <c r="EA259" s="165"/>
      <c r="EB259" s="165"/>
      <c r="EC259" s="165"/>
      <c r="ED259" s="165"/>
      <c r="EE259" s="165"/>
      <c r="EF259" s="165"/>
      <c r="EG259" s="165"/>
      <c r="EH259" s="165"/>
      <c r="EI259" s="165"/>
      <c r="EJ259" s="165"/>
      <c r="EK259" s="165"/>
      <c r="EL259" s="165"/>
      <c r="EM259" s="165"/>
      <c r="EN259" s="165"/>
      <c r="EO259" s="165"/>
      <c r="EP259" s="165"/>
      <c r="EQ259" s="165"/>
      <c r="ER259" s="165"/>
      <c r="ES259" s="165"/>
      <c r="ET259" s="165"/>
      <c r="EU259" s="165"/>
      <c r="EV259" s="165"/>
      <c r="EW259" s="165"/>
      <c r="EX259" s="165"/>
      <c r="EY259" s="165"/>
      <c r="EZ259" s="165"/>
      <c r="FA259" s="165"/>
      <c r="FB259" s="165"/>
      <c r="FC259" s="165"/>
      <c r="FD259" s="165"/>
      <c r="FE259" s="165"/>
      <c r="FF259" s="165"/>
      <c r="FG259" s="165"/>
      <c r="FH259" s="165"/>
      <c r="FI259" s="165"/>
      <c r="FJ259" s="165"/>
      <c r="FK259" s="165"/>
      <c r="FL259" s="165"/>
      <c r="FM259" s="165"/>
      <c r="FN259" s="165"/>
      <c r="FO259" s="165"/>
      <c r="FP259" s="165"/>
      <c r="FQ259" s="165"/>
      <c r="FR259" s="165"/>
      <c r="FS259" s="165"/>
      <c r="FT259" s="165"/>
      <c r="FU259" s="165"/>
      <c r="FV259" s="165"/>
      <c r="FW259" s="165"/>
      <c r="FX259" s="165"/>
      <c r="FY259" s="165"/>
      <c r="FZ259" s="165"/>
      <c r="GA259" s="165"/>
      <c r="GB259" s="165"/>
      <c r="GC259" s="165"/>
      <c r="GD259" s="165"/>
      <c r="GE259" s="165"/>
      <c r="GF259" s="165"/>
      <c r="GG259" s="165"/>
      <c r="GH259" s="165"/>
      <c r="GI259" s="165"/>
      <c r="GJ259" s="165"/>
      <c r="GK259" s="165"/>
      <c r="GL259" s="165"/>
      <c r="GM259" s="165"/>
      <c r="GN259" s="165"/>
      <c r="GO259" s="165"/>
      <c r="GP259" s="165"/>
      <c r="GQ259" s="165"/>
      <c r="GR259" s="165"/>
      <c r="GS259" s="165"/>
      <c r="GT259" s="165"/>
      <c r="GU259" s="165"/>
      <c r="GV259" s="165"/>
      <c r="GW259" s="165"/>
      <c r="GX259" s="165"/>
      <c r="GY259" s="165"/>
      <c r="GZ259" s="165"/>
      <c r="HA259" s="165"/>
      <c r="HB259" s="165"/>
      <c r="HC259" s="165"/>
      <c r="HD259" s="165"/>
      <c r="HE259" s="165"/>
      <c r="HF259" s="165"/>
      <c r="HG259" s="165"/>
      <c r="HH259" s="165"/>
      <c r="HI259" s="165"/>
      <c r="HJ259" s="165"/>
      <c r="HK259" s="165"/>
      <c r="HL259" s="165"/>
      <c r="HM259" s="165"/>
      <c r="HN259" s="165"/>
      <c r="HO259" s="165"/>
      <c r="HP259" s="165"/>
      <c r="HQ259" s="165"/>
      <c r="HR259" s="165"/>
      <c r="HS259" s="165"/>
      <c r="HT259" s="165"/>
      <c r="HU259" s="165"/>
      <c r="HV259" s="165"/>
      <c r="HW259" s="165"/>
      <c r="HX259" s="165"/>
      <c r="HY259" s="165"/>
      <c r="HZ259" s="165"/>
      <c r="IA259" s="165"/>
      <c r="IB259" s="165"/>
      <c r="IC259" s="165"/>
      <c r="ID259" s="165"/>
      <c r="IE259" s="165"/>
      <c r="IF259" s="165"/>
      <c r="IG259" s="165"/>
      <c r="IH259" s="165"/>
      <c r="II259" s="165"/>
      <c r="IJ259" s="165"/>
      <c r="IK259" s="165"/>
      <c r="IL259" s="165"/>
      <c r="IM259" s="165"/>
      <c r="IN259" s="165"/>
      <c r="IO259" s="165"/>
      <c r="IP259" s="165"/>
      <c r="IQ259" s="165"/>
      <c r="IR259" s="165"/>
      <c r="IS259" s="165"/>
      <c r="IT259" s="165"/>
      <c r="IU259" s="165"/>
      <c r="IV259" s="165"/>
      <c r="IW259" s="165"/>
      <c r="IX259" s="165"/>
      <c r="IY259" s="165"/>
      <c r="IZ259" s="165"/>
      <c r="JA259" s="165"/>
      <c r="JB259" s="165"/>
      <c r="JC259" s="165"/>
      <c r="JD259" s="165"/>
      <c r="JE259" s="165"/>
      <c r="JF259" s="165"/>
      <c r="JG259" s="165"/>
      <c r="JH259" s="165"/>
      <c r="JI259" s="165"/>
      <c r="JJ259" s="165"/>
      <c r="JK259" s="165"/>
      <c r="JL259" s="165"/>
      <c r="JM259" s="165"/>
      <c r="JN259" s="165"/>
      <c r="JO259" s="165"/>
      <c r="JP259" s="165"/>
      <c r="JQ259" s="165"/>
      <c r="JR259" s="165"/>
      <c r="JS259" s="165"/>
      <c r="JT259" s="165"/>
      <c r="JU259" s="165"/>
      <c r="JV259" s="165"/>
      <c r="JW259" s="165"/>
      <c r="JX259" s="165"/>
      <c r="JY259" s="165"/>
      <c r="JZ259" s="165"/>
      <c r="KA259" s="165"/>
      <c r="KB259" s="165"/>
      <c r="KC259" s="165"/>
      <c r="KD259" s="165"/>
      <c r="KE259" s="165"/>
      <c r="KF259" s="165"/>
      <c r="KG259" s="165"/>
      <c r="KH259" s="165"/>
      <c r="KI259" s="165"/>
      <c r="KJ259" s="165"/>
      <c r="KK259" s="165"/>
      <c r="KL259" s="165"/>
      <c r="KM259" s="165"/>
      <c r="KN259" s="165"/>
      <c r="KO259" s="165"/>
      <c r="KP259" s="165"/>
      <c r="KQ259" s="165"/>
      <c r="KR259" s="165"/>
      <c r="KS259" s="165"/>
      <c r="KT259" s="165"/>
      <c r="KU259" s="165"/>
      <c r="KV259" s="165"/>
      <c r="KW259" s="165"/>
      <c r="KX259" s="165"/>
      <c r="KY259" s="165"/>
      <c r="KZ259" s="165"/>
      <c r="LA259" s="165"/>
      <c r="LB259" s="165"/>
      <c r="LC259" s="165"/>
      <c r="LD259" s="165"/>
      <c r="LE259" s="165"/>
      <c r="LF259" s="165"/>
      <c r="LG259" s="165"/>
      <c r="LH259" s="165"/>
      <c r="LI259" s="165"/>
      <c r="LJ259" s="165"/>
      <c r="LK259" s="165"/>
      <c r="LL259" s="165"/>
      <c r="LM259" s="165"/>
      <c r="LN259" s="165"/>
      <c r="LO259" s="165"/>
      <c r="LP259" s="165"/>
      <c r="LQ259" s="165"/>
      <c r="LR259" s="165"/>
      <c r="LS259" s="165"/>
      <c r="LT259" s="165"/>
      <c r="LU259" s="165"/>
      <c r="LV259" s="165"/>
      <c r="LW259" s="165"/>
      <c r="LX259" s="165"/>
      <c r="LY259" s="165"/>
      <c r="LZ259" s="165"/>
      <c r="MA259" s="165"/>
      <c r="MB259" s="165"/>
      <c r="MC259" s="165"/>
      <c r="MD259" s="165"/>
      <c r="ME259" s="165"/>
      <c r="MF259" s="165"/>
      <c r="MG259" s="165"/>
      <c r="MH259" s="165"/>
      <c r="MI259" s="165"/>
      <c r="MJ259" s="165"/>
      <c r="MK259" s="165"/>
      <c r="ML259" s="165"/>
      <c r="MM259" s="165"/>
      <c r="MN259" s="165"/>
      <c r="MO259" s="165"/>
      <c r="MP259" s="165"/>
      <c r="MQ259" s="165"/>
      <c r="MR259" s="165"/>
      <c r="MS259" s="165"/>
      <c r="MT259" s="165"/>
      <c r="MU259" s="165"/>
      <c r="MV259" s="165"/>
      <c r="MW259" s="165"/>
      <c r="MX259" s="165"/>
      <c r="MY259" s="165"/>
      <c r="MZ259" s="165"/>
      <c r="NA259" s="165"/>
      <c r="NB259" s="165"/>
      <c r="NC259" s="165"/>
      <c r="ND259" s="165"/>
      <c r="NE259" s="165"/>
      <c r="NF259" s="165"/>
      <c r="NG259" s="165"/>
      <c r="NH259" s="165"/>
      <c r="NI259" s="165"/>
      <c r="NJ259" s="165"/>
      <c r="NK259" s="165"/>
      <c r="NL259" s="165"/>
      <c r="NM259" s="165"/>
      <c r="NN259" s="165"/>
      <c r="NO259" s="165"/>
      <c r="NP259" s="165"/>
      <c r="NQ259" s="165"/>
      <c r="NR259" s="165"/>
      <c r="NS259" s="165"/>
      <c r="NT259" s="165"/>
      <c r="NU259" s="165"/>
      <c r="NV259" s="165"/>
      <c r="NW259" s="165"/>
      <c r="NX259" s="165"/>
      <c r="NY259" s="165"/>
      <c r="NZ259" s="165"/>
      <c r="OA259" s="165"/>
      <c r="OB259" s="165"/>
      <c r="OC259" s="165"/>
      <c r="OD259" s="165"/>
      <c r="OE259" s="165"/>
      <c r="OF259" s="165"/>
      <c r="OG259" s="165"/>
      <c r="OH259" s="165"/>
      <c r="OI259" s="165"/>
      <c r="OJ259" s="165"/>
      <c r="OK259" s="165"/>
      <c r="OL259" s="165"/>
      <c r="OM259" s="165"/>
      <c r="ON259" s="165"/>
      <c r="OO259" s="165"/>
      <c r="OP259" s="165"/>
      <c r="OQ259" s="165"/>
      <c r="OR259" s="165"/>
      <c r="OS259" s="165"/>
      <c r="OT259" s="165"/>
      <c r="OU259" s="165"/>
      <c r="OV259" s="165"/>
      <c r="OW259" s="165"/>
      <c r="OX259" s="165"/>
      <c r="OY259" s="165"/>
      <c r="OZ259" s="165"/>
      <c r="PA259" s="165"/>
      <c r="PB259" s="165"/>
      <c r="PC259" s="165"/>
      <c r="PD259" s="165"/>
      <c r="PE259" s="165"/>
      <c r="PF259" s="165"/>
      <c r="PG259" s="165"/>
      <c r="PH259" s="165"/>
      <c r="PI259" s="165"/>
      <c r="PJ259" s="165"/>
      <c r="PK259" s="165"/>
      <c r="PL259" s="165"/>
      <c r="PM259" s="165"/>
      <c r="PN259" s="165"/>
      <c r="PO259" s="165"/>
      <c r="PP259" s="165"/>
      <c r="PQ259" s="165"/>
      <c r="PR259" s="165"/>
      <c r="PS259" s="165"/>
      <c r="PT259" s="165"/>
      <c r="PU259" s="165"/>
      <c r="PV259" s="165"/>
      <c r="PW259" s="165"/>
      <c r="PX259" s="165"/>
      <c r="PY259" s="165"/>
      <c r="PZ259" s="165"/>
      <c r="QA259" s="165"/>
      <c r="QB259" s="165"/>
      <c r="QC259" s="165"/>
      <c r="QD259" s="165"/>
      <c r="QE259" s="165"/>
      <c r="QF259" s="165"/>
      <c r="QG259" s="165"/>
      <c r="QH259" s="165"/>
      <c r="QI259" s="165"/>
      <c r="QJ259" s="165"/>
      <c r="QK259" s="165"/>
      <c r="QL259" s="165"/>
      <c r="QM259" s="165"/>
      <c r="QN259" s="165"/>
      <c r="QO259" s="165"/>
      <c r="QP259" s="165"/>
      <c r="QQ259" s="165"/>
      <c r="QR259" s="165"/>
      <c r="QS259" s="165"/>
      <c r="QT259" s="165"/>
      <c r="QU259" s="165"/>
      <c r="QV259" s="165"/>
      <c r="QW259" s="165"/>
      <c r="QX259" s="165"/>
      <c r="QY259" s="165"/>
      <c r="QZ259" s="165"/>
      <c r="RA259" s="165"/>
      <c r="RB259" s="165"/>
      <c r="RC259" s="165"/>
      <c r="RD259" s="165"/>
      <c r="RE259" s="165"/>
      <c r="RF259" s="165"/>
      <c r="RG259" s="165"/>
      <c r="RH259" s="165"/>
      <c r="RI259" s="165"/>
      <c r="RJ259" s="165"/>
      <c r="RK259" s="165"/>
      <c r="RL259" s="165"/>
    </row>
    <row r="260" spans="1:480" ht="15.75" x14ac:dyDescent="0.25">
      <c r="A260" s="305" t="e">
        <f>'Тех. карты'!#REF!</f>
        <v>#REF!</v>
      </c>
      <c r="B260" s="356" t="s">
        <v>22</v>
      </c>
      <c r="C260" s="357"/>
      <c r="D260" s="357"/>
      <c r="E260" s="357"/>
      <c r="F260" s="357"/>
      <c r="G260" s="357"/>
      <c r="H260" s="357"/>
      <c r="I260" s="357"/>
      <c r="J260" s="357"/>
      <c r="K260" s="357"/>
      <c r="L260" s="358"/>
      <c r="M260" s="253"/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33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  <c r="AQ260" s="165"/>
      <c r="AR260" s="165"/>
      <c r="AS260" s="165"/>
      <c r="AT260" s="165"/>
      <c r="AU260" s="165"/>
      <c r="AV260" s="165"/>
      <c r="AW260" s="165"/>
      <c r="AX260" s="165"/>
      <c r="AY260" s="165"/>
      <c r="AZ260" s="165"/>
      <c r="BA260" s="165"/>
      <c r="BB260" s="165"/>
      <c r="BC260" s="165"/>
      <c r="BD260" s="165"/>
      <c r="BE260" s="165"/>
      <c r="BF260" s="165"/>
      <c r="BG260" s="165"/>
      <c r="BH260" s="165"/>
      <c r="BI260" s="165"/>
      <c r="BJ260" s="165"/>
      <c r="BK260" s="165"/>
      <c r="BL260" s="165"/>
      <c r="BM260" s="165"/>
      <c r="BN260" s="165"/>
      <c r="BO260" s="165"/>
      <c r="BP260" s="165"/>
      <c r="BQ260" s="165"/>
      <c r="BR260" s="165"/>
      <c r="BS260" s="165"/>
      <c r="BT260" s="165"/>
      <c r="BU260" s="165"/>
      <c r="BV260" s="165"/>
      <c r="BW260" s="165"/>
      <c r="BX260" s="165"/>
      <c r="BY260" s="165"/>
      <c r="BZ260" s="165"/>
      <c r="CA260" s="165"/>
      <c r="CB260" s="165"/>
      <c r="CC260" s="165"/>
      <c r="CD260" s="165"/>
      <c r="CE260" s="165"/>
      <c r="CF260" s="165"/>
      <c r="CG260" s="165"/>
      <c r="CH260" s="165"/>
      <c r="CI260" s="165"/>
      <c r="CJ260" s="165"/>
      <c r="CK260" s="165"/>
      <c r="CL260" s="165"/>
      <c r="CM260" s="165"/>
      <c r="CN260" s="165"/>
      <c r="CO260" s="165"/>
      <c r="CP260" s="165"/>
      <c r="CQ260" s="165"/>
      <c r="CR260" s="165"/>
      <c r="CS260" s="165"/>
      <c r="CT260" s="165"/>
      <c r="CU260" s="165"/>
      <c r="CV260" s="165"/>
      <c r="CW260" s="165"/>
      <c r="CX260" s="165"/>
      <c r="CY260" s="165"/>
      <c r="CZ260" s="165"/>
      <c r="DA260" s="165"/>
      <c r="DB260" s="165"/>
      <c r="DC260" s="165"/>
      <c r="DD260" s="165"/>
      <c r="DE260" s="165"/>
      <c r="DF260" s="165"/>
      <c r="DG260" s="165"/>
      <c r="DH260" s="165"/>
      <c r="DI260" s="165"/>
      <c r="DJ260" s="165"/>
      <c r="DK260" s="165"/>
      <c r="DL260" s="165"/>
      <c r="DM260" s="165"/>
      <c r="DN260" s="165"/>
      <c r="DO260" s="165"/>
      <c r="DP260" s="165"/>
      <c r="DQ260" s="165"/>
      <c r="DR260" s="165"/>
      <c r="DS260" s="165"/>
      <c r="DT260" s="165"/>
      <c r="DU260" s="165"/>
      <c r="DV260" s="165"/>
      <c r="DW260" s="165"/>
      <c r="DX260" s="165"/>
      <c r="DY260" s="165"/>
      <c r="DZ260" s="165"/>
      <c r="EA260" s="165"/>
      <c r="EB260" s="165"/>
      <c r="EC260" s="165"/>
      <c r="ED260" s="165"/>
      <c r="EE260" s="165"/>
      <c r="EF260" s="165"/>
      <c r="EG260" s="165"/>
      <c r="EH260" s="165"/>
      <c r="EI260" s="165"/>
      <c r="EJ260" s="165"/>
      <c r="EK260" s="165"/>
      <c r="EL260" s="165"/>
      <c r="EM260" s="165"/>
      <c r="EN260" s="165"/>
      <c r="EO260" s="165"/>
      <c r="EP260" s="165"/>
      <c r="EQ260" s="165"/>
      <c r="ER260" s="165"/>
      <c r="ES260" s="165"/>
      <c r="ET260" s="165"/>
      <c r="EU260" s="165"/>
      <c r="EV260" s="165"/>
      <c r="EW260" s="165"/>
      <c r="EX260" s="165"/>
      <c r="EY260" s="165"/>
      <c r="EZ260" s="165"/>
      <c r="FA260" s="165"/>
      <c r="FB260" s="165"/>
      <c r="FC260" s="165"/>
      <c r="FD260" s="165"/>
      <c r="FE260" s="165"/>
      <c r="FF260" s="165"/>
      <c r="FG260" s="165"/>
      <c r="FH260" s="165"/>
      <c r="FI260" s="165"/>
      <c r="FJ260" s="165"/>
      <c r="FK260" s="165"/>
      <c r="FL260" s="165"/>
      <c r="FM260" s="165"/>
      <c r="FN260" s="165"/>
      <c r="FO260" s="165"/>
      <c r="FP260" s="165"/>
      <c r="FQ260" s="165"/>
      <c r="FR260" s="165"/>
      <c r="FS260" s="165"/>
      <c r="FT260" s="165"/>
      <c r="FU260" s="165"/>
      <c r="FV260" s="165"/>
      <c r="FW260" s="165"/>
      <c r="FX260" s="165"/>
      <c r="FY260" s="165"/>
      <c r="FZ260" s="165"/>
      <c r="GA260" s="165"/>
      <c r="GB260" s="165"/>
      <c r="GC260" s="165"/>
      <c r="GD260" s="165"/>
      <c r="GE260" s="165"/>
      <c r="GF260" s="165"/>
      <c r="GG260" s="165"/>
      <c r="GH260" s="165"/>
      <c r="GI260" s="165"/>
      <c r="GJ260" s="165"/>
      <c r="GK260" s="165"/>
      <c r="GL260" s="165"/>
      <c r="GM260" s="165"/>
      <c r="GN260" s="165"/>
      <c r="GO260" s="165"/>
      <c r="GP260" s="165"/>
      <c r="GQ260" s="165"/>
      <c r="GR260" s="165"/>
      <c r="GS260" s="165"/>
      <c r="GT260" s="165"/>
      <c r="GU260" s="165"/>
      <c r="GV260" s="165"/>
      <c r="GW260" s="165"/>
      <c r="GX260" s="165"/>
      <c r="GY260" s="165"/>
      <c r="GZ260" s="165"/>
      <c r="HA260" s="165"/>
      <c r="HB260" s="165"/>
      <c r="HC260" s="165"/>
      <c r="HD260" s="165"/>
      <c r="HE260" s="165"/>
      <c r="HF260" s="165"/>
      <c r="HG260" s="165"/>
      <c r="HH260" s="165"/>
      <c r="HI260" s="165"/>
      <c r="HJ260" s="165"/>
      <c r="HK260" s="165"/>
      <c r="HL260" s="165"/>
      <c r="HM260" s="165"/>
      <c r="HN260" s="165"/>
      <c r="HO260" s="165"/>
      <c r="HP260" s="165"/>
      <c r="HQ260" s="165"/>
      <c r="HR260" s="165"/>
      <c r="HS260" s="165"/>
      <c r="HT260" s="165"/>
      <c r="HU260" s="165"/>
      <c r="HV260" s="165"/>
      <c r="HW260" s="165"/>
      <c r="HX260" s="165"/>
      <c r="HY260" s="165"/>
      <c r="HZ260" s="165"/>
      <c r="IA260" s="165"/>
      <c r="IB260" s="165"/>
      <c r="IC260" s="165"/>
      <c r="ID260" s="165"/>
      <c r="IE260" s="165"/>
      <c r="IF260" s="165"/>
      <c r="IG260" s="165"/>
      <c r="IH260" s="165"/>
      <c r="II260" s="165"/>
      <c r="IJ260" s="165"/>
      <c r="IK260" s="165"/>
      <c r="IL260" s="165"/>
      <c r="IM260" s="165"/>
      <c r="IN260" s="165"/>
      <c r="IO260" s="165"/>
      <c r="IP260" s="165"/>
      <c r="IQ260" s="165"/>
      <c r="IR260" s="165"/>
      <c r="IS260" s="165"/>
      <c r="IT260" s="165"/>
      <c r="IU260" s="165"/>
      <c r="IV260" s="165"/>
      <c r="IW260" s="165"/>
      <c r="IX260" s="165"/>
      <c r="IY260" s="165"/>
      <c r="IZ260" s="165"/>
      <c r="JA260" s="165"/>
      <c r="JB260" s="165"/>
      <c r="JC260" s="165"/>
      <c r="JD260" s="165"/>
      <c r="JE260" s="165"/>
      <c r="JF260" s="165"/>
      <c r="JG260" s="165"/>
      <c r="JH260" s="165"/>
      <c r="JI260" s="165"/>
      <c r="JJ260" s="165"/>
      <c r="JK260" s="165"/>
      <c r="JL260" s="165"/>
      <c r="JM260" s="165"/>
      <c r="JN260" s="165"/>
      <c r="JO260" s="165"/>
      <c r="JP260" s="165"/>
      <c r="JQ260" s="165"/>
      <c r="JR260" s="165"/>
      <c r="JS260" s="165"/>
      <c r="JT260" s="165"/>
      <c r="JU260" s="165"/>
      <c r="JV260" s="165"/>
      <c r="JW260" s="165"/>
      <c r="JX260" s="165"/>
      <c r="JY260" s="165"/>
      <c r="JZ260" s="165"/>
      <c r="KA260" s="165"/>
      <c r="KB260" s="165"/>
      <c r="KC260" s="165"/>
      <c r="KD260" s="165"/>
      <c r="KE260" s="165"/>
      <c r="KF260" s="165"/>
      <c r="KG260" s="165"/>
      <c r="KH260" s="165"/>
      <c r="KI260" s="165"/>
      <c r="KJ260" s="165"/>
      <c r="KK260" s="165"/>
      <c r="KL260" s="165"/>
      <c r="KM260" s="165"/>
      <c r="KN260" s="165"/>
      <c r="KO260" s="165"/>
      <c r="KP260" s="165"/>
      <c r="KQ260" s="165"/>
      <c r="KR260" s="165"/>
      <c r="KS260" s="165"/>
      <c r="KT260" s="165"/>
      <c r="KU260" s="165"/>
      <c r="KV260" s="165"/>
      <c r="KW260" s="165"/>
      <c r="KX260" s="165"/>
      <c r="KY260" s="165"/>
      <c r="KZ260" s="165"/>
      <c r="LA260" s="165"/>
      <c r="LB260" s="165"/>
      <c r="LC260" s="165"/>
      <c r="LD260" s="165"/>
      <c r="LE260" s="165"/>
      <c r="LF260" s="165"/>
      <c r="LG260" s="165"/>
      <c r="LH260" s="165"/>
      <c r="LI260" s="165"/>
      <c r="LJ260" s="165"/>
      <c r="LK260" s="165"/>
      <c r="LL260" s="165"/>
      <c r="LM260" s="165"/>
      <c r="LN260" s="165"/>
      <c r="LO260" s="165"/>
      <c r="LP260" s="165"/>
      <c r="LQ260" s="165"/>
      <c r="LR260" s="165"/>
      <c r="LS260" s="165"/>
      <c r="LT260" s="165"/>
      <c r="LU260" s="165"/>
      <c r="LV260" s="165"/>
      <c r="LW260" s="165"/>
      <c r="LX260" s="165"/>
      <c r="LY260" s="165"/>
      <c r="LZ260" s="165"/>
      <c r="MA260" s="165"/>
      <c r="MB260" s="165"/>
      <c r="MC260" s="165"/>
      <c r="MD260" s="165"/>
      <c r="ME260" s="165"/>
      <c r="MF260" s="165"/>
      <c r="MG260" s="165"/>
      <c r="MH260" s="165"/>
      <c r="MI260" s="165"/>
      <c r="MJ260" s="165"/>
      <c r="MK260" s="165"/>
      <c r="ML260" s="165"/>
      <c r="MM260" s="165"/>
      <c r="MN260" s="165"/>
      <c r="MO260" s="165"/>
      <c r="MP260" s="165"/>
      <c r="MQ260" s="165"/>
      <c r="MR260" s="165"/>
      <c r="MS260" s="165"/>
      <c r="MT260" s="165"/>
      <c r="MU260" s="165"/>
      <c r="MV260" s="165"/>
      <c r="MW260" s="165"/>
      <c r="MX260" s="165"/>
      <c r="MY260" s="165"/>
      <c r="MZ260" s="165"/>
      <c r="NA260" s="165"/>
      <c r="NB260" s="165"/>
      <c r="NC260" s="165"/>
      <c r="ND260" s="165"/>
      <c r="NE260" s="165"/>
      <c r="NF260" s="165"/>
      <c r="NG260" s="165"/>
      <c r="NH260" s="165"/>
      <c r="NI260" s="165"/>
      <c r="NJ260" s="165"/>
      <c r="NK260" s="165"/>
      <c r="NL260" s="165"/>
      <c r="NM260" s="165"/>
      <c r="NN260" s="165"/>
      <c r="NO260" s="165"/>
      <c r="NP260" s="165"/>
      <c r="NQ260" s="165"/>
      <c r="NR260" s="165"/>
      <c r="NS260" s="165"/>
      <c r="NT260" s="165"/>
      <c r="NU260" s="165"/>
      <c r="NV260" s="165"/>
      <c r="NW260" s="165"/>
      <c r="NX260" s="165"/>
      <c r="NY260" s="165"/>
      <c r="NZ260" s="165"/>
      <c r="OA260" s="165"/>
      <c r="OB260" s="165"/>
      <c r="OC260" s="165"/>
      <c r="OD260" s="165"/>
      <c r="OE260" s="165"/>
      <c r="OF260" s="165"/>
      <c r="OG260" s="165"/>
      <c r="OH260" s="165"/>
      <c r="OI260" s="165"/>
      <c r="OJ260" s="165"/>
      <c r="OK260" s="165"/>
      <c r="OL260" s="165"/>
      <c r="OM260" s="165"/>
      <c r="ON260" s="165"/>
      <c r="OO260" s="165"/>
      <c r="OP260" s="165"/>
      <c r="OQ260" s="165"/>
      <c r="OR260" s="165"/>
      <c r="OS260" s="165"/>
      <c r="OT260" s="165"/>
      <c r="OU260" s="165"/>
      <c r="OV260" s="165"/>
      <c r="OW260" s="165"/>
      <c r="OX260" s="165"/>
      <c r="OY260" s="165"/>
      <c r="OZ260" s="165"/>
      <c r="PA260" s="165"/>
      <c r="PB260" s="165"/>
      <c r="PC260" s="165"/>
      <c r="PD260" s="165"/>
      <c r="PE260" s="165"/>
      <c r="PF260" s="165"/>
      <c r="PG260" s="165"/>
      <c r="PH260" s="165"/>
      <c r="PI260" s="165"/>
      <c r="PJ260" s="165"/>
      <c r="PK260" s="165"/>
      <c r="PL260" s="165"/>
      <c r="PM260" s="165"/>
      <c r="PN260" s="165"/>
      <c r="PO260" s="165"/>
      <c r="PP260" s="165"/>
      <c r="PQ260" s="165"/>
      <c r="PR260" s="165"/>
      <c r="PS260" s="165"/>
      <c r="PT260" s="165"/>
      <c r="PU260" s="165"/>
      <c r="PV260" s="165"/>
      <c r="PW260" s="165"/>
      <c r="PX260" s="165"/>
      <c r="PY260" s="165"/>
      <c r="PZ260" s="165"/>
      <c r="QA260" s="165"/>
      <c r="QB260" s="165"/>
      <c r="QC260" s="165"/>
      <c r="QD260" s="165"/>
      <c r="QE260" s="165"/>
      <c r="QF260" s="165"/>
      <c r="QG260" s="165"/>
      <c r="QH260" s="165"/>
      <c r="QI260" s="165"/>
      <c r="QJ260" s="165"/>
      <c r="QK260" s="165"/>
      <c r="QL260" s="165"/>
      <c r="QM260" s="165"/>
      <c r="QN260" s="165"/>
      <c r="QO260" s="165"/>
      <c r="QP260" s="165"/>
      <c r="QQ260" s="165"/>
      <c r="QR260" s="165"/>
      <c r="QS260" s="165"/>
      <c r="QT260" s="165"/>
      <c r="QU260" s="165"/>
      <c r="QV260" s="165"/>
      <c r="QW260" s="165"/>
      <c r="QX260" s="165"/>
      <c r="QY260" s="165"/>
      <c r="QZ260" s="165"/>
      <c r="RA260" s="165"/>
      <c r="RB260" s="165"/>
      <c r="RC260" s="165"/>
      <c r="RD260" s="165"/>
      <c r="RE260" s="165"/>
      <c r="RF260" s="165"/>
      <c r="RG260" s="165"/>
      <c r="RH260" s="165"/>
      <c r="RI260" s="165"/>
      <c r="RJ260" s="165"/>
      <c r="RK260" s="165"/>
      <c r="RL260" s="165"/>
    </row>
    <row r="261" spans="1:480" ht="18" customHeight="1" x14ac:dyDescent="0.2">
      <c r="A261" s="138"/>
      <c r="B261" s="353" t="s">
        <v>122</v>
      </c>
      <c r="C261" s="353"/>
      <c r="D261" s="89">
        <v>220</v>
      </c>
      <c r="E261" s="99"/>
      <c r="F261" s="100"/>
      <c r="G261" s="101">
        <v>10.1</v>
      </c>
      <c r="H261" s="102">
        <v>9.1</v>
      </c>
      <c r="I261" s="103">
        <v>27.4</v>
      </c>
      <c r="J261" s="104">
        <v>225</v>
      </c>
      <c r="K261" s="105">
        <v>16.190000000000001</v>
      </c>
      <c r="L261" s="30">
        <v>151</v>
      </c>
      <c r="M261" s="30">
        <v>8.11</v>
      </c>
      <c r="N261" s="233"/>
      <c r="O261" s="233"/>
      <c r="P261" s="233"/>
      <c r="Q261" s="233"/>
      <c r="R261" s="233"/>
      <c r="S261" s="233"/>
      <c r="T261" s="233"/>
      <c r="U261" s="233"/>
      <c r="V261" s="233"/>
      <c r="W261" s="233"/>
      <c r="X261" s="233"/>
      <c r="Y261" s="233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  <c r="AP261" s="165"/>
      <c r="AQ261" s="165"/>
      <c r="AR261" s="165"/>
      <c r="AS261" s="165"/>
      <c r="AT261" s="165"/>
      <c r="AU261" s="165"/>
      <c r="AV261" s="165"/>
      <c r="AW261" s="165"/>
      <c r="AX261" s="165"/>
      <c r="AY261" s="165"/>
      <c r="AZ261" s="165"/>
      <c r="BA261" s="165"/>
      <c r="BB261" s="165"/>
      <c r="BC261" s="165"/>
      <c r="BD261" s="165"/>
      <c r="BE261" s="165"/>
      <c r="BF261" s="165"/>
      <c r="BG261" s="165"/>
      <c r="BH261" s="165"/>
      <c r="BI261" s="165"/>
      <c r="BJ261" s="165"/>
      <c r="BK261" s="165"/>
      <c r="BL261" s="165"/>
      <c r="BM261" s="165"/>
      <c r="BN261" s="165"/>
      <c r="BO261" s="165"/>
      <c r="BP261" s="165"/>
      <c r="BQ261" s="165"/>
      <c r="BR261" s="165"/>
      <c r="BS261" s="165"/>
      <c r="BT261" s="165"/>
      <c r="BU261" s="165"/>
      <c r="BV261" s="165"/>
      <c r="BW261" s="165"/>
      <c r="BX261" s="165"/>
      <c r="BY261" s="165"/>
      <c r="BZ261" s="165"/>
      <c r="CA261" s="165"/>
      <c r="CB261" s="165"/>
      <c r="CC261" s="165"/>
      <c r="CD261" s="165"/>
      <c r="CE261" s="165"/>
      <c r="CF261" s="165"/>
      <c r="CG261" s="165"/>
      <c r="CH261" s="165"/>
      <c r="CI261" s="165"/>
      <c r="CJ261" s="165"/>
      <c r="CK261" s="165"/>
      <c r="CL261" s="165"/>
      <c r="CM261" s="165"/>
      <c r="CN261" s="165"/>
      <c r="CO261" s="165"/>
      <c r="CP261" s="165"/>
      <c r="CQ261" s="165"/>
      <c r="CR261" s="165"/>
      <c r="CS261" s="165"/>
      <c r="CT261" s="165"/>
      <c r="CU261" s="165"/>
      <c r="CV261" s="165"/>
      <c r="CW261" s="165"/>
      <c r="CX261" s="165"/>
      <c r="CY261" s="165"/>
      <c r="CZ261" s="165"/>
      <c r="DA261" s="165"/>
      <c r="DB261" s="165"/>
      <c r="DC261" s="165"/>
      <c r="DD261" s="165"/>
      <c r="DE261" s="165"/>
      <c r="DF261" s="165"/>
      <c r="DG261" s="165"/>
      <c r="DH261" s="165"/>
      <c r="DI261" s="165"/>
      <c r="DJ261" s="165"/>
      <c r="DK261" s="165"/>
      <c r="DL261" s="165"/>
      <c r="DM261" s="165"/>
      <c r="DN261" s="165"/>
      <c r="DO261" s="165"/>
      <c r="DP261" s="165"/>
      <c r="DQ261" s="165"/>
      <c r="DR261" s="165"/>
      <c r="DS261" s="165"/>
      <c r="DT261" s="165"/>
      <c r="DU261" s="165"/>
      <c r="DV261" s="165"/>
      <c r="DW261" s="165"/>
      <c r="DX261" s="165"/>
      <c r="DY261" s="165"/>
      <c r="DZ261" s="165"/>
      <c r="EA261" s="165"/>
      <c r="EB261" s="165"/>
      <c r="EC261" s="165"/>
      <c r="ED261" s="165"/>
      <c r="EE261" s="165"/>
      <c r="EF261" s="165"/>
      <c r="EG261" s="165"/>
      <c r="EH261" s="165"/>
      <c r="EI261" s="165"/>
      <c r="EJ261" s="165"/>
      <c r="EK261" s="165"/>
      <c r="EL261" s="165"/>
      <c r="EM261" s="165"/>
      <c r="EN261" s="165"/>
      <c r="EO261" s="165"/>
      <c r="EP261" s="165"/>
      <c r="EQ261" s="165"/>
      <c r="ER261" s="165"/>
      <c r="ES261" s="165"/>
      <c r="ET261" s="165"/>
      <c r="EU261" s="165"/>
      <c r="EV261" s="165"/>
      <c r="EW261" s="165"/>
      <c r="EX261" s="165"/>
      <c r="EY261" s="165"/>
      <c r="EZ261" s="165"/>
      <c r="FA261" s="165"/>
      <c r="FB261" s="165"/>
      <c r="FC261" s="165"/>
      <c r="FD261" s="165"/>
      <c r="FE261" s="165"/>
      <c r="FF261" s="165"/>
      <c r="FG261" s="165"/>
      <c r="FH261" s="165"/>
      <c r="FI261" s="165"/>
      <c r="FJ261" s="165"/>
      <c r="FK261" s="165"/>
      <c r="FL261" s="165"/>
      <c r="FM261" s="165"/>
      <c r="FN261" s="165"/>
      <c r="FO261" s="165"/>
      <c r="FP261" s="165"/>
      <c r="FQ261" s="165"/>
      <c r="FR261" s="165"/>
      <c r="FS261" s="165"/>
      <c r="FT261" s="165"/>
      <c r="FU261" s="165"/>
      <c r="FV261" s="165"/>
      <c r="FW261" s="165"/>
      <c r="FX261" s="165"/>
      <c r="FY261" s="165"/>
      <c r="FZ261" s="165"/>
      <c r="GA261" s="165"/>
      <c r="GB261" s="165"/>
      <c r="GC261" s="165"/>
      <c r="GD261" s="165"/>
      <c r="GE261" s="165"/>
      <c r="GF261" s="165"/>
      <c r="GG261" s="165"/>
      <c r="GH261" s="165"/>
      <c r="GI261" s="165"/>
      <c r="GJ261" s="165"/>
      <c r="GK261" s="165"/>
      <c r="GL261" s="165"/>
      <c r="GM261" s="165"/>
      <c r="GN261" s="165"/>
      <c r="GO261" s="165"/>
      <c r="GP261" s="165"/>
      <c r="GQ261" s="165"/>
      <c r="GR261" s="165"/>
      <c r="GS261" s="165"/>
      <c r="GT261" s="165"/>
      <c r="GU261" s="165"/>
      <c r="GV261" s="165"/>
      <c r="GW261" s="165"/>
      <c r="GX261" s="165"/>
      <c r="GY261" s="165"/>
      <c r="GZ261" s="165"/>
      <c r="HA261" s="165"/>
      <c r="HB261" s="165"/>
      <c r="HC261" s="165"/>
      <c r="HD261" s="165"/>
      <c r="HE261" s="165"/>
      <c r="HF261" s="165"/>
      <c r="HG261" s="165"/>
      <c r="HH261" s="165"/>
      <c r="HI261" s="165"/>
      <c r="HJ261" s="165"/>
      <c r="HK261" s="165"/>
      <c r="HL261" s="165"/>
      <c r="HM261" s="165"/>
      <c r="HN261" s="165"/>
      <c r="HO261" s="165"/>
      <c r="HP261" s="165"/>
      <c r="HQ261" s="165"/>
      <c r="HR261" s="165"/>
      <c r="HS261" s="165"/>
      <c r="HT261" s="165"/>
      <c r="HU261" s="165"/>
      <c r="HV261" s="165"/>
      <c r="HW261" s="165"/>
      <c r="HX261" s="165"/>
      <c r="HY261" s="165"/>
      <c r="HZ261" s="165"/>
      <c r="IA261" s="165"/>
      <c r="IB261" s="165"/>
      <c r="IC261" s="165"/>
      <c r="ID261" s="165"/>
      <c r="IE261" s="165"/>
      <c r="IF261" s="165"/>
      <c r="IG261" s="165"/>
      <c r="IH261" s="165"/>
      <c r="II261" s="165"/>
      <c r="IJ261" s="165"/>
      <c r="IK261" s="165"/>
      <c r="IL261" s="165"/>
      <c r="IM261" s="165"/>
      <c r="IN261" s="165"/>
      <c r="IO261" s="165"/>
      <c r="IP261" s="165"/>
      <c r="IQ261" s="165"/>
      <c r="IR261" s="165"/>
      <c r="IS261" s="165"/>
      <c r="IT261" s="165"/>
      <c r="IU261" s="165"/>
      <c r="IV261" s="165"/>
      <c r="IW261" s="165"/>
      <c r="IX261" s="165"/>
      <c r="IY261" s="165"/>
      <c r="IZ261" s="165"/>
      <c r="JA261" s="165"/>
      <c r="JB261" s="165"/>
      <c r="JC261" s="165"/>
      <c r="JD261" s="165"/>
      <c r="JE261" s="165"/>
      <c r="JF261" s="165"/>
      <c r="JG261" s="165"/>
      <c r="JH261" s="165"/>
      <c r="JI261" s="165"/>
      <c r="JJ261" s="165"/>
      <c r="JK261" s="165"/>
      <c r="JL261" s="165"/>
      <c r="JM261" s="165"/>
      <c r="JN261" s="165"/>
      <c r="JO261" s="165"/>
      <c r="JP261" s="165"/>
      <c r="JQ261" s="165"/>
      <c r="JR261" s="165"/>
      <c r="JS261" s="165"/>
      <c r="JT261" s="165"/>
      <c r="JU261" s="165"/>
      <c r="JV261" s="165"/>
      <c r="JW261" s="165"/>
      <c r="JX261" s="165"/>
      <c r="JY261" s="165"/>
      <c r="JZ261" s="165"/>
      <c r="KA261" s="165"/>
      <c r="KB261" s="165"/>
      <c r="KC261" s="165"/>
      <c r="KD261" s="165"/>
      <c r="KE261" s="165"/>
      <c r="KF261" s="165"/>
      <c r="KG261" s="165"/>
      <c r="KH261" s="165"/>
      <c r="KI261" s="165"/>
      <c r="KJ261" s="165"/>
      <c r="KK261" s="165"/>
      <c r="KL261" s="165"/>
      <c r="KM261" s="165"/>
      <c r="KN261" s="165"/>
      <c r="KO261" s="165"/>
      <c r="KP261" s="165"/>
      <c r="KQ261" s="165"/>
      <c r="KR261" s="165"/>
      <c r="KS261" s="165"/>
      <c r="KT261" s="165"/>
      <c r="KU261" s="165"/>
      <c r="KV261" s="165"/>
      <c r="KW261" s="165"/>
      <c r="KX261" s="165"/>
      <c r="KY261" s="165"/>
      <c r="KZ261" s="165"/>
      <c r="LA261" s="165"/>
      <c r="LB261" s="165"/>
      <c r="LC261" s="165"/>
      <c r="LD261" s="165"/>
      <c r="LE261" s="165"/>
      <c r="LF261" s="165"/>
      <c r="LG261" s="165"/>
      <c r="LH261" s="165"/>
      <c r="LI261" s="165"/>
      <c r="LJ261" s="165"/>
      <c r="LK261" s="165"/>
      <c r="LL261" s="165"/>
      <c r="LM261" s="165"/>
      <c r="LN261" s="165"/>
      <c r="LO261" s="165"/>
      <c r="LP261" s="165"/>
      <c r="LQ261" s="165"/>
      <c r="LR261" s="165"/>
      <c r="LS261" s="165"/>
      <c r="LT261" s="165"/>
      <c r="LU261" s="165"/>
      <c r="LV261" s="165"/>
      <c r="LW261" s="165"/>
      <c r="LX261" s="165"/>
      <c r="LY261" s="165"/>
      <c r="LZ261" s="165"/>
      <c r="MA261" s="165"/>
      <c r="MB261" s="165"/>
      <c r="MC261" s="165"/>
      <c r="MD261" s="165"/>
      <c r="ME261" s="165"/>
      <c r="MF261" s="165"/>
      <c r="MG261" s="165"/>
      <c r="MH261" s="165"/>
      <c r="MI261" s="165"/>
      <c r="MJ261" s="165"/>
      <c r="MK261" s="165"/>
      <c r="ML261" s="165"/>
      <c r="MM261" s="165"/>
      <c r="MN261" s="165"/>
      <c r="MO261" s="165"/>
      <c r="MP261" s="165"/>
      <c r="MQ261" s="165"/>
      <c r="MR261" s="165"/>
      <c r="MS261" s="165"/>
      <c r="MT261" s="165"/>
      <c r="MU261" s="165"/>
      <c r="MV261" s="165"/>
      <c r="MW261" s="165"/>
      <c r="MX261" s="165"/>
      <c r="MY261" s="165"/>
      <c r="MZ261" s="165"/>
      <c r="NA261" s="165"/>
      <c r="NB261" s="165"/>
      <c r="NC261" s="165"/>
      <c r="ND261" s="165"/>
      <c r="NE261" s="165"/>
      <c r="NF261" s="165"/>
      <c r="NG261" s="165"/>
      <c r="NH261" s="165"/>
      <c r="NI261" s="165"/>
      <c r="NJ261" s="165"/>
      <c r="NK261" s="165"/>
      <c r="NL261" s="165"/>
      <c r="NM261" s="165"/>
      <c r="NN261" s="165"/>
      <c r="NO261" s="165"/>
      <c r="NP261" s="165"/>
      <c r="NQ261" s="165"/>
      <c r="NR261" s="165"/>
      <c r="NS261" s="165"/>
      <c r="NT261" s="165"/>
      <c r="NU261" s="165"/>
      <c r="NV261" s="165"/>
      <c r="NW261" s="165"/>
      <c r="NX261" s="165"/>
      <c r="NY261" s="165"/>
      <c r="NZ261" s="165"/>
      <c r="OA261" s="165"/>
      <c r="OB261" s="165"/>
      <c r="OC261" s="165"/>
      <c r="OD261" s="165"/>
      <c r="OE261" s="165"/>
      <c r="OF261" s="165"/>
      <c r="OG261" s="165"/>
      <c r="OH261" s="165"/>
      <c r="OI261" s="165"/>
      <c r="OJ261" s="165"/>
      <c r="OK261" s="165"/>
      <c r="OL261" s="165"/>
      <c r="OM261" s="165"/>
      <c r="ON261" s="165"/>
      <c r="OO261" s="165"/>
      <c r="OP261" s="165"/>
      <c r="OQ261" s="165"/>
      <c r="OR261" s="165"/>
      <c r="OS261" s="165"/>
      <c r="OT261" s="165"/>
      <c r="OU261" s="165"/>
      <c r="OV261" s="165"/>
      <c r="OW261" s="165"/>
      <c r="OX261" s="165"/>
      <c r="OY261" s="165"/>
      <c r="OZ261" s="165"/>
      <c r="PA261" s="165"/>
      <c r="PB261" s="165"/>
      <c r="PC261" s="165"/>
      <c r="PD261" s="165"/>
      <c r="PE261" s="165"/>
      <c r="PF261" s="165"/>
      <c r="PG261" s="165"/>
      <c r="PH261" s="165"/>
      <c r="PI261" s="165"/>
      <c r="PJ261" s="165"/>
      <c r="PK261" s="165"/>
      <c r="PL261" s="165"/>
      <c r="PM261" s="165"/>
      <c r="PN261" s="165"/>
      <c r="PO261" s="165"/>
      <c r="PP261" s="165"/>
      <c r="PQ261" s="165"/>
      <c r="PR261" s="165"/>
      <c r="PS261" s="165"/>
      <c r="PT261" s="165"/>
      <c r="PU261" s="165"/>
      <c r="PV261" s="165"/>
      <c r="PW261" s="165"/>
      <c r="PX261" s="165"/>
      <c r="PY261" s="165"/>
      <c r="PZ261" s="165"/>
      <c r="QA261" s="165"/>
      <c r="QB261" s="165"/>
      <c r="QC261" s="165"/>
      <c r="QD261" s="165"/>
      <c r="QE261" s="165"/>
      <c r="QF261" s="165"/>
      <c r="QG261" s="165"/>
      <c r="QH261" s="165"/>
      <c r="QI261" s="165"/>
      <c r="QJ261" s="165"/>
      <c r="QK261" s="165"/>
      <c r="QL261" s="165"/>
      <c r="QM261" s="165"/>
      <c r="QN261" s="165"/>
      <c r="QO261" s="165"/>
      <c r="QP261" s="165"/>
      <c r="QQ261" s="165"/>
      <c r="QR261" s="165"/>
      <c r="QS261" s="165"/>
      <c r="QT261" s="165"/>
      <c r="QU261" s="165"/>
      <c r="QV261" s="165"/>
      <c r="QW261" s="165"/>
      <c r="QX261" s="165"/>
      <c r="QY261" s="165"/>
      <c r="QZ261" s="165"/>
      <c r="RA261" s="165"/>
      <c r="RB261" s="165"/>
      <c r="RC261" s="165"/>
      <c r="RD261" s="165"/>
      <c r="RE261" s="165"/>
      <c r="RF261" s="165"/>
      <c r="RG261" s="165"/>
      <c r="RH261" s="165"/>
      <c r="RI261" s="165"/>
      <c r="RJ261" s="165"/>
      <c r="RK261" s="165"/>
      <c r="RL261" s="165"/>
    </row>
    <row r="262" spans="1:480" ht="15" x14ac:dyDescent="0.25">
      <c r="A262" s="305" t="e">
        <f>'Тех. карты'!#REF!</f>
        <v>#REF!</v>
      </c>
      <c r="B262" s="353" t="s">
        <v>60</v>
      </c>
      <c r="C262" s="353"/>
      <c r="D262" s="11">
        <v>20</v>
      </c>
      <c r="E262" s="12"/>
      <c r="F262" s="13"/>
      <c r="G262" s="14">
        <v>3</v>
      </c>
      <c r="H262" s="15">
        <v>1.1599999999999999</v>
      </c>
      <c r="I262" s="16">
        <v>20.56</v>
      </c>
      <c r="J262" s="17">
        <v>104.8</v>
      </c>
      <c r="K262" s="18">
        <v>0</v>
      </c>
      <c r="L262" s="30">
        <v>152</v>
      </c>
      <c r="M262" s="30">
        <v>212</v>
      </c>
      <c r="N262" s="233"/>
      <c r="O262" s="233"/>
      <c r="P262" s="233"/>
      <c r="Q262" s="233"/>
      <c r="R262" s="233"/>
      <c r="S262" s="233"/>
      <c r="T262" s="233"/>
      <c r="U262" s="233"/>
      <c r="V262" s="233"/>
      <c r="W262" s="233"/>
      <c r="X262" s="233"/>
      <c r="Y262" s="233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  <c r="AK262" s="165"/>
      <c r="AL262" s="165"/>
      <c r="AM262" s="165"/>
      <c r="AN262" s="165"/>
      <c r="AO262" s="165"/>
      <c r="AP262" s="165"/>
      <c r="AQ262" s="165"/>
      <c r="AR262" s="165"/>
      <c r="AS262" s="165"/>
      <c r="AT262" s="165"/>
      <c r="AU262" s="165"/>
      <c r="AV262" s="165"/>
      <c r="AW262" s="165"/>
      <c r="AX262" s="165"/>
      <c r="AY262" s="165"/>
      <c r="AZ262" s="165"/>
      <c r="BA262" s="165"/>
      <c r="BB262" s="165"/>
      <c r="BC262" s="165"/>
      <c r="BD262" s="165"/>
      <c r="BE262" s="165"/>
      <c r="BF262" s="165"/>
      <c r="BG262" s="165"/>
      <c r="BH262" s="165"/>
      <c r="BI262" s="165"/>
      <c r="BJ262" s="165"/>
      <c r="BK262" s="165"/>
      <c r="BL262" s="165"/>
      <c r="BM262" s="165"/>
      <c r="BN262" s="165"/>
      <c r="BO262" s="165"/>
      <c r="BP262" s="165"/>
      <c r="BQ262" s="165"/>
      <c r="BR262" s="165"/>
      <c r="BS262" s="165"/>
      <c r="BT262" s="165"/>
      <c r="BU262" s="165"/>
      <c r="BV262" s="165"/>
      <c r="BW262" s="165"/>
      <c r="BX262" s="165"/>
      <c r="BY262" s="165"/>
      <c r="BZ262" s="165"/>
      <c r="CA262" s="165"/>
      <c r="CB262" s="165"/>
      <c r="CC262" s="165"/>
      <c r="CD262" s="165"/>
      <c r="CE262" s="165"/>
      <c r="CF262" s="165"/>
      <c r="CG262" s="165"/>
      <c r="CH262" s="165"/>
      <c r="CI262" s="165"/>
      <c r="CJ262" s="165"/>
      <c r="CK262" s="165"/>
      <c r="CL262" s="165"/>
      <c r="CM262" s="165"/>
      <c r="CN262" s="165"/>
      <c r="CO262" s="165"/>
      <c r="CP262" s="165"/>
      <c r="CQ262" s="165"/>
      <c r="CR262" s="165"/>
      <c r="CS262" s="165"/>
      <c r="CT262" s="165"/>
      <c r="CU262" s="165"/>
      <c r="CV262" s="165"/>
      <c r="CW262" s="165"/>
      <c r="CX262" s="165"/>
      <c r="CY262" s="165"/>
      <c r="CZ262" s="165"/>
      <c r="DA262" s="165"/>
      <c r="DB262" s="165"/>
      <c r="DC262" s="165"/>
      <c r="DD262" s="165"/>
      <c r="DE262" s="165"/>
      <c r="DF262" s="165"/>
      <c r="DG262" s="165"/>
      <c r="DH262" s="165"/>
      <c r="DI262" s="165"/>
      <c r="DJ262" s="165"/>
      <c r="DK262" s="165"/>
      <c r="DL262" s="165"/>
      <c r="DM262" s="165"/>
      <c r="DN262" s="165"/>
      <c r="DO262" s="165"/>
      <c r="DP262" s="165"/>
      <c r="DQ262" s="165"/>
      <c r="DR262" s="165"/>
      <c r="DS262" s="165"/>
      <c r="DT262" s="165"/>
      <c r="DU262" s="165"/>
      <c r="DV262" s="165"/>
      <c r="DW262" s="165"/>
      <c r="DX262" s="165"/>
      <c r="DY262" s="165"/>
      <c r="DZ262" s="165"/>
      <c r="EA262" s="165"/>
      <c r="EB262" s="165"/>
      <c r="EC262" s="165"/>
      <c r="ED262" s="165"/>
      <c r="EE262" s="165"/>
      <c r="EF262" s="165"/>
      <c r="EG262" s="165"/>
      <c r="EH262" s="165"/>
      <c r="EI262" s="165"/>
      <c r="EJ262" s="165"/>
      <c r="EK262" s="165"/>
      <c r="EL262" s="165"/>
      <c r="EM262" s="165"/>
      <c r="EN262" s="165"/>
      <c r="EO262" s="165"/>
      <c r="EP262" s="165"/>
      <c r="EQ262" s="165"/>
      <c r="ER262" s="165"/>
      <c r="ES262" s="165"/>
      <c r="ET262" s="165"/>
      <c r="EU262" s="165"/>
      <c r="EV262" s="165"/>
      <c r="EW262" s="165"/>
      <c r="EX262" s="165"/>
      <c r="EY262" s="165"/>
      <c r="EZ262" s="165"/>
      <c r="FA262" s="165"/>
      <c r="FB262" s="165"/>
      <c r="FC262" s="165"/>
      <c r="FD262" s="165"/>
      <c r="FE262" s="165"/>
      <c r="FF262" s="165"/>
      <c r="FG262" s="165"/>
      <c r="FH262" s="165"/>
      <c r="FI262" s="165"/>
      <c r="FJ262" s="165"/>
      <c r="FK262" s="165"/>
      <c r="FL262" s="165"/>
      <c r="FM262" s="165"/>
      <c r="FN262" s="165"/>
      <c r="FO262" s="165"/>
      <c r="FP262" s="165"/>
      <c r="FQ262" s="165"/>
      <c r="FR262" s="165"/>
      <c r="FS262" s="165"/>
      <c r="FT262" s="165"/>
      <c r="FU262" s="165"/>
      <c r="FV262" s="165"/>
      <c r="FW262" s="165"/>
      <c r="FX262" s="165"/>
      <c r="FY262" s="165"/>
      <c r="FZ262" s="165"/>
      <c r="GA262" s="165"/>
      <c r="GB262" s="165"/>
      <c r="GC262" s="165"/>
      <c r="GD262" s="165"/>
      <c r="GE262" s="165"/>
      <c r="GF262" s="165"/>
      <c r="GG262" s="165"/>
      <c r="GH262" s="165"/>
      <c r="GI262" s="165"/>
      <c r="GJ262" s="165"/>
      <c r="GK262" s="165"/>
      <c r="GL262" s="165"/>
      <c r="GM262" s="165"/>
      <c r="GN262" s="165"/>
      <c r="GO262" s="165"/>
      <c r="GP262" s="165"/>
      <c r="GQ262" s="165"/>
      <c r="GR262" s="165"/>
      <c r="GS262" s="165"/>
      <c r="GT262" s="165"/>
      <c r="GU262" s="165"/>
      <c r="GV262" s="165"/>
      <c r="GW262" s="165"/>
      <c r="GX262" s="165"/>
      <c r="GY262" s="165"/>
      <c r="GZ262" s="165"/>
      <c r="HA262" s="165"/>
      <c r="HB262" s="165"/>
      <c r="HC262" s="165"/>
      <c r="HD262" s="165"/>
      <c r="HE262" s="165"/>
      <c r="HF262" s="165"/>
      <c r="HG262" s="165"/>
      <c r="HH262" s="165"/>
      <c r="HI262" s="165"/>
      <c r="HJ262" s="165"/>
      <c r="HK262" s="165"/>
      <c r="HL262" s="165"/>
      <c r="HM262" s="165"/>
      <c r="HN262" s="165"/>
      <c r="HO262" s="165"/>
      <c r="HP262" s="165"/>
      <c r="HQ262" s="165"/>
      <c r="HR262" s="165"/>
      <c r="HS262" s="165"/>
      <c r="HT262" s="165"/>
      <c r="HU262" s="165"/>
      <c r="HV262" s="165"/>
      <c r="HW262" s="165"/>
      <c r="HX262" s="165"/>
      <c r="HY262" s="165"/>
      <c r="HZ262" s="165"/>
      <c r="IA262" s="165"/>
      <c r="IB262" s="165"/>
      <c r="IC262" s="165"/>
      <c r="ID262" s="165"/>
      <c r="IE262" s="165"/>
      <c r="IF262" s="165"/>
      <c r="IG262" s="165"/>
      <c r="IH262" s="165"/>
      <c r="II262" s="165"/>
      <c r="IJ262" s="165"/>
      <c r="IK262" s="165"/>
      <c r="IL262" s="165"/>
      <c r="IM262" s="165"/>
      <c r="IN262" s="165"/>
      <c r="IO262" s="165"/>
      <c r="IP262" s="165"/>
      <c r="IQ262" s="165"/>
      <c r="IR262" s="165"/>
      <c r="IS262" s="165"/>
      <c r="IT262" s="165"/>
      <c r="IU262" s="165"/>
      <c r="IV262" s="165"/>
      <c r="IW262" s="165"/>
      <c r="IX262" s="165"/>
      <c r="IY262" s="165"/>
      <c r="IZ262" s="165"/>
      <c r="JA262" s="165"/>
      <c r="JB262" s="165"/>
      <c r="JC262" s="165"/>
      <c r="JD262" s="165"/>
      <c r="JE262" s="165"/>
      <c r="JF262" s="165"/>
      <c r="JG262" s="165"/>
      <c r="JH262" s="165"/>
      <c r="JI262" s="165"/>
      <c r="JJ262" s="165"/>
      <c r="JK262" s="165"/>
      <c r="JL262" s="165"/>
      <c r="JM262" s="165"/>
      <c r="JN262" s="165"/>
      <c r="JO262" s="165"/>
      <c r="JP262" s="165"/>
      <c r="JQ262" s="165"/>
      <c r="JR262" s="165"/>
      <c r="JS262" s="165"/>
      <c r="JT262" s="165"/>
      <c r="JU262" s="165"/>
      <c r="JV262" s="165"/>
      <c r="JW262" s="165"/>
      <c r="JX262" s="165"/>
      <c r="JY262" s="165"/>
      <c r="JZ262" s="165"/>
      <c r="KA262" s="165"/>
      <c r="KB262" s="165"/>
      <c r="KC262" s="165"/>
      <c r="KD262" s="165"/>
      <c r="KE262" s="165"/>
      <c r="KF262" s="165"/>
      <c r="KG262" s="165"/>
      <c r="KH262" s="165"/>
      <c r="KI262" s="165"/>
      <c r="KJ262" s="165"/>
      <c r="KK262" s="165"/>
      <c r="KL262" s="165"/>
      <c r="KM262" s="165"/>
      <c r="KN262" s="165"/>
      <c r="KO262" s="165"/>
      <c r="KP262" s="165"/>
      <c r="KQ262" s="165"/>
      <c r="KR262" s="165"/>
      <c r="KS262" s="165"/>
      <c r="KT262" s="165"/>
      <c r="KU262" s="165"/>
      <c r="KV262" s="165"/>
      <c r="KW262" s="165"/>
      <c r="KX262" s="165"/>
      <c r="KY262" s="165"/>
      <c r="KZ262" s="165"/>
      <c r="LA262" s="165"/>
      <c r="LB262" s="165"/>
      <c r="LC262" s="165"/>
      <c r="LD262" s="165"/>
      <c r="LE262" s="165"/>
      <c r="LF262" s="165"/>
      <c r="LG262" s="165"/>
      <c r="LH262" s="165"/>
      <c r="LI262" s="165"/>
      <c r="LJ262" s="165"/>
      <c r="LK262" s="165"/>
      <c r="LL262" s="165"/>
      <c r="LM262" s="165"/>
      <c r="LN262" s="165"/>
      <c r="LO262" s="165"/>
      <c r="LP262" s="165"/>
      <c r="LQ262" s="165"/>
      <c r="LR262" s="165"/>
      <c r="LS262" s="165"/>
      <c r="LT262" s="165"/>
      <c r="LU262" s="165"/>
      <c r="LV262" s="165"/>
      <c r="LW262" s="165"/>
      <c r="LX262" s="165"/>
      <c r="LY262" s="165"/>
      <c r="LZ262" s="165"/>
      <c r="MA262" s="165"/>
      <c r="MB262" s="165"/>
      <c r="MC262" s="165"/>
      <c r="MD262" s="165"/>
      <c r="ME262" s="165"/>
      <c r="MF262" s="165"/>
      <c r="MG262" s="165"/>
      <c r="MH262" s="165"/>
      <c r="MI262" s="165"/>
      <c r="MJ262" s="165"/>
      <c r="MK262" s="165"/>
      <c r="ML262" s="165"/>
      <c r="MM262" s="165"/>
      <c r="MN262" s="165"/>
      <c r="MO262" s="165"/>
      <c r="MP262" s="165"/>
      <c r="MQ262" s="165"/>
      <c r="MR262" s="165"/>
      <c r="MS262" s="165"/>
      <c r="MT262" s="165"/>
      <c r="MU262" s="165"/>
      <c r="MV262" s="165"/>
      <c r="MW262" s="165"/>
      <c r="MX262" s="165"/>
      <c r="MY262" s="165"/>
      <c r="MZ262" s="165"/>
      <c r="NA262" s="165"/>
      <c r="NB262" s="165"/>
      <c r="NC262" s="165"/>
      <c r="ND262" s="165"/>
      <c r="NE262" s="165"/>
      <c r="NF262" s="165"/>
      <c r="NG262" s="165"/>
      <c r="NH262" s="165"/>
      <c r="NI262" s="165"/>
      <c r="NJ262" s="165"/>
      <c r="NK262" s="165"/>
      <c r="NL262" s="165"/>
      <c r="NM262" s="165"/>
      <c r="NN262" s="165"/>
      <c r="NO262" s="165"/>
      <c r="NP262" s="165"/>
      <c r="NQ262" s="165"/>
      <c r="NR262" s="165"/>
      <c r="NS262" s="165"/>
      <c r="NT262" s="165"/>
      <c r="NU262" s="165"/>
      <c r="NV262" s="165"/>
      <c r="NW262" s="165"/>
      <c r="NX262" s="165"/>
      <c r="NY262" s="165"/>
      <c r="NZ262" s="165"/>
      <c r="OA262" s="165"/>
      <c r="OB262" s="165"/>
      <c r="OC262" s="165"/>
      <c r="OD262" s="165"/>
      <c r="OE262" s="165"/>
      <c r="OF262" s="165"/>
      <c r="OG262" s="165"/>
      <c r="OH262" s="165"/>
      <c r="OI262" s="165"/>
      <c r="OJ262" s="165"/>
      <c r="OK262" s="165"/>
      <c r="OL262" s="165"/>
      <c r="OM262" s="165"/>
      <c r="ON262" s="165"/>
      <c r="OO262" s="165"/>
      <c r="OP262" s="165"/>
      <c r="OQ262" s="165"/>
      <c r="OR262" s="165"/>
      <c r="OS262" s="165"/>
      <c r="OT262" s="165"/>
      <c r="OU262" s="165"/>
      <c r="OV262" s="165"/>
      <c r="OW262" s="165"/>
      <c r="OX262" s="165"/>
      <c r="OY262" s="165"/>
      <c r="OZ262" s="165"/>
      <c r="PA262" s="165"/>
      <c r="PB262" s="165"/>
      <c r="PC262" s="165"/>
      <c r="PD262" s="165"/>
      <c r="PE262" s="165"/>
      <c r="PF262" s="165"/>
      <c r="PG262" s="165"/>
      <c r="PH262" s="165"/>
      <c r="PI262" s="165"/>
      <c r="PJ262" s="165"/>
      <c r="PK262" s="165"/>
      <c r="PL262" s="165"/>
      <c r="PM262" s="165"/>
      <c r="PN262" s="165"/>
      <c r="PO262" s="165"/>
      <c r="PP262" s="165"/>
      <c r="PQ262" s="165"/>
      <c r="PR262" s="165"/>
      <c r="PS262" s="165"/>
      <c r="PT262" s="165"/>
      <c r="PU262" s="165"/>
      <c r="PV262" s="165"/>
      <c r="PW262" s="165"/>
      <c r="PX262" s="165"/>
      <c r="PY262" s="165"/>
      <c r="PZ262" s="165"/>
      <c r="QA262" s="165"/>
      <c r="QB262" s="165"/>
      <c r="QC262" s="165"/>
      <c r="QD262" s="165"/>
      <c r="QE262" s="165"/>
      <c r="QF262" s="165"/>
      <c r="QG262" s="165"/>
      <c r="QH262" s="165"/>
      <c r="QI262" s="165"/>
      <c r="QJ262" s="165"/>
      <c r="QK262" s="165"/>
      <c r="QL262" s="165"/>
      <c r="QM262" s="165"/>
      <c r="QN262" s="165"/>
      <c r="QO262" s="165"/>
      <c r="QP262" s="165"/>
      <c r="QQ262" s="165"/>
      <c r="QR262" s="165"/>
      <c r="QS262" s="165"/>
      <c r="QT262" s="165"/>
      <c r="QU262" s="165"/>
      <c r="QV262" s="165"/>
      <c r="QW262" s="165"/>
      <c r="QX262" s="165"/>
      <c r="QY262" s="165"/>
      <c r="QZ262" s="165"/>
      <c r="RA262" s="165"/>
      <c r="RB262" s="165"/>
      <c r="RC262" s="165"/>
      <c r="RD262" s="165"/>
      <c r="RE262" s="165"/>
      <c r="RF262" s="165"/>
      <c r="RG262" s="165"/>
      <c r="RH262" s="165"/>
      <c r="RI262" s="165"/>
      <c r="RJ262" s="165"/>
      <c r="RK262" s="165"/>
      <c r="RL262" s="165"/>
    </row>
    <row r="263" spans="1:480" ht="15.75" x14ac:dyDescent="0.25">
      <c r="A263" s="20"/>
      <c r="B263" s="353" t="s">
        <v>55</v>
      </c>
      <c r="C263" s="353"/>
      <c r="D263" s="232">
        <v>154</v>
      </c>
      <c r="E263" s="21">
        <f t="shared" ref="E263:F263" si="7">SUM(E257:E261)</f>
        <v>0</v>
      </c>
      <c r="F263" s="21">
        <f t="shared" si="7"/>
        <v>0</v>
      </c>
      <c r="G263" s="21">
        <v>7.0000000000000007E-2</v>
      </c>
      <c r="H263" s="21">
        <v>0.01</v>
      </c>
      <c r="I263" s="21">
        <v>9.1</v>
      </c>
      <c r="J263" s="21">
        <v>35</v>
      </c>
      <c r="K263" s="21">
        <v>1.42</v>
      </c>
      <c r="L263" s="28" t="s">
        <v>116</v>
      </c>
      <c r="M263" s="28">
        <v>11.3</v>
      </c>
      <c r="N263" s="233"/>
      <c r="O263" s="233"/>
      <c r="P263" s="233"/>
      <c r="Q263" s="233"/>
      <c r="R263" s="233"/>
      <c r="S263" s="233"/>
      <c r="T263" s="233"/>
      <c r="U263" s="233"/>
      <c r="V263" s="233"/>
      <c r="W263" s="233"/>
      <c r="X263" s="233"/>
      <c r="Y263" s="233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5"/>
      <c r="AX263" s="165"/>
      <c r="AY263" s="165"/>
      <c r="AZ263" s="165"/>
      <c r="BA263" s="165"/>
      <c r="BB263" s="165"/>
      <c r="BC263" s="165"/>
      <c r="BD263" s="165"/>
      <c r="BE263" s="165"/>
      <c r="BF263" s="165"/>
      <c r="BG263" s="165"/>
      <c r="BH263" s="165"/>
      <c r="BI263" s="165"/>
      <c r="BJ263" s="165"/>
      <c r="BK263" s="165"/>
      <c r="BL263" s="165"/>
      <c r="BM263" s="165"/>
      <c r="BN263" s="165"/>
      <c r="BO263" s="165"/>
      <c r="BP263" s="165"/>
      <c r="BQ263" s="165"/>
      <c r="BR263" s="165"/>
      <c r="BS263" s="165"/>
      <c r="BT263" s="165"/>
      <c r="BU263" s="165"/>
      <c r="BV263" s="165"/>
      <c r="BW263" s="165"/>
      <c r="BX263" s="165"/>
      <c r="BY263" s="165"/>
      <c r="BZ263" s="165"/>
      <c r="CA263" s="165"/>
      <c r="CB263" s="165"/>
      <c r="CC263" s="165"/>
      <c r="CD263" s="165"/>
      <c r="CE263" s="165"/>
      <c r="CF263" s="165"/>
      <c r="CG263" s="165"/>
      <c r="CH263" s="165"/>
      <c r="CI263" s="165"/>
      <c r="CJ263" s="165"/>
      <c r="CK263" s="165"/>
      <c r="CL263" s="165"/>
      <c r="CM263" s="165"/>
      <c r="CN263" s="165"/>
      <c r="CO263" s="165"/>
      <c r="CP263" s="165"/>
      <c r="CQ263" s="165"/>
      <c r="CR263" s="165"/>
      <c r="CS263" s="165"/>
      <c r="CT263" s="165"/>
      <c r="CU263" s="165"/>
      <c r="CV263" s="165"/>
      <c r="CW263" s="165"/>
      <c r="CX263" s="165"/>
      <c r="CY263" s="165"/>
      <c r="CZ263" s="165"/>
      <c r="DA263" s="165"/>
      <c r="DB263" s="165"/>
      <c r="DC263" s="165"/>
      <c r="DD263" s="165"/>
      <c r="DE263" s="165"/>
      <c r="DF263" s="165"/>
      <c r="DG263" s="165"/>
      <c r="DH263" s="165"/>
      <c r="DI263" s="165"/>
      <c r="DJ263" s="165"/>
      <c r="DK263" s="165"/>
      <c r="DL263" s="165"/>
      <c r="DM263" s="165"/>
      <c r="DN263" s="165"/>
      <c r="DO263" s="165"/>
      <c r="DP263" s="165"/>
      <c r="DQ263" s="165"/>
      <c r="DR263" s="165"/>
      <c r="DS263" s="165"/>
      <c r="DT263" s="165"/>
      <c r="DU263" s="165"/>
      <c r="DV263" s="165"/>
      <c r="DW263" s="165"/>
      <c r="DX263" s="165"/>
      <c r="DY263" s="165"/>
      <c r="DZ263" s="165"/>
      <c r="EA263" s="165"/>
      <c r="EB263" s="165"/>
      <c r="EC263" s="165"/>
      <c r="ED263" s="165"/>
      <c r="EE263" s="165"/>
      <c r="EF263" s="165"/>
      <c r="EG263" s="165"/>
      <c r="EH263" s="165"/>
      <c r="EI263" s="165"/>
      <c r="EJ263" s="165"/>
      <c r="EK263" s="165"/>
      <c r="EL263" s="165"/>
      <c r="EM263" s="165"/>
      <c r="EN263" s="165"/>
      <c r="EO263" s="165"/>
      <c r="EP263" s="165"/>
      <c r="EQ263" s="165"/>
      <c r="ER263" s="165"/>
      <c r="ES263" s="165"/>
      <c r="ET263" s="165"/>
      <c r="EU263" s="165"/>
      <c r="EV263" s="165"/>
      <c r="EW263" s="165"/>
      <c r="EX263" s="165"/>
      <c r="EY263" s="165"/>
      <c r="EZ263" s="165"/>
      <c r="FA263" s="165"/>
      <c r="FB263" s="165"/>
      <c r="FC263" s="165"/>
      <c r="FD263" s="165"/>
      <c r="FE263" s="165"/>
      <c r="FF263" s="165"/>
      <c r="FG263" s="165"/>
      <c r="FH263" s="165"/>
      <c r="FI263" s="165"/>
      <c r="FJ263" s="165"/>
      <c r="FK263" s="165"/>
      <c r="FL263" s="165"/>
      <c r="FM263" s="165"/>
      <c r="FN263" s="165"/>
      <c r="FO263" s="165"/>
      <c r="FP263" s="165"/>
      <c r="FQ263" s="165"/>
      <c r="FR263" s="165"/>
      <c r="FS263" s="165"/>
      <c r="FT263" s="165"/>
      <c r="FU263" s="165"/>
      <c r="FV263" s="165"/>
      <c r="FW263" s="165"/>
      <c r="FX263" s="165"/>
      <c r="FY263" s="165"/>
      <c r="FZ263" s="165"/>
      <c r="GA263" s="165"/>
      <c r="GB263" s="165"/>
      <c r="GC263" s="165"/>
      <c r="GD263" s="165"/>
      <c r="GE263" s="165"/>
      <c r="GF263" s="165"/>
      <c r="GG263" s="165"/>
      <c r="GH263" s="165"/>
      <c r="GI263" s="165"/>
      <c r="GJ263" s="165"/>
      <c r="GK263" s="165"/>
      <c r="GL263" s="165"/>
      <c r="GM263" s="165"/>
      <c r="GN263" s="165"/>
      <c r="GO263" s="165"/>
      <c r="GP263" s="165"/>
      <c r="GQ263" s="165"/>
      <c r="GR263" s="165"/>
      <c r="GS263" s="165"/>
      <c r="GT263" s="165"/>
      <c r="GU263" s="165"/>
      <c r="GV263" s="165"/>
      <c r="GW263" s="165"/>
      <c r="GX263" s="165"/>
      <c r="GY263" s="165"/>
      <c r="GZ263" s="165"/>
      <c r="HA263" s="165"/>
      <c r="HB263" s="165"/>
      <c r="HC263" s="165"/>
      <c r="HD263" s="165"/>
      <c r="HE263" s="165"/>
      <c r="HF263" s="165"/>
      <c r="HG263" s="165"/>
      <c r="HH263" s="165"/>
      <c r="HI263" s="165"/>
      <c r="HJ263" s="165"/>
      <c r="HK263" s="165"/>
      <c r="HL263" s="165"/>
      <c r="HM263" s="165"/>
      <c r="HN263" s="165"/>
      <c r="HO263" s="165"/>
      <c r="HP263" s="165"/>
      <c r="HQ263" s="165"/>
      <c r="HR263" s="165"/>
      <c r="HS263" s="165"/>
      <c r="HT263" s="165"/>
      <c r="HU263" s="165"/>
      <c r="HV263" s="165"/>
      <c r="HW263" s="165"/>
      <c r="HX263" s="165"/>
      <c r="HY263" s="165"/>
      <c r="HZ263" s="165"/>
      <c r="IA263" s="165"/>
      <c r="IB263" s="165"/>
      <c r="IC263" s="165"/>
      <c r="ID263" s="165"/>
      <c r="IE263" s="165"/>
      <c r="IF263" s="165"/>
      <c r="IG263" s="165"/>
      <c r="IH263" s="165"/>
      <c r="II263" s="165"/>
      <c r="IJ263" s="165"/>
      <c r="IK263" s="165"/>
      <c r="IL263" s="165"/>
      <c r="IM263" s="165"/>
      <c r="IN263" s="165"/>
      <c r="IO263" s="165"/>
      <c r="IP263" s="165"/>
      <c r="IQ263" s="165"/>
      <c r="IR263" s="165"/>
      <c r="IS263" s="165"/>
      <c r="IT263" s="165"/>
      <c r="IU263" s="165"/>
      <c r="IV263" s="165"/>
      <c r="IW263" s="165"/>
      <c r="IX263" s="165"/>
      <c r="IY263" s="165"/>
      <c r="IZ263" s="165"/>
      <c r="JA263" s="165"/>
      <c r="JB263" s="165"/>
      <c r="JC263" s="165"/>
      <c r="JD263" s="165"/>
      <c r="JE263" s="165"/>
      <c r="JF263" s="165"/>
      <c r="JG263" s="165"/>
      <c r="JH263" s="165"/>
      <c r="JI263" s="165"/>
      <c r="JJ263" s="165"/>
      <c r="JK263" s="165"/>
      <c r="JL263" s="165"/>
      <c r="JM263" s="165"/>
      <c r="JN263" s="165"/>
      <c r="JO263" s="165"/>
      <c r="JP263" s="165"/>
      <c r="JQ263" s="165"/>
      <c r="JR263" s="165"/>
      <c r="JS263" s="165"/>
      <c r="JT263" s="165"/>
      <c r="JU263" s="165"/>
      <c r="JV263" s="165"/>
      <c r="JW263" s="165"/>
      <c r="JX263" s="165"/>
      <c r="JY263" s="165"/>
      <c r="JZ263" s="165"/>
      <c r="KA263" s="165"/>
      <c r="KB263" s="165"/>
      <c r="KC263" s="165"/>
      <c r="KD263" s="165"/>
      <c r="KE263" s="165"/>
      <c r="KF263" s="165"/>
      <c r="KG263" s="165"/>
      <c r="KH263" s="165"/>
      <c r="KI263" s="165"/>
      <c r="KJ263" s="165"/>
      <c r="KK263" s="165"/>
      <c r="KL263" s="165"/>
      <c r="KM263" s="165"/>
      <c r="KN263" s="165"/>
      <c r="KO263" s="165"/>
      <c r="KP263" s="165"/>
      <c r="KQ263" s="165"/>
      <c r="KR263" s="165"/>
      <c r="KS263" s="165"/>
      <c r="KT263" s="165"/>
      <c r="KU263" s="165"/>
      <c r="KV263" s="165"/>
      <c r="KW263" s="165"/>
      <c r="KX263" s="165"/>
      <c r="KY263" s="165"/>
      <c r="KZ263" s="165"/>
      <c r="LA263" s="165"/>
      <c r="LB263" s="165"/>
      <c r="LC263" s="165"/>
      <c r="LD263" s="165"/>
      <c r="LE263" s="165"/>
      <c r="LF263" s="165"/>
      <c r="LG263" s="165"/>
      <c r="LH263" s="165"/>
      <c r="LI263" s="165"/>
      <c r="LJ263" s="165"/>
      <c r="LK263" s="165"/>
      <c r="LL263" s="165"/>
      <c r="LM263" s="165"/>
      <c r="LN263" s="165"/>
      <c r="LO263" s="165"/>
      <c r="LP263" s="165"/>
      <c r="LQ263" s="165"/>
      <c r="LR263" s="165"/>
      <c r="LS263" s="165"/>
      <c r="LT263" s="165"/>
      <c r="LU263" s="165"/>
      <c r="LV263" s="165"/>
      <c r="LW263" s="165"/>
      <c r="LX263" s="165"/>
      <c r="LY263" s="165"/>
      <c r="LZ263" s="165"/>
      <c r="MA263" s="165"/>
      <c r="MB263" s="165"/>
      <c r="MC263" s="165"/>
      <c r="MD263" s="165"/>
      <c r="ME263" s="165"/>
      <c r="MF263" s="165"/>
      <c r="MG263" s="165"/>
      <c r="MH263" s="165"/>
      <c r="MI263" s="165"/>
      <c r="MJ263" s="165"/>
      <c r="MK263" s="165"/>
      <c r="ML263" s="165"/>
      <c r="MM263" s="165"/>
      <c r="MN263" s="165"/>
      <c r="MO263" s="165"/>
      <c r="MP263" s="165"/>
      <c r="MQ263" s="165"/>
      <c r="MR263" s="165"/>
      <c r="MS263" s="165"/>
      <c r="MT263" s="165"/>
      <c r="MU263" s="165"/>
      <c r="MV263" s="165"/>
      <c r="MW263" s="165"/>
      <c r="MX263" s="165"/>
      <c r="MY263" s="165"/>
      <c r="MZ263" s="165"/>
      <c r="NA263" s="165"/>
      <c r="NB263" s="165"/>
      <c r="NC263" s="165"/>
      <c r="ND263" s="165"/>
      <c r="NE263" s="165"/>
      <c r="NF263" s="165"/>
      <c r="NG263" s="165"/>
      <c r="NH263" s="165"/>
      <c r="NI263" s="165"/>
      <c r="NJ263" s="165"/>
      <c r="NK263" s="165"/>
      <c r="NL263" s="165"/>
      <c r="NM263" s="165"/>
      <c r="NN263" s="165"/>
      <c r="NO263" s="165"/>
      <c r="NP263" s="165"/>
      <c r="NQ263" s="165"/>
      <c r="NR263" s="165"/>
      <c r="NS263" s="165"/>
      <c r="NT263" s="165"/>
      <c r="NU263" s="165"/>
      <c r="NV263" s="165"/>
      <c r="NW263" s="165"/>
      <c r="NX263" s="165"/>
      <c r="NY263" s="165"/>
      <c r="NZ263" s="165"/>
      <c r="OA263" s="165"/>
      <c r="OB263" s="165"/>
      <c r="OC263" s="165"/>
      <c r="OD263" s="165"/>
      <c r="OE263" s="165"/>
      <c r="OF263" s="165"/>
      <c r="OG263" s="165"/>
      <c r="OH263" s="165"/>
      <c r="OI263" s="165"/>
      <c r="OJ263" s="165"/>
      <c r="OK263" s="165"/>
      <c r="OL263" s="165"/>
      <c r="OM263" s="165"/>
      <c r="ON263" s="165"/>
      <c r="OO263" s="165"/>
      <c r="OP263" s="165"/>
      <c r="OQ263" s="165"/>
      <c r="OR263" s="165"/>
      <c r="OS263" s="165"/>
      <c r="OT263" s="165"/>
      <c r="OU263" s="165"/>
      <c r="OV263" s="165"/>
      <c r="OW263" s="165"/>
      <c r="OX263" s="165"/>
      <c r="OY263" s="165"/>
      <c r="OZ263" s="165"/>
      <c r="PA263" s="165"/>
      <c r="PB263" s="165"/>
      <c r="PC263" s="165"/>
      <c r="PD263" s="165"/>
      <c r="PE263" s="165"/>
      <c r="PF263" s="165"/>
      <c r="PG263" s="165"/>
      <c r="PH263" s="165"/>
      <c r="PI263" s="165"/>
      <c r="PJ263" s="165"/>
      <c r="PK263" s="165"/>
      <c r="PL263" s="165"/>
      <c r="PM263" s="165"/>
      <c r="PN263" s="165"/>
      <c r="PO263" s="165"/>
      <c r="PP263" s="165"/>
      <c r="PQ263" s="165"/>
      <c r="PR263" s="165"/>
      <c r="PS263" s="165"/>
      <c r="PT263" s="165"/>
      <c r="PU263" s="165"/>
      <c r="PV263" s="165"/>
      <c r="PW263" s="165"/>
      <c r="PX263" s="165"/>
      <c r="PY263" s="165"/>
      <c r="PZ263" s="165"/>
      <c r="QA263" s="165"/>
      <c r="QB263" s="165"/>
      <c r="QC263" s="165"/>
      <c r="QD263" s="165"/>
      <c r="QE263" s="165"/>
      <c r="QF263" s="165"/>
      <c r="QG263" s="165"/>
      <c r="QH263" s="165"/>
      <c r="QI263" s="165"/>
      <c r="QJ263" s="165"/>
      <c r="QK263" s="165"/>
      <c r="QL263" s="165"/>
      <c r="QM263" s="165"/>
      <c r="QN263" s="165"/>
      <c r="QO263" s="165"/>
      <c r="QP263" s="165"/>
      <c r="QQ263" s="165"/>
      <c r="QR263" s="165"/>
      <c r="QS263" s="165"/>
      <c r="QT263" s="165"/>
      <c r="QU263" s="165"/>
      <c r="QV263" s="165"/>
      <c r="QW263" s="165"/>
      <c r="QX263" s="165"/>
      <c r="QY263" s="165"/>
      <c r="QZ263" s="165"/>
      <c r="RA263" s="165"/>
      <c r="RB263" s="165"/>
      <c r="RC263" s="165"/>
      <c r="RD263" s="165"/>
      <c r="RE263" s="165"/>
      <c r="RF263" s="165"/>
      <c r="RG263" s="165"/>
      <c r="RH263" s="165"/>
      <c r="RI263" s="165"/>
      <c r="RJ263" s="165"/>
      <c r="RK263" s="165"/>
      <c r="RL263" s="165"/>
    </row>
    <row r="264" spans="1:480" ht="18" x14ac:dyDescent="0.25">
      <c r="A264" s="142"/>
      <c r="B264" s="348" t="s">
        <v>25</v>
      </c>
      <c r="C264" s="348"/>
      <c r="D264" s="143">
        <f>SUM(D261,D262,D263)</f>
        <v>394</v>
      </c>
      <c r="E264" s="143"/>
      <c r="F264" s="143"/>
      <c r="G264" s="143">
        <f>SUM(G261,G262,G263)</f>
        <v>13.17</v>
      </c>
      <c r="H264" s="143">
        <f>SUM(H261,H262,H263)</f>
        <v>10.27</v>
      </c>
      <c r="I264" s="143">
        <f>SUM(I261,I262,I263)</f>
        <v>57.059999999999995</v>
      </c>
      <c r="J264" s="143">
        <f>SUM(J261,J262,J263)</f>
        <v>364.8</v>
      </c>
      <c r="K264" s="143">
        <f>SUM(K261,K262,K263)</f>
        <v>17.61</v>
      </c>
      <c r="L264" s="144"/>
      <c r="M264" s="144"/>
      <c r="N264" s="233"/>
      <c r="O264" s="233"/>
      <c r="P264" s="233"/>
      <c r="Q264" s="233"/>
      <c r="R264" s="233"/>
      <c r="S264" s="233"/>
      <c r="T264" s="233"/>
      <c r="U264" s="233"/>
      <c r="V264" s="233"/>
      <c r="W264" s="233"/>
      <c r="X264" s="233"/>
      <c r="Y264" s="233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  <c r="AN264" s="165"/>
      <c r="AO264" s="165"/>
      <c r="AP264" s="165"/>
      <c r="AQ264" s="165"/>
      <c r="AR264" s="165"/>
      <c r="AS264" s="165"/>
      <c r="AT264" s="165"/>
      <c r="AU264" s="165"/>
      <c r="AV264" s="165"/>
      <c r="AW264" s="165"/>
      <c r="AX264" s="165"/>
      <c r="AY264" s="165"/>
      <c r="AZ264" s="165"/>
      <c r="BA264" s="165"/>
      <c r="BB264" s="165"/>
      <c r="BC264" s="165"/>
      <c r="BD264" s="165"/>
      <c r="BE264" s="165"/>
      <c r="BF264" s="165"/>
      <c r="BG264" s="165"/>
      <c r="BH264" s="165"/>
      <c r="BI264" s="165"/>
      <c r="BJ264" s="165"/>
      <c r="BK264" s="165"/>
      <c r="BL264" s="165"/>
      <c r="BM264" s="165"/>
      <c r="BN264" s="165"/>
      <c r="BO264" s="165"/>
      <c r="BP264" s="165"/>
      <c r="BQ264" s="165"/>
      <c r="BR264" s="165"/>
      <c r="BS264" s="165"/>
      <c r="BT264" s="165"/>
      <c r="BU264" s="165"/>
      <c r="BV264" s="165"/>
      <c r="BW264" s="165"/>
      <c r="BX264" s="165"/>
      <c r="BY264" s="165"/>
      <c r="BZ264" s="165"/>
      <c r="CA264" s="165"/>
      <c r="CB264" s="165"/>
      <c r="CC264" s="165"/>
      <c r="CD264" s="165"/>
      <c r="CE264" s="165"/>
      <c r="CF264" s="165"/>
      <c r="CG264" s="165"/>
      <c r="CH264" s="165"/>
      <c r="CI264" s="165"/>
      <c r="CJ264" s="165"/>
      <c r="CK264" s="165"/>
      <c r="CL264" s="165"/>
      <c r="CM264" s="165"/>
      <c r="CN264" s="165"/>
      <c r="CO264" s="165"/>
      <c r="CP264" s="165"/>
      <c r="CQ264" s="165"/>
      <c r="CR264" s="165"/>
      <c r="CS264" s="165"/>
      <c r="CT264" s="165"/>
      <c r="CU264" s="165"/>
      <c r="CV264" s="165"/>
      <c r="CW264" s="165"/>
      <c r="CX264" s="165"/>
      <c r="CY264" s="165"/>
      <c r="CZ264" s="165"/>
      <c r="DA264" s="165"/>
      <c r="DB264" s="165"/>
      <c r="DC264" s="165"/>
      <c r="DD264" s="165"/>
      <c r="DE264" s="165"/>
      <c r="DF264" s="165"/>
      <c r="DG264" s="165"/>
      <c r="DH264" s="165"/>
      <c r="DI264" s="165"/>
      <c r="DJ264" s="165"/>
      <c r="DK264" s="165"/>
      <c r="DL264" s="165"/>
      <c r="DM264" s="165"/>
      <c r="DN264" s="165"/>
      <c r="DO264" s="165"/>
      <c r="DP264" s="165"/>
      <c r="DQ264" s="165"/>
      <c r="DR264" s="165"/>
      <c r="DS264" s="165"/>
      <c r="DT264" s="165"/>
      <c r="DU264" s="165"/>
      <c r="DV264" s="165"/>
      <c r="DW264" s="165"/>
      <c r="DX264" s="165"/>
      <c r="DY264" s="165"/>
      <c r="DZ264" s="165"/>
      <c r="EA264" s="165"/>
      <c r="EB264" s="165"/>
      <c r="EC264" s="165"/>
      <c r="ED264" s="165"/>
      <c r="EE264" s="165"/>
      <c r="EF264" s="165"/>
      <c r="EG264" s="165"/>
      <c r="EH264" s="165"/>
      <c r="EI264" s="165"/>
      <c r="EJ264" s="165"/>
      <c r="EK264" s="165"/>
      <c r="EL264" s="165"/>
      <c r="EM264" s="165"/>
      <c r="EN264" s="165"/>
      <c r="EO264" s="165"/>
      <c r="EP264" s="165"/>
      <c r="EQ264" s="165"/>
      <c r="ER264" s="165"/>
      <c r="ES264" s="165"/>
      <c r="ET264" s="165"/>
      <c r="EU264" s="165"/>
      <c r="EV264" s="165"/>
      <c r="EW264" s="165"/>
      <c r="EX264" s="165"/>
      <c r="EY264" s="165"/>
      <c r="EZ264" s="165"/>
      <c r="FA264" s="165"/>
      <c r="FB264" s="165"/>
      <c r="FC264" s="165"/>
      <c r="FD264" s="165"/>
      <c r="FE264" s="165"/>
      <c r="FF264" s="165"/>
      <c r="FG264" s="165"/>
      <c r="FH264" s="165"/>
      <c r="FI264" s="165"/>
      <c r="FJ264" s="165"/>
      <c r="FK264" s="165"/>
      <c r="FL264" s="165"/>
      <c r="FM264" s="165"/>
      <c r="FN264" s="165"/>
      <c r="FO264" s="165"/>
      <c r="FP264" s="165"/>
      <c r="FQ264" s="165"/>
      <c r="FR264" s="165"/>
      <c r="FS264" s="165"/>
      <c r="FT264" s="165"/>
      <c r="FU264" s="165"/>
      <c r="FV264" s="165"/>
      <c r="FW264" s="165"/>
      <c r="FX264" s="165"/>
      <c r="FY264" s="165"/>
      <c r="FZ264" s="165"/>
      <c r="GA264" s="165"/>
      <c r="GB264" s="165"/>
      <c r="GC264" s="165"/>
      <c r="GD264" s="165"/>
      <c r="GE264" s="165"/>
      <c r="GF264" s="165"/>
      <c r="GG264" s="165"/>
      <c r="GH264" s="165"/>
      <c r="GI264" s="165"/>
      <c r="GJ264" s="165"/>
      <c r="GK264" s="165"/>
      <c r="GL264" s="165"/>
      <c r="GM264" s="165"/>
      <c r="GN264" s="165"/>
      <c r="GO264" s="165"/>
      <c r="GP264" s="165"/>
      <c r="GQ264" s="165"/>
      <c r="GR264" s="165"/>
      <c r="GS264" s="165"/>
      <c r="GT264" s="165"/>
      <c r="GU264" s="165"/>
      <c r="GV264" s="165"/>
      <c r="GW264" s="165"/>
      <c r="GX264" s="165"/>
      <c r="GY264" s="165"/>
      <c r="GZ264" s="165"/>
      <c r="HA264" s="165"/>
      <c r="HB264" s="165"/>
      <c r="HC264" s="165"/>
      <c r="HD264" s="165"/>
      <c r="HE264" s="165"/>
      <c r="HF264" s="165"/>
      <c r="HG264" s="165"/>
      <c r="HH264" s="165"/>
      <c r="HI264" s="165"/>
      <c r="HJ264" s="165"/>
      <c r="HK264" s="165"/>
      <c r="HL264" s="165"/>
      <c r="HM264" s="165"/>
      <c r="HN264" s="165"/>
      <c r="HO264" s="165"/>
      <c r="HP264" s="165"/>
      <c r="HQ264" s="165"/>
      <c r="HR264" s="165"/>
      <c r="HS264" s="165"/>
      <c r="HT264" s="165"/>
      <c r="HU264" s="165"/>
      <c r="HV264" s="165"/>
      <c r="HW264" s="165"/>
      <c r="HX264" s="165"/>
      <c r="HY264" s="165"/>
      <c r="HZ264" s="165"/>
      <c r="IA264" s="165"/>
      <c r="IB264" s="165"/>
      <c r="IC264" s="165"/>
      <c r="ID264" s="165"/>
      <c r="IE264" s="165"/>
      <c r="IF264" s="165"/>
      <c r="IG264" s="165"/>
      <c r="IH264" s="165"/>
      <c r="II264" s="165"/>
      <c r="IJ264" s="165"/>
      <c r="IK264" s="165"/>
      <c r="IL264" s="165"/>
      <c r="IM264" s="165"/>
      <c r="IN264" s="165"/>
      <c r="IO264" s="165"/>
      <c r="IP264" s="165"/>
      <c r="IQ264" s="165"/>
      <c r="IR264" s="165"/>
      <c r="IS264" s="165"/>
      <c r="IT264" s="165"/>
      <c r="IU264" s="165"/>
      <c r="IV264" s="165"/>
      <c r="IW264" s="165"/>
      <c r="IX264" s="165"/>
      <c r="IY264" s="165"/>
      <c r="IZ264" s="165"/>
      <c r="JA264" s="165"/>
      <c r="JB264" s="165"/>
      <c r="JC264" s="165"/>
      <c r="JD264" s="165"/>
      <c r="JE264" s="165"/>
      <c r="JF264" s="165"/>
      <c r="JG264" s="165"/>
      <c r="JH264" s="165"/>
      <c r="JI264" s="165"/>
      <c r="JJ264" s="165"/>
      <c r="JK264" s="165"/>
      <c r="JL264" s="165"/>
      <c r="JM264" s="165"/>
      <c r="JN264" s="165"/>
      <c r="JO264" s="165"/>
      <c r="JP264" s="165"/>
      <c r="JQ264" s="165"/>
      <c r="JR264" s="165"/>
      <c r="JS264" s="165"/>
      <c r="JT264" s="165"/>
      <c r="JU264" s="165"/>
      <c r="JV264" s="165"/>
      <c r="JW264" s="165"/>
      <c r="JX264" s="165"/>
      <c r="JY264" s="165"/>
      <c r="JZ264" s="165"/>
      <c r="KA264" s="165"/>
      <c r="KB264" s="165"/>
      <c r="KC264" s="165"/>
      <c r="KD264" s="165"/>
      <c r="KE264" s="165"/>
      <c r="KF264" s="165"/>
      <c r="KG264" s="165"/>
      <c r="KH264" s="165"/>
      <c r="KI264" s="165"/>
      <c r="KJ264" s="165"/>
      <c r="KK264" s="165"/>
      <c r="KL264" s="165"/>
      <c r="KM264" s="165"/>
      <c r="KN264" s="165"/>
      <c r="KO264" s="165"/>
      <c r="KP264" s="165"/>
      <c r="KQ264" s="165"/>
      <c r="KR264" s="165"/>
      <c r="KS264" s="165"/>
      <c r="KT264" s="165"/>
      <c r="KU264" s="165"/>
      <c r="KV264" s="165"/>
      <c r="KW264" s="165"/>
      <c r="KX264" s="165"/>
      <c r="KY264" s="165"/>
      <c r="KZ264" s="165"/>
      <c r="LA264" s="165"/>
      <c r="LB264" s="165"/>
      <c r="LC264" s="165"/>
      <c r="LD264" s="165"/>
      <c r="LE264" s="165"/>
      <c r="LF264" s="165"/>
      <c r="LG264" s="165"/>
      <c r="LH264" s="165"/>
      <c r="LI264" s="165"/>
      <c r="LJ264" s="165"/>
      <c r="LK264" s="165"/>
      <c r="LL264" s="165"/>
      <c r="LM264" s="165"/>
      <c r="LN264" s="165"/>
      <c r="LO264" s="165"/>
      <c r="LP264" s="165"/>
      <c r="LQ264" s="165"/>
      <c r="LR264" s="165"/>
      <c r="LS264" s="165"/>
      <c r="LT264" s="165"/>
      <c r="LU264" s="165"/>
      <c r="LV264" s="165"/>
      <c r="LW264" s="165"/>
      <c r="LX264" s="165"/>
      <c r="LY264" s="165"/>
      <c r="LZ264" s="165"/>
      <c r="MA264" s="165"/>
      <c r="MB264" s="165"/>
      <c r="MC264" s="165"/>
      <c r="MD264" s="165"/>
      <c r="ME264" s="165"/>
      <c r="MF264" s="165"/>
      <c r="MG264" s="165"/>
      <c r="MH264" s="165"/>
      <c r="MI264" s="165"/>
      <c r="MJ264" s="165"/>
      <c r="MK264" s="165"/>
      <c r="ML264" s="165"/>
      <c r="MM264" s="165"/>
      <c r="MN264" s="165"/>
      <c r="MO264" s="165"/>
      <c r="MP264" s="165"/>
      <c r="MQ264" s="165"/>
      <c r="MR264" s="165"/>
      <c r="MS264" s="165"/>
      <c r="MT264" s="165"/>
      <c r="MU264" s="165"/>
      <c r="MV264" s="165"/>
      <c r="MW264" s="165"/>
      <c r="MX264" s="165"/>
      <c r="MY264" s="165"/>
      <c r="MZ264" s="165"/>
      <c r="NA264" s="165"/>
      <c r="NB264" s="165"/>
      <c r="NC264" s="165"/>
      <c r="ND264" s="165"/>
      <c r="NE264" s="165"/>
      <c r="NF264" s="165"/>
      <c r="NG264" s="165"/>
      <c r="NH264" s="165"/>
      <c r="NI264" s="165"/>
      <c r="NJ264" s="165"/>
      <c r="NK264" s="165"/>
      <c r="NL264" s="165"/>
      <c r="NM264" s="165"/>
      <c r="NN264" s="165"/>
      <c r="NO264" s="165"/>
      <c r="NP264" s="165"/>
      <c r="NQ264" s="165"/>
      <c r="NR264" s="165"/>
      <c r="NS264" s="165"/>
      <c r="NT264" s="165"/>
      <c r="NU264" s="165"/>
      <c r="NV264" s="165"/>
      <c r="NW264" s="165"/>
      <c r="NX264" s="165"/>
      <c r="NY264" s="165"/>
      <c r="NZ264" s="165"/>
      <c r="OA264" s="165"/>
      <c r="OB264" s="165"/>
      <c r="OC264" s="165"/>
      <c r="OD264" s="165"/>
      <c r="OE264" s="165"/>
      <c r="OF264" s="165"/>
      <c r="OG264" s="165"/>
      <c r="OH264" s="165"/>
      <c r="OI264" s="165"/>
      <c r="OJ264" s="165"/>
      <c r="OK264" s="165"/>
      <c r="OL264" s="165"/>
      <c r="OM264" s="165"/>
      <c r="ON264" s="165"/>
      <c r="OO264" s="165"/>
      <c r="OP264" s="165"/>
      <c r="OQ264" s="165"/>
      <c r="OR264" s="165"/>
      <c r="OS264" s="165"/>
      <c r="OT264" s="165"/>
      <c r="OU264" s="165"/>
      <c r="OV264" s="165"/>
      <c r="OW264" s="165"/>
      <c r="OX264" s="165"/>
      <c r="OY264" s="165"/>
      <c r="OZ264" s="165"/>
      <c r="PA264" s="165"/>
      <c r="PB264" s="165"/>
      <c r="PC264" s="165"/>
      <c r="PD264" s="165"/>
      <c r="PE264" s="165"/>
      <c r="PF264" s="165"/>
      <c r="PG264" s="165"/>
      <c r="PH264" s="165"/>
      <c r="PI264" s="165"/>
      <c r="PJ264" s="165"/>
      <c r="PK264" s="165"/>
      <c r="PL264" s="165"/>
      <c r="PM264" s="165"/>
      <c r="PN264" s="165"/>
      <c r="PO264" s="165"/>
      <c r="PP264" s="165"/>
      <c r="PQ264" s="165"/>
      <c r="PR264" s="165"/>
      <c r="PS264" s="165"/>
      <c r="PT264" s="165"/>
      <c r="PU264" s="165"/>
      <c r="PV264" s="165"/>
      <c r="PW264" s="165"/>
      <c r="PX264" s="165"/>
      <c r="PY264" s="165"/>
      <c r="PZ264" s="165"/>
      <c r="QA264" s="165"/>
      <c r="QB264" s="165"/>
      <c r="QC264" s="165"/>
      <c r="QD264" s="165"/>
      <c r="QE264" s="165"/>
      <c r="QF264" s="165"/>
      <c r="QG264" s="165"/>
      <c r="QH264" s="165"/>
      <c r="QI264" s="165"/>
      <c r="QJ264" s="165"/>
      <c r="QK264" s="165"/>
      <c r="QL264" s="165"/>
      <c r="QM264" s="165"/>
      <c r="QN264" s="165"/>
      <c r="QO264" s="165"/>
      <c r="QP264" s="165"/>
      <c r="QQ264" s="165"/>
      <c r="QR264" s="165"/>
      <c r="QS264" s="165"/>
      <c r="QT264" s="165"/>
      <c r="QU264" s="165"/>
      <c r="QV264" s="165"/>
      <c r="QW264" s="165"/>
      <c r="QX264" s="165"/>
      <c r="QY264" s="165"/>
      <c r="QZ264" s="165"/>
      <c r="RA264" s="165"/>
      <c r="RB264" s="165"/>
      <c r="RC264" s="165"/>
      <c r="RD264" s="165"/>
      <c r="RE264" s="165"/>
      <c r="RF264" s="165"/>
      <c r="RG264" s="165"/>
      <c r="RH264" s="165"/>
      <c r="RI264" s="165"/>
      <c r="RJ264" s="165"/>
      <c r="RK264" s="165"/>
      <c r="RL264" s="165"/>
    </row>
    <row r="265" spans="1:480" ht="24" customHeight="1" x14ac:dyDescent="0.2">
      <c r="A265" s="42" t="s">
        <v>40</v>
      </c>
      <c r="B265" s="349" t="s">
        <v>39</v>
      </c>
      <c r="C265" s="349"/>
      <c r="D265" s="106">
        <f>SUM(D245,D255,D259,D264)</f>
        <v>1603</v>
      </c>
      <c r="E265" s="42"/>
      <c r="F265" s="42"/>
      <c r="G265" s="107">
        <f>SUM(G245,G255,G259,G264)</f>
        <v>50.910000000000004</v>
      </c>
      <c r="H265" s="107">
        <f>SUM(H245,H255,H259,H264)</f>
        <v>42.893000000000001</v>
      </c>
      <c r="I265" s="107">
        <f>SUM(I246,I255,I259,I264,)</f>
        <v>162.94999999999999</v>
      </c>
      <c r="J265" s="107">
        <f>SUM(J246,J255,J259,J264)</f>
        <v>1100.26</v>
      </c>
      <c r="K265" s="108">
        <f>SUM(K245,K255,K259,K264)</f>
        <v>93.11</v>
      </c>
      <c r="L265" s="301"/>
      <c r="M265" s="301"/>
      <c r="N265" s="233"/>
      <c r="O265" s="233"/>
      <c r="P265" s="233"/>
      <c r="Q265" s="233"/>
      <c r="R265" s="233"/>
      <c r="S265" s="233"/>
      <c r="T265" s="233"/>
      <c r="U265" s="233"/>
      <c r="V265" s="233"/>
      <c r="W265" s="233"/>
      <c r="X265" s="233"/>
      <c r="Y265" s="233"/>
      <c r="Z265" s="165"/>
      <c r="AA265" s="165"/>
      <c r="AB265" s="165"/>
      <c r="AC265" s="165"/>
      <c r="AD265" s="165"/>
      <c r="AE265" s="165"/>
      <c r="AF265" s="165"/>
      <c r="AG265" s="165"/>
      <c r="AH265" s="165"/>
      <c r="AI265" s="165"/>
      <c r="AJ265" s="165"/>
      <c r="AK265" s="165"/>
      <c r="AL265" s="165"/>
      <c r="AM265" s="165"/>
      <c r="AN265" s="165"/>
      <c r="AO265" s="165"/>
      <c r="AP265" s="165"/>
      <c r="AQ265" s="165"/>
      <c r="AR265" s="165"/>
      <c r="AS265" s="165"/>
      <c r="AT265" s="165"/>
      <c r="AU265" s="165"/>
      <c r="AV265" s="165"/>
      <c r="AW265" s="165"/>
      <c r="AX265" s="165"/>
      <c r="AY265" s="165"/>
      <c r="AZ265" s="165"/>
      <c r="BA265" s="165"/>
      <c r="BB265" s="165"/>
      <c r="BC265" s="165"/>
      <c r="BD265" s="165"/>
      <c r="BE265" s="165"/>
      <c r="BF265" s="165"/>
      <c r="BG265" s="165"/>
      <c r="BH265" s="165"/>
      <c r="BI265" s="165"/>
      <c r="BJ265" s="165"/>
      <c r="BK265" s="165"/>
      <c r="BL265" s="165"/>
      <c r="BM265" s="165"/>
      <c r="BN265" s="165"/>
      <c r="BO265" s="165"/>
      <c r="BP265" s="165"/>
      <c r="BQ265" s="165"/>
      <c r="BR265" s="165"/>
      <c r="BS265" s="165"/>
      <c r="BT265" s="165"/>
      <c r="BU265" s="165"/>
      <c r="BV265" s="165"/>
      <c r="BW265" s="165"/>
      <c r="BX265" s="165"/>
      <c r="BY265" s="165"/>
      <c r="BZ265" s="165"/>
      <c r="CA265" s="165"/>
      <c r="CB265" s="165"/>
      <c r="CC265" s="165"/>
      <c r="CD265" s="165"/>
      <c r="CE265" s="165"/>
      <c r="CF265" s="165"/>
      <c r="CG265" s="165"/>
      <c r="CH265" s="165"/>
      <c r="CI265" s="165"/>
      <c r="CJ265" s="165"/>
      <c r="CK265" s="165"/>
      <c r="CL265" s="165"/>
      <c r="CM265" s="165"/>
      <c r="CN265" s="165"/>
      <c r="CO265" s="165"/>
      <c r="CP265" s="165"/>
      <c r="CQ265" s="165"/>
      <c r="CR265" s="165"/>
      <c r="CS265" s="165"/>
      <c r="CT265" s="165"/>
      <c r="CU265" s="165"/>
      <c r="CV265" s="165"/>
      <c r="CW265" s="165"/>
      <c r="CX265" s="165"/>
      <c r="CY265" s="165"/>
      <c r="CZ265" s="165"/>
      <c r="DA265" s="165"/>
      <c r="DB265" s="165"/>
      <c r="DC265" s="165"/>
      <c r="DD265" s="165"/>
      <c r="DE265" s="165"/>
      <c r="DF265" s="165"/>
      <c r="DG265" s="165"/>
      <c r="DH265" s="165"/>
      <c r="DI265" s="165"/>
      <c r="DJ265" s="165"/>
      <c r="DK265" s="165"/>
      <c r="DL265" s="165"/>
      <c r="DM265" s="165"/>
      <c r="DN265" s="165"/>
      <c r="DO265" s="165"/>
      <c r="DP265" s="165"/>
      <c r="DQ265" s="165"/>
      <c r="DR265" s="165"/>
      <c r="DS265" s="165"/>
      <c r="DT265" s="165"/>
      <c r="DU265" s="165"/>
      <c r="DV265" s="165"/>
      <c r="DW265" s="165"/>
      <c r="DX265" s="165"/>
      <c r="DY265" s="165"/>
      <c r="DZ265" s="165"/>
      <c r="EA265" s="165"/>
      <c r="EB265" s="165"/>
      <c r="EC265" s="165"/>
      <c r="ED265" s="165"/>
      <c r="EE265" s="165"/>
      <c r="EF265" s="165"/>
      <c r="EG265" s="165"/>
      <c r="EH265" s="165"/>
      <c r="EI265" s="165"/>
      <c r="EJ265" s="165"/>
      <c r="EK265" s="165"/>
      <c r="EL265" s="165"/>
      <c r="EM265" s="165"/>
      <c r="EN265" s="165"/>
      <c r="EO265" s="165"/>
      <c r="EP265" s="165"/>
      <c r="EQ265" s="165"/>
      <c r="ER265" s="165"/>
      <c r="ES265" s="165"/>
      <c r="ET265" s="165"/>
      <c r="EU265" s="165"/>
      <c r="EV265" s="165"/>
      <c r="EW265" s="165"/>
      <c r="EX265" s="165"/>
      <c r="EY265" s="165"/>
      <c r="EZ265" s="165"/>
      <c r="FA265" s="165"/>
      <c r="FB265" s="165"/>
      <c r="FC265" s="165"/>
      <c r="FD265" s="165"/>
      <c r="FE265" s="165"/>
      <c r="FF265" s="165"/>
      <c r="FG265" s="165"/>
      <c r="FH265" s="165"/>
      <c r="FI265" s="165"/>
      <c r="FJ265" s="165"/>
      <c r="FK265" s="165"/>
      <c r="FL265" s="165"/>
      <c r="FM265" s="165"/>
      <c r="FN265" s="165"/>
      <c r="FO265" s="165"/>
      <c r="FP265" s="165"/>
      <c r="FQ265" s="165"/>
      <c r="FR265" s="165"/>
      <c r="FS265" s="165"/>
      <c r="FT265" s="165"/>
      <c r="FU265" s="165"/>
      <c r="FV265" s="165"/>
      <c r="FW265" s="165"/>
      <c r="FX265" s="165"/>
      <c r="FY265" s="165"/>
      <c r="FZ265" s="165"/>
      <c r="GA265" s="165"/>
      <c r="GB265" s="165"/>
      <c r="GC265" s="165"/>
      <c r="GD265" s="165"/>
      <c r="GE265" s="165"/>
      <c r="GF265" s="165"/>
      <c r="GG265" s="165"/>
      <c r="GH265" s="165"/>
      <c r="GI265" s="165"/>
      <c r="GJ265" s="165"/>
      <c r="GK265" s="165"/>
      <c r="GL265" s="165"/>
      <c r="GM265" s="165"/>
      <c r="GN265" s="165"/>
      <c r="GO265" s="165"/>
      <c r="GP265" s="165"/>
      <c r="GQ265" s="165"/>
      <c r="GR265" s="165"/>
      <c r="GS265" s="165"/>
      <c r="GT265" s="165"/>
      <c r="GU265" s="165"/>
      <c r="GV265" s="165"/>
      <c r="GW265" s="165"/>
      <c r="GX265" s="165"/>
      <c r="GY265" s="165"/>
      <c r="GZ265" s="165"/>
      <c r="HA265" s="165"/>
      <c r="HB265" s="165"/>
      <c r="HC265" s="165"/>
      <c r="HD265" s="165"/>
      <c r="HE265" s="165"/>
      <c r="HF265" s="165"/>
      <c r="HG265" s="165"/>
      <c r="HH265" s="165"/>
      <c r="HI265" s="165"/>
      <c r="HJ265" s="165"/>
      <c r="HK265" s="165"/>
      <c r="HL265" s="165"/>
      <c r="HM265" s="165"/>
      <c r="HN265" s="165"/>
      <c r="HO265" s="165"/>
      <c r="HP265" s="165"/>
      <c r="HQ265" s="165"/>
      <c r="HR265" s="165"/>
      <c r="HS265" s="165"/>
      <c r="HT265" s="165"/>
      <c r="HU265" s="165"/>
      <c r="HV265" s="165"/>
      <c r="HW265" s="165"/>
      <c r="HX265" s="165"/>
      <c r="HY265" s="165"/>
      <c r="HZ265" s="165"/>
      <c r="IA265" s="165"/>
      <c r="IB265" s="165"/>
      <c r="IC265" s="165"/>
      <c r="ID265" s="165"/>
      <c r="IE265" s="165"/>
      <c r="IF265" s="165"/>
      <c r="IG265" s="165"/>
      <c r="IH265" s="165"/>
      <c r="II265" s="165"/>
      <c r="IJ265" s="165"/>
      <c r="IK265" s="165"/>
      <c r="IL265" s="165"/>
      <c r="IM265" s="165"/>
      <c r="IN265" s="165"/>
      <c r="IO265" s="165"/>
      <c r="IP265" s="165"/>
      <c r="IQ265" s="165"/>
      <c r="IR265" s="165"/>
      <c r="IS265" s="165"/>
      <c r="IT265" s="165"/>
      <c r="IU265" s="165"/>
      <c r="IV265" s="165"/>
      <c r="IW265" s="165"/>
      <c r="IX265" s="165"/>
      <c r="IY265" s="165"/>
      <c r="IZ265" s="165"/>
      <c r="JA265" s="165"/>
      <c r="JB265" s="165"/>
      <c r="JC265" s="165"/>
      <c r="JD265" s="165"/>
      <c r="JE265" s="165"/>
      <c r="JF265" s="165"/>
      <c r="JG265" s="165"/>
      <c r="JH265" s="165"/>
      <c r="JI265" s="165"/>
      <c r="JJ265" s="165"/>
      <c r="JK265" s="165"/>
      <c r="JL265" s="165"/>
      <c r="JM265" s="165"/>
      <c r="JN265" s="165"/>
      <c r="JO265" s="165"/>
      <c r="JP265" s="165"/>
      <c r="JQ265" s="165"/>
      <c r="JR265" s="165"/>
      <c r="JS265" s="165"/>
      <c r="JT265" s="165"/>
      <c r="JU265" s="165"/>
      <c r="JV265" s="165"/>
      <c r="JW265" s="165"/>
      <c r="JX265" s="165"/>
      <c r="JY265" s="165"/>
      <c r="JZ265" s="165"/>
      <c r="KA265" s="165"/>
      <c r="KB265" s="165"/>
      <c r="KC265" s="165"/>
      <c r="KD265" s="165"/>
      <c r="KE265" s="165"/>
      <c r="KF265" s="165"/>
      <c r="KG265" s="165"/>
      <c r="KH265" s="165"/>
      <c r="KI265" s="165"/>
      <c r="KJ265" s="165"/>
      <c r="KK265" s="165"/>
      <c r="KL265" s="165"/>
      <c r="KM265" s="165"/>
      <c r="KN265" s="165"/>
      <c r="KO265" s="165"/>
      <c r="KP265" s="165"/>
      <c r="KQ265" s="165"/>
      <c r="KR265" s="165"/>
      <c r="KS265" s="165"/>
      <c r="KT265" s="165"/>
      <c r="KU265" s="165"/>
      <c r="KV265" s="165"/>
      <c r="KW265" s="165"/>
      <c r="KX265" s="165"/>
      <c r="KY265" s="165"/>
      <c r="KZ265" s="165"/>
      <c r="LA265" s="165"/>
      <c r="LB265" s="165"/>
      <c r="LC265" s="165"/>
      <c r="LD265" s="165"/>
      <c r="LE265" s="165"/>
      <c r="LF265" s="165"/>
      <c r="LG265" s="165"/>
      <c r="LH265" s="165"/>
      <c r="LI265" s="165"/>
      <c r="LJ265" s="165"/>
      <c r="LK265" s="165"/>
      <c r="LL265" s="165"/>
      <c r="LM265" s="165"/>
      <c r="LN265" s="165"/>
      <c r="LO265" s="165"/>
      <c r="LP265" s="165"/>
      <c r="LQ265" s="165"/>
      <c r="LR265" s="165"/>
      <c r="LS265" s="165"/>
      <c r="LT265" s="165"/>
      <c r="LU265" s="165"/>
      <c r="LV265" s="165"/>
      <c r="LW265" s="165"/>
      <c r="LX265" s="165"/>
      <c r="LY265" s="165"/>
      <c r="LZ265" s="165"/>
      <c r="MA265" s="165"/>
      <c r="MB265" s="165"/>
      <c r="MC265" s="165"/>
      <c r="MD265" s="165"/>
      <c r="ME265" s="165"/>
      <c r="MF265" s="165"/>
      <c r="MG265" s="165"/>
      <c r="MH265" s="165"/>
      <c r="MI265" s="165"/>
      <c r="MJ265" s="165"/>
      <c r="MK265" s="165"/>
      <c r="ML265" s="165"/>
      <c r="MM265" s="165"/>
      <c r="MN265" s="165"/>
      <c r="MO265" s="165"/>
      <c r="MP265" s="165"/>
      <c r="MQ265" s="165"/>
      <c r="MR265" s="165"/>
      <c r="MS265" s="165"/>
      <c r="MT265" s="165"/>
      <c r="MU265" s="165"/>
      <c r="MV265" s="165"/>
      <c r="MW265" s="165"/>
      <c r="MX265" s="165"/>
      <c r="MY265" s="165"/>
      <c r="MZ265" s="165"/>
      <c r="NA265" s="165"/>
      <c r="NB265" s="165"/>
      <c r="NC265" s="165"/>
      <c r="ND265" s="165"/>
      <c r="NE265" s="165"/>
      <c r="NF265" s="165"/>
      <c r="NG265" s="165"/>
      <c r="NH265" s="165"/>
      <c r="NI265" s="165"/>
      <c r="NJ265" s="165"/>
      <c r="NK265" s="165"/>
      <c r="NL265" s="165"/>
      <c r="NM265" s="165"/>
      <c r="NN265" s="165"/>
      <c r="NO265" s="165"/>
      <c r="NP265" s="165"/>
      <c r="NQ265" s="165"/>
      <c r="NR265" s="165"/>
      <c r="NS265" s="165"/>
      <c r="NT265" s="165"/>
      <c r="NU265" s="165"/>
      <c r="NV265" s="165"/>
      <c r="NW265" s="165"/>
      <c r="NX265" s="165"/>
      <c r="NY265" s="165"/>
      <c r="NZ265" s="165"/>
      <c r="OA265" s="165"/>
      <c r="OB265" s="165"/>
      <c r="OC265" s="165"/>
      <c r="OD265" s="165"/>
      <c r="OE265" s="165"/>
      <c r="OF265" s="165"/>
      <c r="OG265" s="165"/>
      <c r="OH265" s="165"/>
      <c r="OI265" s="165"/>
      <c r="OJ265" s="165"/>
      <c r="OK265" s="165"/>
      <c r="OL265" s="165"/>
      <c r="OM265" s="165"/>
      <c r="ON265" s="165"/>
      <c r="OO265" s="165"/>
      <c r="OP265" s="165"/>
      <c r="OQ265" s="165"/>
      <c r="OR265" s="165"/>
      <c r="OS265" s="165"/>
      <c r="OT265" s="165"/>
      <c r="OU265" s="165"/>
      <c r="OV265" s="165"/>
      <c r="OW265" s="165"/>
      <c r="OX265" s="165"/>
      <c r="OY265" s="165"/>
      <c r="OZ265" s="165"/>
      <c r="PA265" s="165"/>
      <c r="PB265" s="165"/>
      <c r="PC265" s="165"/>
      <c r="PD265" s="165"/>
      <c r="PE265" s="165"/>
      <c r="PF265" s="165"/>
      <c r="PG265" s="165"/>
      <c r="PH265" s="165"/>
      <c r="PI265" s="165"/>
      <c r="PJ265" s="165"/>
      <c r="PK265" s="165"/>
      <c r="PL265" s="165"/>
      <c r="PM265" s="165"/>
      <c r="PN265" s="165"/>
      <c r="PO265" s="165"/>
      <c r="PP265" s="165"/>
      <c r="PQ265" s="165"/>
      <c r="PR265" s="165"/>
      <c r="PS265" s="165"/>
      <c r="PT265" s="165"/>
      <c r="PU265" s="165"/>
      <c r="PV265" s="165"/>
      <c r="PW265" s="165"/>
      <c r="PX265" s="165"/>
      <c r="PY265" s="165"/>
      <c r="PZ265" s="165"/>
      <c r="QA265" s="165"/>
      <c r="QB265" s="165"/>
      <c r="QC265" s="165"/>
      <c r="QD265" s="165"/>
      <c r="QE265" s="165"/>
      <c r="QF265" s="165"/>
      <c r="QG265" s="165"/>
      <c r="QH265" s="165"/>
      <c r="QI265" s="165"/>
      <c r="QJ265" s="165"/>
      <c r="QK265" s="165"/>
      <c r="QL265" s="165"/>
      <c r="QM265" s="165"/>
      <c r="QN265" s="165"/>
      <c r="QO265" s="165"/>
      <c r="QP265" s="165"/>
      <c r="QQ265" s="165"/>
      <c r="QR265" s="165"/>
      <c r="QS265" s="165"/>
      <c r="QT265" s="165"/>
      <c r="QU265" s="165"/>
      <c r="QV265" s="165"/>
      <c r="QW265" s="165"/>
      <c r="QX265" s="165"/>
      <c r="QY265" s="165"/>
      <c r="QZ265" s="165"/>
      <c r="RA265" s="165"/>
      <c r="RB265" s="165"/>
      <c r="RC265" s="165"/>
      <c r="RD265" s="165"/>
      <c r="RE265" s="165"/>
      <c r="RF265" s="165"/>
      <c r="RG265" s="165"/>
      <c r="RH265" s="165"/>
      <c r="RI265" s="165"/>
      <c r="RJ265" s="165"/>
      <c r="RK265" s="165"/>
      <c r="RL265" s="165"/>
    </row>
    <row r="266" spans="1:480" x14ac:dyDescent="0.2">
      <c r="J266" s="221"/>
      <c r="K266" s="221"/>
      <c r="L266" s="222"/>
      <c r="M266" s="222"/>
      <c r="N266" s="233"/>
      <c r="O266" s="233"/>
      <c r="P266" s="233"/>
      <c r="Q266" s="233"/>
      <c r="R266" s="233"/>
      <c r="S266" s="233"/>
      <c r="T266" s="233"/>
      <c r="U266" s="233"/>
      <c r="V266" s="233"/>
      <c r="W266" s="233"/>
      <c r="X266" s="233"/>
      <c r="Y266" s="233"/>
    </row>
    <row r="267" spans="1:480" x14ac:dyDescent="0.2">
      <c r="J267" s="221"/>
      <c r="K267" s="221"/>
      <c r="L267" s="222"/>
      <c r="M267" s="222"/>
      <c r="N267" s="233"/>
      <c r="O267" s="233"/>
      <c r="P267" s="233"/>
      <c r="Q267" s="233"/>
      <c r="R267" s="233"/>
      <c r="S267" s="233"/>
      <c r="T267" s="233"/>
      <c r="U267" s="233"/>
      <c r="V267" s="233"/>
      <c r="W267" s="233"/>
      <c r="X267" s="233"/>
      <c r="Y267" s="233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  <c r="AZ267" s="165"/>
      <c r="BA267" s="165"/>
      <c r="BB267" s="165"/>
      <c r="BC267" s="165"/>
      <c r="BD267" s="165"/>
      <c r="BE267" s="165"/>
      <c r="BF267" s="165"/>
      <c r="BG267" s="165"/>
      <c r="BH267" s="165"/>
      <c r="BI267" s="165"/>
    </row>
    <row r="268" spans="1:480" x14ac:dyDescent="0.2">
      <c r="J268" s="221"/>
      <c r="K268" s="221"/>
      <c r="L268" s="222"/>
      <c r="M268" s="222"/>
      <c r="N268" s="233"/>
      <c r="O268" s="233"/>
      <c r="P268" s="233"/>
      <c r="Q268" s="233"/>
      <c r="R268" s="233"/>
      <c r="S268" s="233"/>
      <c r="T268" s="233"/>
      <c r="U268" s="233"/>
      <c r="V268" s="233"/>
      <c r="W268" s="233"/>
      <c r="X268" s="233"/>
      <c r="Y268" s="233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  <c r="AZ268" s="165"/>
      <c r="BA268" s="165"/>
      <c r="BB268" s="165"/>
      <c r="BC268" s="165"/>
      <c r="BD268" s="165"/>
      <c r="BE268" s="165"/>
      <c r="BF268" s="165"/>
      <c r="BG268" s="165"/>
      <c r="BH268" s="165"/>
      <c r="BI268" s="165"/>
    </row>
    <row r="269" spans="1:480" ht="15.75" x14ac:dyDescent="0.25">
      <c r="A269" s="220"/>
      <c r="I269" s="220"/>
      <c r="J269" s="215" t="s">
        <v>66</v>
      </c>
      <c r="K269"/>
      <c r="L269"/>
      <c r="M269"/>
      <c r="N269" s="233"/>
      <c r="O269" s="233"/>
      <c r="P269" s="233"/>
      <c r="Q269" s="233"/>
      <c r="R269" s="233"/>
      <c r="S269" s="233"/>
      <c r="T269" s="233"/>
      <c r="U269" s="233"/>
      <c r="V269" s="233"/>
      <c r="W269" s="233"/>
      <c r="X269" s="233"/>
      <c r="Y269" s="233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  <c r="AZ269" s="165"/>
      <c r="BA269" s="165"/>
      <c r="BB269" s="165"/>
      <c r="BC269" s="165"/>
      <c r="BD269" s="165"/>
      <c r="BE269" s="165"/>
      <c r="BF269" s="165"/>
      <c r="BG269" s="165"/>
      <c r="BH269" s="165"/>
      <c r="BI269" s="165"/>
    </row>
    <row r="270" spans="1:480" x14ac:dyDescent="0.2">
      <c r="J270" t="s">
        <v>67</v>
      </c>
      <c r="K270"/>
      <c r="L270"/>
      <c r="M270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33"/>
      <c r="Z270" s="165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5"/>
      <c r="AK270" s="165"/>
      <c r="AL270" s="165"/>
      <c r="AM270" s="165"/>
      <c r="AN270" s="165"/>
      <c r="AO270" s="165"/>
      <c r="AP270" s="165"/>
      <c r="AQ270" s="165"/>
      <c r="AR270" s="165"/>
      <c r="AS270" s="165"/>
      <c r="AT270" s="165"/>
      <c r="AU270" s="165"/>
      <c r="AV270" s="165"/>
      <c r="AW270" s="165"/>
      <c r="AX270" s="165"/>
      <c r="AY270" s="165"/>
      <c r="AZ270" s="165"/>
      <c r="BA270" s="165"/>
      <c r="BB270" s="165"/>
      <c r="BC270" s="165"/>
      <c r="BD270" s="165"/>
      <c r="BE270" s="165"/>
      <c r="BF270" s="165"/>
      <c r="BG270" s="165"/>
      <c r="BH270" s="165"/>
      <c r="BI270" s="165"/>
    </row>
    <row r="271" spans="1:480" s="147" customFormat="1" x14ac:dyDescent="0.2">
      <c r="A271"/>
      <c r="B271"/>
      <c r="C271"/>
      <c r="D271"/>
      <c r="E271"/>
      <c r="F271"/>
      <c r="G271"/>
      <c r="H271"/>
      <c r="I271"/>
      <c r="J271" t="s">
        <v>68</v>
      </c>
      <c r="K271"/>
      <c r="L271"/>
      <c r="M271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33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  <c r="AQ271" s="165"/>
      <c r="AR271" s="165"/>
      <c r="AS271" s="165"/>
      <c r="AT271" s="165"/>
      <c r="AU271" s="165"/>
      <c r="AV271" s="165"/>
      <c r="AW271" s="165"/>
      <c r="AX271" s="165"/>
      <c r="AY271" s="165"/>
      <c r="AZ271" s="165"/>
      <c r="BA271" s="165"/>
      <c r="BB271" s="165"/>
      <c r="BC271" s="165"/>
      <c r="BD271" s="165"/>
      <c r="BE271" s="165"/>
      <c r="BF271" s="165"/>
      <c r="BG271" s="165"/>
      <c r="BH271" s="165"/>
      <c r="BI271" s="165"/>
    </row>
    <row r="272" spans="1:480" x14ac:dyDescent="0.2">
      <c r="J272" t="s">
        <v>86</v>
      </c>
      <c r="K272" s="227" t="s">
        <v>80</v>
      </c>
      <c r="L272"/>
      <c r="M272"/>
      <c r="N272" s="233"/>
      <c r="O272" s="233"/>
      <c r="P272" s="233"/>
      <c r="Q272" s="233"/>
      <c r="R272" s="233"/>
      <c r="S272" s="233"/>
      <c r="T272" s="233"/>
      <c r="U272" s="233"/>
      <c r="V272" s="233"/>
      <c r="W272" s="233"/>
      <c r="X272" s="233"/>
      <c r="Y272" s="233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P272" s="165"/>
      <c r="AQ272" s="165"/>
      <c r="AR272" s="165"/>
      <c r="AS272" s="165"/>
      <c r="AT272" s="165"/>
      <c r="AU272" s="165"/>
      <c r="AV272" s="165"/>
      <c r="AW272" s="165"/>
      <c r="AX272" s="165"/>
      <c r="AY272" s="165"/>
      <c r="AZ272" s="165"/>
      <c r="BA272" s="165"/>
      <c r="BB272" s="165"/>
      <c r="BC272" s="165"/>
      <c r="BD272" s="165"/>
      <c r="BE272" s="165"/>
      <c r="BF272" s="165"/>
      <c r="BG272" s="165"/>
      <c r="BH272" s="165"/>
      <c r="BI272" s="165"/>
    </row>
    <row r="273" spans="1:480" x14ac:dyDescent="0.2">
      <c r="J273"/>
      <c r="K273"/>
      <c r="L273"/>
      <c r="M273"/>
      <c r="N273" s="233"/>
      <c r="O273" s="233"/>
      <c r="P273" s="233"/>
      <c r="Q273" s="233"/>
      <c r="R273" s="233"/>
      <c r="S273" s="233"/>
      <c r="T273" s="233"/>
      <c r="U273" s="233"/>
      <c r="V273" s="233"/>
      <c r="W273" s="233"/>
      <c r="X273" s="233"/>
      <c r="Y273" s="233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  <c r="AQ273" s="165"/>
      <c r="AR273" s="165"/>
      <c r="AS273" s="165"/>
      <c r="AT273" s="165"/>
      <c r="AU273" s="165"/>
      <c r="AV273" s="165"/>
      <c r="AW273" s="165"/>
      <c r="AX273" s="165"/>
      <c r="AY273" s="165"/>
      <c r="AZ273" s="165"/>
      <c r="BA273" s="165"/>
      <c r="BB273" s="165"/>
      <c r="BC273" s="165"/>
      <c r="BD273" s="165"/>
      <c r="BE273" s="165"/>
      <c r="BF273" s="165"/>
      <c r="BG273" s="165"/>
      <c r="BH273" s="165"/>
      <c r="BI273" s="165"/>
    </row>
    <row r="274" spans="1:480" x14ac:dyDescent="0.2">
      <c r="J274"/>
      <c r="K274"/>
      <c r="L274"/>
      <c r="M274"/>
      <c r="N274" s="233"/>
      <c r="O274" s="233"/>
      <c r="P274" s="233"/>
      <c r="Q274" s="233"/>
      <c r="R274" s="233"/>
      <c r="S274" s="233"/>
      <c r="T274" s="233"/>
      <c r="U274" s="233"/>
      <c r="V274" s="233"/>
      <c r="W274" s="233"/>
      <c r="X274" s="233"/>
      <c r="Y274" s="233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5"/>
      <c r="AT274" s="165"/>
      <c r="AU274" s="165"/>
      <c r="AV274" s="165"/>
      <c r="AW274" s="165"/>
      <c r="AX274" s="165"/>
      <c r="AY274" s="165"/>
      <c r="AZ274" s="165"/>
      <c r="BA274" s="165"/>
      <c r="BB274" s="165"/>
      <c r="BC274" s="165"/>
      <c r="BD274" s="165"/>
      <c r="BE274" s="165"/>
      <c r="BF274" s="165"/>
      <c r="BG274" s="165"/>
      <c r="BH274" s="165"/>
      <c r="BI274" s="165"/>
    </row>
    <row r="275" spans="1:480" ht="13.5" thickBot="1" x14ac:dyDescent="0.25">
      <c r="J275"/>
      <c r="K275"/>
      <c r="L275"/>
      <c r="M275"/>
      <c r="N275" s="233"/>
      <c r="O275" s="233"/>
      <c r="P275" s="233"/>
      <c r="Q275" s="233"/>
      <c r="R275" s="233"/>
      <c r="S275" s="233"/>
      <c r="T275" s="233"/>
      <c r="U275" s="233"/>
      <c r="V275" s="233"/>
      <c r="W275" s="233"/>
      <c r="X275" s="233"/>
      <c r="Y275" s="233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  <c r="AZ275" s="165"/>
      <c r="BA275" s="165"/>
      <c r="BB275" s="165"/>
      <c r="BC275" s="165"/>
      <c r="BD275" s="165"/>
      <c r="BE275" s="165"/>
      <c r="BF275" s="165"/>
      <c r="BG275" s="165"/>
      <c r="BH275" s="165"/>
      <c r="BI275" s="165"/>
    </row>
    <row r="276" spans="1:480" s="121" customFormat="1" ht="15.75" thickBot="1" x14ac:dyDescent="0.25">
      <c r="A276" s="326" t="s">
        <v>0</v>
      </c>
      <c r="B276" s="327" t="s">
        <v>1</v>
      </c>
      <c r="C276" s="327"/>
      <c r="D276" s="328" t="s">
        <v>2</v>
      </c>
      <c r="E276" s="4"/>
      <c r="F276" s="5"/>
      <c r="G276" s="329" t="s">
        <v>3</v>
      </c>
      <c r="H276" s="330"/>
      <c r="I276" s="331"/>
      <c r="J276" s="326" t="s">
        <v>4</v>
      </c>
      <c r="K276" s="317" t="s">
        <v>5</v>
      </c>
      <c r="L276" s="317" t="s">
        <v>6</v>
      </c>
      <c r="M276" s="317" t="s">
        <v>6</v>
      </c>
      <c r="N276" s="233"/>
      <c r="O276" s="234"/>
      <c r="P276" s="234"/>
      <c r="Q276" s="234"/>
      <c r="R276" s="234"/>
      <c r="S276" s="234"/>
      <c r="T276" s="234"/>
      <c r="U276" s="234"/>
      <c r="V276" s="234"/>
      <c r="W276" s="234"/>
      <c r="X276" s="234"/>
      <c r="Y276" s="234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68"/>
      <c r="BD276" s="168"/>
      <c r="BE276" s="168"/>
      <c r="BF276" s="168"/>
      <c r="BG276" s="168"/>
      <c r="BH276" s="168"/>
      <c r="BI276" s="168"/>
    </row>
    <row r="277" spans="1:480" ht="24.75" thickBot="1" x14ac:dyDescent="0.25">
      <c r="A277" s="326"/>
      <c r="B277" s="327"/>
      <c r="C277" s="327"/>
      <c r="D277" s="328"/>
      <c r="E277" s="6" t="s">
        <v>7</v>
      </c>
      <c r="F277" s="7" t="s">
        <v>8</v>
      </c>
      <c r="G277" s="8" t="s">
        <v>9</v>
      </c>
      <c r="H277" s="9" t="s">
        <v>10</v>
      </c>
      <c r="I277" s="7" t="s">
        <v>11</v>
      </c>
      <c r="J277" s="333"/>
      <c r="K277" s="319"/>
      <c r="L277" s="319"/>
      <c r="M277" s="319"/>
      <c r="N277" s="233"/>
      <c r="O277" s="233"/>
      <c r="P277" s="233"/>
      <c r="Q277" s="233"/>
      <c r="R277" s="233"/>
      <c r="S277" s="233"/>
      <c r="T277" s="233"/>
      <c r="U277" s="233"/>
      <c r="V277" s="233"/>
      <c r="W277" s="233"/>
      <c r="X277" s="233"/>
      <c r="Y277" s="233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  <c r="AN277" s="165"/>
      <c r="AO277" s="165"/>
      <c r="AP277" s="165"/>
      <c r="AQ277" s="165"/>
      <c r="AR277" s="165"/>
      <c r="AS277" s="165"/>
      <c r="AT277" s="165"/>
      <c r="AU277" s="165"/>
      <c r="AV277" s="165"/>
      <c r="AW277" s="165"/>
      <c r="AX277" s="165"/>
      <c r="AY277" s="165"/>
      <c r="AZ277" s="165"/>
      <c r="BA277" s="165"/>
      <c r="BB277" s="165"/>
      <c r="BC277" s="165"/>
      <c r="BD277" s="165"/>
      <c r="BE277" s="165"/>
      <c r="BF277" s="165"/>
      <c r="BG277" s="165"/>
      <c r="BH277" s="165"/>
      <c r="BI277" s="165"/>
    </row>
    <row r="278" spans="1:480" ht="20.25" x14ac:dyDescent="0.2">
      <c r="A278" s="20"/>
      <c r="B278" s="345" t="s">
        <v>40</v>
      </c>
      <c r="C278" s="346"/>
      <c r="D278" s="346"/>
      <c r="E278" s="346"/>
      <c r="F278" s="346"/>
      <c r="G278" s="346"/>
      <c r="H278" s="346"/>
      <c r="I278" s="346"/>
      <c r="J278" s="346"/>
      <c r="K278" s="346"/>
      <c r="L278" s="347"/>
      <c r="M278" s="255"/>
      <c r="N278" s="233"/>
      <c r="O278" s="233"/>
      <c r="P278" s="233"/>
      <c r="Q278" s="233"/>
      <c r="R278" s="233"/>
      <c r="S278" s="233"/>
      <c r="T278" s="233"/>
      <c r="U278" s="233"/>
      <c r="V278" s="233"/>
      <c r="W278" s="233"/>
      <c r="X278" s="233"/>
      <c r="Y278" s="233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  <c r="AQ278" s="165"/>
      <c r="AR278" s="165"/>
      <c r="AS278" s="165"/>
      <c r="AT278" s="165"/>
      <c r="AU278" s="165"/>
      <c r="AV278" s="165"/>
      <c r="AW278" s="165"/>
      <c r="AX278" s="165"/>
      <c r="AY278" s="165"/>
      <c r="AZ278" s="165"/>
      <c r="BA278" s="165"/>
      <c r="BB278" s="165"/>
      <c r="BC278" s="165"/>
      <c r="BD278" s="165"/>
      <c r="BE278" s="165"/>
      <c r="BF278" s="165"/>
      <c r="BG278" s="165"/>
      <c r="BH278" s="165"/>
      <c r="BI278" s="165"/>
      <c r="BJ278" s="165"/>
      <c r="BK278" s="165"/>
      <c r="BL278" s="165"/>
      <c r="BM278" s="165"/>
      <c r="BN278" s="165"/>
      <c r="BO278" s="165"/>
      <c r="BP278" s="165"/>
      <c r="BQ278" s="165"/>
      <c r="BR278" s="165"/>
      <c r="BS278" s="165"/>
      <c r="BT278" s="165"/>
      <c r="BU278" s="165"/>
      <c r="BV278" s="165"/>
      <c r="BW278" s="165"/>
      <c r="BX278" s="165"/>
      <c r="BY278" s="165"/>
      <c r="BZ278" s="165"/>
      <c r="CA278" s="165"/>
      <c r="CB278" s="165"/>
      <c r="CC278" s="165"/>
      <c r="CD278" s="165"/>
      <c r="CE278" s="165"/>
      <c r="CF278" s="165"/>
      <c r="CG278" s="165"/>
      <c r="CH278" s="165"/>
      <c r="CI278" s="165"/>
      <c r="CJ278" s="165"/>
      <c r="CK278" s="165"/>
      <c r="CL278" s="165"/>
      <c r="CM278" s="165"/>
      <c r="CN278" s="165"/>
      <c r="CO278" s="165"/>
      <c r="CP278" s="165"/>
      <c r="CQ278" s="165"/>
      <c r="CR278" s="165"/>
      <c r="CS278" s="165"/>
      <c r="CT278" s="165"/>
      <c r="CU278" s="165"/>
      <c r="CV278" s="165"/>
      <c r="CW278" s="165"/>
      <c r="CX278" s="165"/>
      <c r="CY278" s="165"/>
      <c r="CZ278" s="165"/>
      <c r="DA278" s="165"/>
      <c r="DB278" s="165"/>
      <c r="DC278" s="165"/>
      <c r="DD278" s="165"/>
      <c r="DE278" s="165"/>
      <c r="DF278" s="165"/>
      <c r="DG278" s="165"/>
      <c r="DH278" s="165"/>
      <c r="DI278" s="165"/>
      <c r="DJ278" s="165"/>
      <c r="DK278" s="165"/>
      <c r="DL278" s="165"/>
      <c r="DM278" s="165"/>
      <c r="DN278" s="165"/>
      <c r="DO278" s="165"/>
      <c r="DP278" s="165"/>
      <c r="DQ278" s="165"/>
      <c r="DR278" s="165"/>
      <c r="DS278" s="165"/>
      <c r="DT278" s="165"/>
      <c r="DU278" s="165"/>
      <c r="DV278" s="165"/>
      <c r="DW278" s="165"/>
      <c r="DX278" s="165"/>
      <c r="DY278" s="165"/>
      <c r="DZ278" s="165"/>
      <c r="EA278" s="165"/>
      <c r="EB278" s="165"/>
      <c r="EC278" s="165"/>
      <c r="ED278" s="165"/>
      <c r="EE278" s="165"/>
      <c r="EF278" s="165"/>
      <c r="EG278" s="165"/>
      <c r="EH278" s="165"/>
      <c r="EI278" s="165"/>
      <c r="EJ278" s="165"/>
      <c r="EK278" s="165"/>
      <c r="EL278" s="165"/>
      <c r="EM278" s="165"/>
      <c r="EN278" s="165"/>
      <c r="EO278" s="165"/>
      <c r="EP278" s="165"/>
      <c r="EQ278" s="165"/>
      <c r="ER278" s="165"/>
      <c r="ES278" s="165"/>
      <c r="ET278" s="165"/>
      <c r="EU278" s="165"/>
      <c r="EV278" s="165"/>
      <c r="EW278" s="165"/>
      <c r="EX278" s="165"/>
      <c r="EY278" s="165"/>
      <c r="EZ278" s="165"/>
      <c r="FA278" s="165"/>
      <c r="FB278" s="165"/>
      <c r="FC278" s="165"/>
      <c r="FD278" s="165"/>
      <c r="FE278" s="165"/>
      <c r="FF278" s="165"/>
      <c r="FG278" s="165"/>
      <c r="FH278" s="165"/>
      <c r="FI278" s="165"/>
      <c r="FJ278" s="165"/>
      <c r="FK278" s="165"/>
      <c r="FL278" s="165"/>
      <c r="FM278" s="165"/>
      <c r="FN278" s="165"/>
      <c r="FO278" s="165"/>
      <c r="FP278" s="165"/>
      <c r="FQ278" s="165"/>
      <c r="FR278" s="165"/>
      <c r="FS278" s="165"/>
      <c r="FT278" s="165"/>
      <c r="FU278" s="165"/>
      <c r="FV278" s="165"/>
      <c r="FW278" s="165"/>
      <c r="FX278" s="165"/>
      <c r="FY278" s="165"/>
      <c r="FZ278" s="165"/>
      <c r="GA278" s="165"/>
      <c r="GB278" s="165"/>
      <c r="GC278" s="165"/>
      <c r="GD278" s="165"/>
      <c r="GE278" s="165"/>
      <c r="GF278" s="165"/>
      <c r="GG278" s="165"/>
      <c r="GH278" s="165"/>
      <c r="GI278" s="165"/>
      <c r="GJ278" s="165"/>
      <c r="GK278" s="165"/>
      <c r="GL278" s="165"/>
      <c r="GM278" s="165"/>
      <c r="GN278" s="165"/>
      <c r="GO278" s="165"/>
      <c r="GP278" s="165"/>
      <c r="GQ278" s="165"/>
      <c r="GR278" s="165"/>
      <c r="GS278" s="165"/>
      <c r="GT278" s="165"/>
      <c r="GU278" s="165"/>
      <c r="GV278" s="165"/>
      <c r="GW278" s="165"/>
      <c r="GX278" s="165"/>
      <c r="GY278" s="165"/>
      <c r="GZ278" s="165"/>
      <c r="HA278" s="165"/>
      <c r="HB278" s="165"/>
      <c r="HC278" s="165"/>
      <c r="HD278" s="165"/>
      <c r="HE278" s="165"/>
      <c r="HF278" s="165"/>
      <c r="HG278" s="165"/>
      <c r="HH278" s="165"/>
      <c r="HI278" s="165"/>
      <c r="HJ278" s="165"/>
      <c r="HK278" s="165"/>
      <c r="HL278" s="165"/>
      <c r="HM278" s="165"/>
      <c r="HN278" s="165"/>
      <c r="HO278" s="165"/>
      <c r="HP278" s="165"/>
      <c r="HQ278" s="165"/>
      <c r="HR278" s="165"/>
      <c r="HS278" s="165"/>
      <c r="HT278" s="165"/>
      <c r="HU278" s="165"/>
      <c r="HV278" s="165"/>
      <c r="HW278" s="165"/>
      <c r="HX278" s="165"/>
      <c r="HY278" s="165"/>
      <c r="HZ278" s="165"/>
      <c r="IA278" s="165"/>
      <c r="IB278" s="165"/>
      <c r="IC278" s="165"/>
      <c r="ID278" s="165"/>
      <c r="IE278" s="165"/>
      <c r="IF278" s="165"/>
      <c r="IG278" s="165"/>
      <c r="IH278" s="165"/>
      <c r="II278" s="165"/>
      <c r="IJ278" s="165"/>
      <c r="IK278" s="165"/>
      <c r="IL278" s="165"/>
      <c r="IM278" s="165"/>
      <c r="IN278" s="165"/>
      <c r="IO278" s="165"/>
      <c r="IP278" s="165"/>
      <c r="IQ278" s="165"/>
      <c r="IR278" s="165"/>
      <c r="IS278" s="165"/>
      <c r="IT278" s="165"/>
      <c r="IU278" s="165"/>
      <c r="IV278" s="165"/>
      <c r="IW278" s="165"/>
      <c r="IX278" s="165"/>
      <c r="IY278" s="165"/>
      <c r="IZ278" s="165"/>
      <c r="JA278" s="165"/>
      <c r="JB278" s="165"/>
      <c r="JC278" s="165"/>
      <c r="JD278" s="165"/>
      <c r="JE278" s="165"/>
      <c r="JF278" s="165"/>
      <c r="JG278" s="165"/>
      <c r="JH278" s="165"/>
      <c r="JI278" s="165"/>
      <c r="JJ278" s="165"/>
      <c r="JK278" s="165"/>
      <c r="JL278" s="165"/>
      <c r="JM278" s="165"/>
      <c r="JN278" s="165"/>
      <c r="JO278" s="165"/>
      <c r="JP278" s="165"/>
      <c r="JQ278" s="165"/>
      <c r="JR278" s="165"/>
      <c r="JS278" s="165"/>
      <c r="JT278" s="165"/>
      <c r="JU278" s="165"/>
      <c r="JV278" s="165"/>
      <c r="JW278" s="165"/>
      <c r="JX278" s="165"/>
      <c r="JY278" s="165"/>
      <c r="JZ278" s="165"/>
      <c r="KA278" s="165"/>
      <c r="KB278" s="165"/>
      <c r="KC278" s="165"/>
      <c r="KD278" s="165"/>
      <c r="KE278" s="165"/>
      <c r="KF278" s="165"/>
      <c r="KG278" s="165"/>
      <c r="KH278" s="165"/>
      <c r="KI278" s="165"/>
      <c r="KJ278" s="165"/>
      <c r="KK278" s="165"/>
      <c r="KL278" s="165"/>
      <c r="KM278" s="165"/>
      <c r="KN278" s="165"/>
      <c r="KO278" s="165"/>
      <c r="KP278" s="165"/>
      <c r="KQ278" s="165"/>
      <c r="KR278" s="165"/>
      <c r="KS278" s="165"/>
      <c r="KT278" s="165"/>
      <c r="KU278" s="165"/>
      <c r="KV278" s="165"/>
      <c r="KW278" s="165"/>
      <c r="KX278" s="165"/>
      <c r="KY278" s="165"/>
      <c r="KZ278" s="165"/>
      <c r="LA278" s="165"/>
      <c r="LB278" s="165"/>
      <c r="LC278" s="165"/>
      <c r="LD278" s="165"/>
      <c r="LE278" s="165"/>
      <c r="LF278" s="165"/>
      <c r="LG278" s="165"/>
      <c r="LH278" s="165"/>
      <c r="LI278" s="165"/>
      <c r="LJ278" s="165"/>
      <c r="LK278" s="165"/>
      <c r="LL278" s="165"/>
      <c r="LM278" s="165"/>
      <c r="LN278" s="165"/>
      <c r="LO278" s="165"/>
      <c r="LP278" s="165"/>
      <c r="LQ278" s="165"/>
      <c r="LR278" s="165"/>
      <c r="LS278" s="165"/>
      <c r="LT278" s="165"/>
      <c r="LU278" s="165"/>
      <c r="LV278" s="165"/>
      <c r="LW278" s="165"/>
      <c r="LX278" s="165"/>
      <c r="LY278" s="165"/>
      <c r="LZ278" s="165"/>
      <c r="MA278" s="165"/>
      <c r="MB278" s="165"/>
      <c r="MC278" s="165"/>
      <c r="MD278" s="165"/>
      <c r="ME278" s="165"/>
      <c r="MF278" s="165"/>
      <c r="MG278" s="165"/>
      <c r="MH278" s="165"/>
      <c r="MI278" s="165"/>
      <c r="MJ278" s="165"/>
      <c r="MK278" s="165"/>
      <c r="ML278" s="165"/>
      <c r="MM278" s="165"/>
      <c r="MN278" s="165"/>
      <c r="MO278" s="165"/>
      <c r="MP278" s="165"/>
      <c r="MQ278" s="165"/>
      <c r="MR278" s="165"/>
      <c r="MS278" s="165"/>
      <c r="MT278" s="165"/>
      <c r="MU278" s="165"/>
      <c r="MV278" s="165"/>
      <c r="MW278" s="165"/>
      <c r="MX278" s="165"/>
      <c r="MY278" s="165"/>
      <c r="MZ278" s="165"/>
      <c r="NA278" s="165"/>
      <c r="NB278" s="165"/>
      <c r="NC278" s="165"/>
      <c r="ND278" s="165"/>
      <c r="NE278" s="165"/>
      <c r="NF278" s="165"/>
      <c r="NG278" s="165"/>
      <c r="NH278" s="165"/>
      <c r="NI278" s="165"/>
      <c r="NJ278" s="165"/>
      <c r="NK278" s="165"/>
      <c r="NL278" s="165"/>
      <c r="NM278" s="165"/>
      <c r="NN278" s="165"/>
      <c r="NO278" s="165"/>
      <c r="NP278" s="165"/>
      <c r="NQ278" s="165"/>
      <c r="NR278" s="165"/>
      <c r="NS278" s="165"/>
      <c r="NT278" s="165"/>
      <c r="NU278" s="165"/>
      <c r="NV278" s="165"/>
      <c r="NW278" s="165"/>
      <c r="NX278" s="165"/>
      <c r="NY278" s="165"/>
      <c r="NZ278" s="165"/>
      <c r="OA278" s="165"/>
      <c r="OB278" s="165"/>
      <c r="OC278" s="165"/>
      <c r="OD278" s="165"/>
      <c r="OE278" s="165"/>
      <c r="OF278" s="165"/>
      <c r="OG278" s="165"/>
      <c r="OH278" s="165"/>
      <c r="OI278" s="165"/>
      <c r="OJ278" s="165"/>
      <c r="OK278" s="165"/>
      <c r="OL278" s="165"/>
      <c r="OM278" s="165"/>
      <c r="ON278" s="165"/>
      <c r="OO278" s="165"/>
      <c r="OP278" s="165"/>
      <c r="OQ278" s="165"/>
      <c r="OR278" s="165"/>
      <c r="OS278" s="165"/>
      <c r="OT278" s="165"/>
      <c r="OU278" s="165"/>
      <c r="OV278" s="165"/>
      <c r="OW278" s="165"/>
      <c r="OX278" s="165"/>
      <c r="OY278" s="165"/>
      <c r="OZ278" s="165"/>
      <c r="PA278" s="165"/>
      <c r="PB278" s="165"/>
      <c r="PC278" s="165"/>
      <c r="PD278" s="165"/>
      <c r="PE278" s="165"/>
      <c r="PF278" s="165"/>
      <c r="PG278" s="165"/>
      <c r="PH278" s="165"/>
      <c r="PI278" s="165"/>
      <c r="PJ278" s="165"/>
      <c r="PK278" s="165"/>
      <c r="PL278" s="165"/>
      <c r="PM278" s="165"/>
      <c r="PN278" s="165"/>
      <c r="PO278" s="165"/>
      <c r="PP278" s="165"/>
      <c r="PQ278" s="165"/>
      <c r="PR278" s="165"/>
      <c r="PS278" s="165"/>
      <c r="PT278" s="165"/>
      <c r="PU278" s="165"/>
      <c r="PV278" s="165"/>
      <c r="PW278" s="165"/>
      <c r="PX278" s="165"/>
      <c r="PY278" s="165"/>
      <c r="PZ278" s="165"/>
      <c r="QA278" s="165"/>
      <c r="QB278" s="165"/>
      <c r="QC278" s="165"/>
      <c r="QD278" s="165"/>
      <c r="QE278" s="165"/>
      <c r="QF278" s="165"/>
      <c r="QG278" s="165"/>
      <c r="QH278" s="165"/>
      <c r="QI278" s="165"/>
      <c r="QJ278" s="165"/>
      <c r="QK278" s="165"/>
      <c r="QL278" s="165"/>
      <c r="QM278" s="165"/>
      <c r="QN278" s="165"/>
      <c r="QO278" s="165"/>
      <c r="QP278" s="165"/>
      <c r="QQ278" s="165"/>
      <c r="QR278" s="165"/>
      <c r="QS278" s="165"/>
      <c r="QT278" s="165"/>
      <c r="QU278" s="165"/>
      <c r="QV278" s="165"/>
      <c r="QW278" s="165"/>
      <c r="QX278" s="165"/>
      <c r="QY278" s="165"/>
      <c r="QZ278" s="165"/>
      <c r="RA278" s="165"/>
      <c r="RB278" s="165"/>
      <c r="RC278" s="165"/>
      <c r="RD278" s="165"/>
      <c r="RE278" s="165"/>
      <c r="RF278" s="165"/>
      <c r="RG278" s="165"/>
      <c r="RH278" s="165"/>
      <c r="RI278" s="165"/>
      <c r="RJ278" s="165"/>
      <c r="RK278" s="165"/>
      <c r="RL278" s="165"/>
    </row>
    <row r="279" spans="1:480" ht="15.75" x14ac:dyDescent="0.25">
      <c r="A279" s="305" t="e">
        <f>'Тех. карты'!#REF!</f>
        <v>#REF!</v>
      </c>
      <c r="B279" s="356" t="s">
        <v>13</v>
      </c>
      <c r="C279" s="357"/>
      <c r="D279" s="357"/>
      <c r="E279" s="357"/>
      <c r="F279" s="357"/>
      <c r="G279" s="357"/>
      <c r="H279" s="357"/>
      <c r="I279" s="357"/>
      <c r="J279" s="357"/>
      <c r="K279" s="357"/>
      <c r="L279" s="358"/>
      <c r="M279" s="253"/>
      <c r="N279" s="233"/>
      <c r="O279" s="233"/>
      <c r="P279" s="233"/>
      <c r="Q279" s="233"/>
      <c r="R279" s="233"/>
      <c r="S279" s="233"/>
      <c r="T279" s="233"/>
      <c r="U279" s="233"/>
      <c r="V279" s="233"/>
      <c r="W279" s="233"/>
      <c r="X279" s="233"/>
      <c r="Y279" s="233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N279" s="165"/>
      <c r="AO279" s="165"/>
      <c r="AP279" s="165"/>
      <c r="AQ279" s="165"/>
      <c r="AR279" s="165"/>
      <c r="AS279" s="165"/>
      <c r="AT279" s="165"/>
      <c r="AU279" s="165"/>
      <c r="AV279" s="165"/>
      <c r="AW279" s="165"/>
      <c r="AX279" s="165"/>
      <c r="AY279" s="165"/>
      <c r="AZ279" s="165"/>
      <c r="BA279" s="165"/>
      <c r="BB279" s="165"/>
      <c r="BC279" s="165"/>
      <c r="BD279" s="165"/>
      <c r="BE279" s="165"/>
      <c r="BF279" s="165"/>
      <c r="BG279" s="165"/>
      <c r="BH279" s="165"/>
      <c r="BI279" s="165"/>
      <c r="BJ279" s="165"/>
      <c r="BK279" s="165"/>
      <c r="BL279" s="165"/>
      <c r="BM279" s="165"/>
      <c r="BN279" s="165"/>
      <c r="BO279" s="165"/>
      <c r="BP279" s="165"/>
      <c r="BQ279" s="165"/>
      <c r="BR279" s="165"/>
      <c r="BS279" s="165"/>
      <c r="BT279" s="165"/>
      <c r="BU279" s="165"/>
      <c r="BV279" s="165"/>
      <c r="BW279" s="165"/>
      <c r="BX279" s="165"/>
      <c r="BY279" s="165"/>
      <c r="BZ279" s="165"/>
      <c r="CA279" s="165"/>
      <c r="CB279" s="165"/>
      <c r="CC279" s="165"/>
      <c r="CD279" s="165"/>
      <c r="CE279" s="165"/>
      <c r="CF279" s="165"/>
      <c r="CG279" s="165"/>
      <c r="CH279" s="165"/>
      <c r="CI279" s="165"/>
      <c r="CJ279" s="165"/>
      <c r="CK279" s="165"/>
      <c r="CL279" s="165"/>
      <c r="CM279" s="165"/>
      <c r="CN279" s="165"/>
      <c r="CO279" s="165"/>
      <c r="CP279" s="165"/>
      <c r="CQ279" s="165"/>
      <c r="CR279" s="165"/>
      <c r="CS279" s="165"/>
      <c r="CT279" s="165"/>
      <c r="CU279" s="165"/>
      <c r="CV279" s="165"/>
      <c r="CW279" s="165"/>
      <c r="CX279" s="165"/>
      <c r="CY279" s="165"/>
      <c r="CZ279" s="165"/>
      <c r="DA279" s="165"/>
      <c r="DB279" s="165"/>
      <c r="DC279" s="165"/>
      <c r="DD279" s="165"/>
      <c r="DE279" s="165"/>
      <c r="DF279" s="165"/>
      <c r="DG279" s="165"/>
      <c r="DH279" s="165"/>
      <c r="DI279" s="165"/>
      <c r="DJ279" s="165"/>
      <c r="DK279" s="165"/>
      <c r="DL279" s="165"/>
      <c r="DM279" s="165"/>
      <c r="DN279" s="165"/>
      <c r="DO279" s="165"/>
      <c r="DP279" s="165"/>
      <c r="DQ279" s="165"/>
      <c r="DR279" s="165"/>
      <c r="DS279" s="165"/>
      <c r="DT279" s="165"/>
      <c r="DU279" s="165"/>
      <c r="DV279" s="165"/>
      <c r="DW279" s="165"/>
      <c r="DX279" s="165"/>
      <c r="DY279" s="165"/>
      <c r="DZ279" s="165"/>
      <c r="EA279" s="165"/>
      <c r="EB279" s="165"/>
      <c r="EC279" s="165"/>
      <c r="ED279" s="165"/>
      <c r="EE279" s="165"/>
      <c r="EF279" s="165"/>
      <c r="EG279" s="165"/>
      <c r="EH279" s="165"/>
      <c r="EI279" s="165"/>
      <c r="EJ279" s="165"/>
      <c r="EK279" s="165"/>
      <c r="EL279" s="165"/>
      <c r="EM279" s="165"/>
      <c r="EN279" s="165"/>
      <c r="EO279" s="165"/>
      <c r="EP279" s="165"/>
      <c r="EQ279" s="165"/>
      <c r="ER279" s="165"/>
      <c r="ES279" s="165"/>
      <c r="ET279" s="165"/>
      <c r="EU279" s="165"/>
      <c r="EV279" s="165"/>
      <c r="EW279" s="165"/>
      <c r="EX279" s="165"/>
      <c r="EY279" s="165"/>
      <c r="EZ279" s="165"/>
      <c r="FA279" s="165"/>
      <c r="FB279" s="165"/>
      <c r="FC279" s="165"/>
      <c r="FD279" s="165"/>
      <c r="FE279" s="165"/>
      <c r="FF279" s="165"/>
      <c r="FG279" s="165"/>
      <c r="FH279" s="165"/>
      <c r="FI279" s="165"/>
      <c r="FJ279" s="165"/>
      <c r="FK279" s="165"/>
      <c r="FL279" s="165"/>
      <c r="FM279" s="165"/>
      <c r="FN279" s="165"/>
      <c r="FO279" s="165"/>
      <c r="FP279" s="165"/>
      <c r="FQ279" s="165"/>
      <c r="FR279" s="165"/>
      <c r="FS279" s="165"/>
      <c r="FT279" s="165"/>
      <c r="FU279" s="165"/>
      <c r="FV279" s="165"/>
      <c r="FW279" s="165"/>
      <c r="FX279" s="165"/>
      <c r="FY279" s="165"/>
      <c r="FZ279" s="165"/>
      <c r="GA279" s="165"/>
      <c r="GB279" s="165"/>
      <c r="GC279" s="165"/>
      <c r="GD279" s="165"/>
      <c r="GE279" s="165"/>
      <c r="GF279" s="165"/>
      <c r="GG279" s="165"/>
      <c r="GH279" s="165"/>
      <c r="GI279" s="165"/>
      <c r="GJ279" s="165"/>
      <c r="GK279" s="165"/>
      <c r="GL279" s="165"/>
      <c r="GM279" s="165"/>
      <c r="GN279" s="165"/>
      <c r="GO279" s="165"/>
      <c r="GP279" s="165"/>
      <c r="GQ279" s="165"/>
      <c r="GR279" s="165"/>
      <c r="GS279" s="165"/>
      <c r="GT279" s="165"/>
      <c r="GU279" s="165"/>
      <c r="GV279" s="165"/>
      <c r="GW279" s="165"/>
      <c r="GX279" s="165"/>
      <c r="GY279" s="165"/>
      <c r="GZ279" s="165"/>
      <c r="HA279" s="165"/>
      <c r="HB279" s="165"/>
      <c r="HC279" s="165"/>
      <c r="HD279" s="165"/>
      <c r="HE279" s="165"/>
      <c r="HF279" s="165"/>
      <c r="HG279" s="165"/>
      <c r="HH279" s="165"/>
      <c r="HI279" s="165"/>
      <c r="HJ279" s="165"/>
      <c r="HK279" s="165"/>
      <c r="HL279" s="165"/>
      <c r="HM279" s="165"/>
      <c r="HN279" s="165"/>
      <c r="HO279" s="165"/>
      <c r="HP279" s="165"/>
      <c r="HQ279" s="165"/>
      <c r="HR279" s="165"/>
      <c r="HS279" s="165"/>
      <c r="HT279" s="165"/>
      <c r="HU279" s="165"/>
      <c r="HV279" s="165"/>
      <c r="HW279" s="165"/>
      <c r="HX279" s="165"/>
      <c r="HY279" s="165"/>
      <c r="HZ279" s="165"/>
      <c r="IA279" s="165"/>
      <c r="IB279" s="165"/>
      <c r="IC279" s="165"/>
      <c r="ID279" s="165"/>
      <c r="IE279" s="165"/>
      <c r="IF279" s="165"/>
      <c r="IG279" s="165"/>
      <c r="IH279" s="165"/>
      <c r="II279" s="165"/>
      <c r="IJ279" s="165"/>
      <c r="IK279" s="165"/>
      <c r="IL279" s="165"/>
      <c r="IM279" s="165"/>
      <c r="IN279" s="165"/>
      <c r="IO279" s="165"/>
      <c r="IP279" s="165"/>
      <c r="IQ279" s="165"/>
      <c r="IR279" s="165"/>
      <c r="IS279" s="165"/>
      <c r="IT279" s="165"/>
      <c r="IU279" s="165"/>
      <c r="IV279" s="165"/>
      <c r="IW279" s="165"/>
      <c r="IX279" s="165"/>
      <c r="IY279" s="165"/>
      <c r="IZ279" s="165"/>
      <c r="JA279" s="165"/>
      <c r="JB279" s="165"/>
      <c r="JC279" s="165"/>
      <c r="JD279" s="165"/>
      <c r="JE279" s="165"/>
      <c r="JF279" s="165"/>
      <c r="JG279" s="165"/>
      <c r="JH279" s="165"/>
      <c r="JI279" s="165"/>
      <c r="JJ279" s="165"/>
      <c r="JK279" s="165"/>
      <c r="JL279" s="165"/>
      <c r="JM279" s="165"/>
      <c r="JN279" s="165"/>
      <c r="JO279" s="165"/>
      <c r="JP279" s="165"/>
      <c r="JQ279" s="165"/>
      <c r="JR279" s="165"/>
      <c r="JS279" s="165"/>
      <c r="JT279" s="165"/>
      <c r="JU279" s="165"/>
      <c r="JV279" s="165"/>
      <c r="JW279" s="165"/>
      <c r="JX279" s="165"/>
      <c r="JY279" s="165"/>
      <c r="JZ279" s="165"/>
      <c r="KA279" s="165"/>
      <c r="KB279" s="165"/>
      <c r="KC279" s="165"/>
      <c r="KD279" s="165"/>
      <c r="KE279" s="165"/>
      <c r="KF279" s="165"/>
      <c r="KG279" s="165"/>
      <c r="KH279" s="165"/>
      <c r="KI279" s="165"/>
      <c r="KJ279" s="165"/>
      <c r="KK279" s="165"/>
      <c r="KL279" s="165"/>
      <c r="KM279" s="165"/>
      <c r="KN279" s="165"/>
      <c r="KO279" s="165"/>
      <c r="KP279" s="165"/>
      <c r="KQ279" s="165"/>
      <c r="KR279" s="165"/>
      <c r="KS279" s="165"/>
      <c r="KT279" s="165"/>
      <c r="KU279" s="165"/>
      <c r="KV279" s="165"/>
      <c r="KW279" s="165"/>
      <c r="KX279" s="165"/>
      <c r="KY279" s="165"/>
      <c r="KZ279" s="165"/>
      <c r="LA279" s="165"/>
      <c r="LB279" s="165"/>
      <c r="LC279" s="165"/>
      <c r="LD279" s="165"/>
      <c r="LE279" s="165"/>
      <c r="LF279" s="165"/>
      <c r="LG279" s="165"/>
      <c r="LH279" s="165"/>
      <c r="LI279" s="165"/>
      <c r="LJ279" s="165"/>
      <c r="LK279" s="165"/>
      <c r="LL279" s="165"/>
      <c r="LM279" s="165"/>
      <c r="LN279" s="165"/>
      <c r="LO279" s="165"/>
      <c r="LP279" s="165"/>
      <c r="LQ279" s="165"/>
      <c r="LR279" s="165"/>
      <c r="LS279" s="165"/>
      <c r="LT279" s="165"/>
      <c r="LU279" s="165"/>
      <c r="LV279" s="165"/>
      <c r="LW279" s="165"/>
      <c r="LX279" s="165"/>
      <c r="LY279" s="165"/>
      <c r="LZ279" s="165"/>
      <c r="MA279" s="165"/>
      <c r="MB279" s="165"/>
      <c r="MC279" s="165"/>
      <c r="MD279" s="165"/>
      <c r="ME279" s="165"/>
      <c r="MF279" s="165"/>
      <c r="MG279" s="165"/>
      <c r="MH279" s="165"/>
      <c r="MI279" s="165"/>
      <c r="MJ279" s="165"/>
      <c r="MK279" s="165"/>
      <c r="ML279" s="165"/>
      <c r="MM279" s="165"/>
      <c r="MN279" s="165"/>
      <c r="MO279" s="165"/>
      <c r="MP279" s="165"/>
      <c r="MQ279" s="165"/>
      <c r="MR279" s="165"/>
      <c r="MS279" s="165"/>
      <c r="MT279" s="165"/>
      <c r="MU279" s="165"/>
      <c r="MV279" s="165"/>
      <c r="MW279" s="165"/>
      <c r="MX279" s="165"/>
      <c r="MY279" s="165"/>
      <c r="MZ279" s="165"/>
      <c r="NA279" s="165"/>
      <c r="NB279" s="165"/>
      <c r="NC279" s="165"/>
      <c r="ND279" s="165"/>
      <c r="NE279" s="165"/>
      <c r="NF279" s="165"/>
      <c r="NG279" s="165"/>
      <c r="NH279" s="165"/>
      <c r="NI279" s="165"/>
      <c r="NJ279" s="165"/>
      <c r="NK279" s="165"/>
      <c r="NL279" s="165"/>
      <c r="NM279" s="165"/>
      <c r="NN279" s="165"/>
      <c r="NO279" s="165"/>
      <c r="NP279" s="165"/>
      <c r="NQ279" s="165"/>
      <c r="NR279" s="165"/>
      <c r="NS279" s="165"/>
      <c r="NT279" s="165"/>
      <c r="NU279" s="165"/>
      <c r="NV279" s="165"/>
      <c r="NW279" s="165"/>
      <c r="NX279" s="165"/>
      <c r="NY279" s="165"/>
      <c r="NZ279" s="165"/>
      <c r="OA279" s="165"/>
      <c r="OB279" s="165"/>
      <c r="OC279" s="165"/>
      <c r="OD279" s="165"/>
      <c r="OE279" s="165"/>
      <c r="OF279" s="165"/>
      <c r="OG279" s="165"/>
      <c r="OH279" s="165"/>
      <c r="OI279" s="165"/>
      <c r="OJ279" s="165"/>
      <c r="OK279" s="165"/>
      <c r="OL279" s="165"/>
      <c r="OM279" s="165"/>
      <c r="ON279" s="165"/>
      <c r="OO279" s="165"/>
      <c r="OP279" s="165"/>
      <c r="OQ279" s="165"/>
      <c r="OR279" s="165"/>
      <c r="OS279" s="165"/>
      <c r="OT279" s="165"/>
      <c r="OU279" s="165"/>
      <c r="OV279" s="165"/>
      <c r="OW279" s="165"/>
      <c r="OX279" s="165"/>
      <c r="OY279" s="165"/>
      <c r="OZ279" s="165"/>
      <c r="PA279" s="165"/>
      <c r="PB279" s="165"/>
      <c r="PC279" s="165"/>
      <c r="PD279" s="165"/>
      <c r="PE279" s="165"/>
      <c r="PF279" s="165"/>
      <c r="PG279" s="165"/>
      <c r="PH279" s="165"/>
      <c r="PI279" s="165"/>
      <c r="PJ279" s="165"/>
      <c r="PK279" s="165"/>
      <c r="PL279" s="165"/>
      <c r="PM279" s="165"/>
      <c r="PN279" s="165"/>
      <c r="PO279" s="165"/>
      <c r="PP279" s="165"/>
      <c r="PQ279" s="165"/>
      <c r="PR279" s="165"/>
      <c r="PS279" s="165"/>
      <c r="PT279" s="165"/>
      <c r="PU279" s="165"/>
      <c r="PV279" s="165"/>
      <c r="PW279" s="165"/>
      <c r="PX279" s="165"/>
      <c r="PY279" s="165"/>
      <c r="PZ279" s="165"/>
      <c r="QA279" s="165"/>
      <c r="QB279" s="165"/>
      <c r="QC279" s="165"/>
      <c r="QD279" s="165"/>
      <c r="QE279" s="165"/>
      <c r="QF279" s="165"/>
      <c r="QG279" s="165"/>
      <c r="QH279" s="165"/>
      <c r="QI279" s="165"/>
      <c r="QJ279" s="165"/>
      <c r="QK279" s="165"/>
      <c r="QL279" s="165"/>
      <c r="QM279" s="165"/>
      <c r="QN279" s="165"/>
      <c r="QO279" s="165"/>
      <c r="QP279" s="165"/>
      <c r="QQ279" s="165"/>
      <c r="QR279" s="165"/>
      <c r="QS279" s="165"/>
      <c r="QT279" s="165"/>
      <c r="QU279" s="165"/>
      <c r="QV279" s="165"/>
      <c r="QW279" s="165"/>
      <c r="QX279" s="165"/>
      <c r="QY279" s="165"/>
      <c r="QZ279" s="165"/>
      <c r="RA279" s="165"/>
      <c r="RB279" s="165"/>
      <c r="RC279" s="165"/>
      <c r="RD279" s="165"/>
      <c r="RE279" s="165"/>
      <c r="RF279" s="165"/>
      <c r="RG279" s="165"/>
      <c r="RH279" s="165"/>
      <c r="RI279" s="165"/>
      <c r="RJ279" s="165"/>
      <c r="RK279" s="165"/>
      <c r="RL279" s="165"/>
    </row>
    <row r="280" spans="1:480" ht="15.75" x14ac:dyDescent="0.25">
      <c r="A280" s="305" t="e">
        <f>'Тех. карты'!#REF!</f>
        <v>#REF!</v>
      </c>
      <c r="B280" s="354" t="s">
        <v>178</v>
      </c>
      <c r="C280" s="355"/>
      <c r="D280" s="11">
        <v>154</v>
      </c>
      <c r="E280" s="12"/>
      <c r="F280" s="13"/>
      <c r="G280" s="14">
        <v>4.08</v>
      </c>
      <c r="H280" s="15">
        <v>4.08</v>
      </c>
      <c r="I280" s="16">
        <v>25.05</v>
      </c>
      <c r="J280" s="17">
        <v>153</v>
      </c>
      <c r="K280" s="18">
        <v>0</v>
      </c>
      <c r="L280" s="30">
        <v>98</v>
      </c>
      <c r="M280" s="30">
        <v>4.9000000000000004</v>
      </c>
      <c r="N280" s="233"/>
      <c r="O280" s="233"/>
      <c r="P280" s="233"/>
      <c r="Q280" s="233"/>
      <c r="R280" s="233"/>
      <c r="S280" s="233"/>
      <c r="T280" s="233"/>
      <c r="U280" s="233"/>
      <c r="V280" s="233"/>
      <c r="W280" s="233"/>
      <c r="X280" s="233"/>
      <c r="Y280" s="233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65"/>
      <c r="AV280" s="165"/>
      <c r="AW280" s="165"/>
      <c r="AX280" s="165"/>
      <c r="AY280" s="165"/>
      <c r="AZ280" s="165"/>
      <c r="BA280" s="165"/>
      <c r="BB280" s="165"/>
      <c r="BC280" s="165"/>
      <c r="BD280" s="165"/>
      <c r="BE280" s="165"/>
      <c r="BF280" s="165"/>
      <c r="BG280" s="165"/>
      <c r="BH280" s="165"/>
      <c r="BI280" s="165"/>
      <c r="BJ280" s="165"/>
      <c r="BK280" s="165"/>
      <c r="BL280" s="165"/>
      <c r="BM280" s="165"/>
      <c r="BN280" s="165"/>
      <c r="BO280" s="165"/>
      <c r="BP280" s="165"/>
      <c r="BQ280" s="165"/>
      <c r="BR280" s="165"/>
      <c r="BS280" s="165"/>
      <c r="BT280" s="165"/>
      <c r="BU280" s="165"/>
      <c r="BV280" s="165"/>
      <c r="BW280" s="165"/>
      <c r="BX280" s="165"/>
      <c r="BY280" s="165"/>
      <c r="BZ280" s="165"/>
      <c r="CA280" s="165"/>
      <c r="CB280" s="165"/>
      <c r="CC280" s="165"/>
      <c r="CD280" s="165"/>
      <c r="CE280" s="165"/>
      <c r="CF280" s="165"/>
      <c r="CG280" s="165"/>
      <c r="CH280" s="165"/>
      <c r="CI280" s="165"/>
      <c r="CJ280" s="165"/>
      <c r="CK280" s="165"/>
      <c r="CL280" s="165"/>
      <c r="CM280" s="165"/>
      <c r="CN280" s="165"/>
      <c r="CO280" s="165"/>
      <c r="CP280" s="165"/>
      <c r="CQ280" s="165"/>
      <c r="CR280" s="165"/>
      <c r="CS280" s="165"/>
      <c r="CT280" s="165"/>
      <c r="CU280" s="165"/>
      <c r="CV280" s="165"/>
      <c r="CW280" s="165"/>
      <c r="CX280" s="165"/>
      <c r="CY280" s="165"/>
      <c r="CZ280" s="165"/>
      <c r="DA280" s="165"/>
      <c r="DB280" s="165"/>
      <c r="DC280" s="165"/>
      <c r="DD280" s="165"/>
      <c r="DE280" s="165"/>
      <c r="DF280" s="165"/>
      <c r="DG280" s="165"/>
      <c r="DH280" s="165"/>
      <c r="DI280" s="165"/>
      <c r="DJ280" s="165"/>
      <c r="DK280" s="165"/>
      <c r="DL280" s="165"/>
      <c r="DM280" s="165"/>
      <c r="DN280" s="165"/>
      <c r="DO280" s="165"/>
      <c r="DP280" s="165"/>
      <c r="DQ280" s="165"/>
      <c r="DR280" s="165"/>
      <c r="DS280" s="165"/>
      <c r="DT280" s="165"/>
      <c r="DU280" s="165"/>
      <c r="DV280" s="165"/>
      <c r="DW280" s="165"/>
      <c r="DX280" s="165"/>
      <c r="DY280" s="165"/>
      <c r="DZ280" s="165"/>
      <c r="EA280" s="165"/>
      <c r="EB280" s="165"/>
      <c r="EC280" s="165"/>
      <c r="ED280" s="165"/>
      <c r="EE280" s="165"/>
      <c r="EF280" s="165"/>
      <c r="EG280" s="165"/>
      <c r="EH280" s="165"/>
      <c r="EI280" s="165"/>
      <c r="EJ280" s="165"/>
      <c r="EK280" s="165"/>
      <c r="EL280" s="165"/>
      <c r="EM280" s="165"/>
      <c r="EN280" s="165"/>
      <c r="EO280" s="165"/>
      <c r="EP280" s="165"/>
      <c r="EQ280" s="165"/>
      <c r="ER280" s="165"/>
      <c r="ES280" s="165"/>
      <c r="ET280" s="165"/>
      <c r="EU280" s="165"/>
      <c r="EV280" s="165"/>
      <c r="EW280" s="165"/>
      <c r="EX280" s="165"/>
      <c r="EY280" s="165"/>
      <c r="EZ280" s="165"/>
      <c r="FA280" s="165"/>
      <c r="FB280" s="165"/>
      <c r="FC280" s="165"/>
      <c r="FD280" s="165"/>
      <c r="FE280" s="165"/>
      <c r="FF280" s="165"/>
      <c r="FG280" s="165"/>
      <c r="FH280" s="165"/>
      <c r="FI280" s="165"/>
      <c r="FJ280" s="165"/>
      <c r="FK280" s="165"/>
      <c r="FL280" s="165"/>
      <c r="FM280" s="165"/>
      <c r="FN280" s="165"/>
      <c r="FO280" s="165"/>
      <c r="FP280" s="165"/>
      <c r="FQ280" s="165"/>
      <c r="FR280" s="165"/>
      <c r="FS280" s="165"/>
      <c r="FT280" s="165"/>
      <c r="FU280" s="165"/>
      <c r="FV280" s="165"/>
      <c r="FW280" s="165"/>
      <c r="FX280" s="165"/>
      <c r="FY280" s="165"/>
      <c r="FZ280" s="165"/>
      <c r="GA280" s="165"/>
      <c r="GB280" s="165"/>
      <c r="GC280" s="165"/>
      <c r="GD280" s="165"/>
      <c r="GE280" s="165"/>
      <c r="GF280" s="165"/>
      <c r="GG280" s="165"/>
      <c r="GH280" s="165"/>
      <c r="GI280" s="165"/>
      <c r="GJ280" s="165"/>
      <c r="GK280" s="165"/>
      <c r="GL280" s="165"/>
      <c r="GM280" s="165"/>
      <c r="GN280" s="165"/>
      <c r="GO280" s="165"/>
      <c r="GP280" s="165"/>
      <c r="GQ280" s="165"/>
      <c r="GR280" s="165"/>
      <c r="GS280" s="165"/>
      <c r="GT280" s="165"/>
      <c r="GU280" s="165"/>
      <c r="GV280" s="165"/>
      <c r="GW280" s="165"/>
      <c r="GX280" s="165"/>
      <c r="GY280" s="165"/>
      <c r="GZ280" s="165"/>
      <c r="HA280" s="165"/>
      <c r="HB280" s="165"/>
      <c r="HC280" s="165"/>
      <c r="HD280" s="165"/>
      <c r="HE280" s="165"/>
      <c r="HF280" s="165"/>
      <c r="HG280" s="165"/>
      <c r="HH280" s="165"/>
      <c r="HI280" s="165"/>
      <c r="HJ280" s="165"/>
      <c r="HK280" s="165"/>
      <c r="HL280" s="165"/>
      <c r="HM280" s="165"/>
      <c r="HN280" s="165"/>
      <c r="HO280" s="165"/>
      <c r="HP280" s="165"/>
      <c r="HQ280" s="165"/>
      <c r="HR280" s="165"/>
      <c r="HS280" s="165"/>
      <c r="HT280" s="165"/>
      <c r="HU280" s="165"/>
      <c r="HV280" s="165"/>
      <c r="HW280" s="165"/>
      <c r="HX280" s="165"/>
      <c r="HY280" s="165"/>
      <c r="HZ280" s="165"/>
      <c r="IA280" s="165"/>
      <c r="IB280" s="165"/>
      <c r="IC280" s="165"/>
      <c r="ID280" s="165"/>
      <c r="IE280" s="165"/>
      <c r="IF280" s="165"/>
      <c r="IG280" s="165"/>
      <c r="IH280" s="165"/>
      <c r="II280" s="165"/>
      <c r="IJ280" s="165"/>
      <c r="IK280" s="165"/>
      <c r="IL280" s="165"/>
      <c r="IM280" s="165"/>
      <c r="IN280" s="165"/>
      <c r="IO280" s="165"/>
      <c r="IP280" s="165"/>
      <c r="IQ280" s="165"/>
      <c r="IR280" s="165"/>
      <c r="IS280" s="165"/>
      <c r="IT280" s="165"/>
      <c r="IU280" s="165"/>
      <c r="IV280" s="165"/>
      <c r="IW280" s="165"/>
      <c r="IX280" s="165"/>
      <c r="IY280" s="165"/>
      <c r="IZ280" s="165"/>
      <c r="JA280" s="165"/>
      <c r="JB280" s="165"/>
      <c r="JC280" s="165"/>
      <c r="JD280" s="165"/>
      <c r="JE280" s="165"/>
      <c r="JF280" s="165"/>
      <c r="JG280" s="165"/>
      <c r="JH280" s="165"/>
      <c r="JI280" s="165"/>
      <c r="JJ280" s="165"/>
      <c r="JK280" s="165"/>
      <c r="JL280" s="165"/>
      <c r="JM280" s="165"/>
      <c r="JN280" s="165"/>
      <c r="JO280" s="165"/>
      <c r="JP280" s="165"/>
      <c r="JQ280" s="165"/>
      <c r="JR280" s="165"/>
      <c r="JS280" s="165"/>
      <c r="JT280" s="165"/>
      <c r="JU280" s="165"/>
      <c r="JV280" s="165"/>
      <c r="JW280" s="165"/>
      <c r="JX280" s="165"/>
      <c r="JY280" s="165"/>
      <c r="JZ280" s="165"/>
      <c r="KA280" s="165"/>
      <c r="KB280" s="165"/>
      <c r="KC280" s="165"/>
      <c r="KD280" s="165"/>
      <c r="KE280" s="165"/>
      <c r="KF280" s="165"/>
      <c r="KG280" s="165"/>
      <c r="KH280" s="165"/>
      <c r="KI280" s="165"/>
      <c r="KJ280" s="165"/>
      <c r="KK280" s="165"/>
      <c r="KL280" s="165"/>
      <c r="KM280" s="165"/>
      <c r="KN280" s="165"/>
      <c r="KO280" s="165"/>
      <c r="KP280" s="165"/>
      <c r="KQ280" s="165"/>
      <c r="KR280" s="165"/>
      <c r="KS280" s="165"/>
      <c r="KT280" s="165"/>
      <c r="KU280" s="165"/>
      <c r="KV280" s="165"/>
      <c r="KW280" s="165"/>
      <c r="KX280" s="165"/>
      <c r="KY280" s="165"/>
      <c r="KZ280" s="165"/>
      <c r="LA280" s="165"/>
      <c r="LB280" s="165"/>
      <c r="LC280" s="165"/>
      <c r="LD280" s="165"/>
      <c r="LE280" s="165"/>
      <c r="LF280" s="165"/>
      <c r="LG280" s="165"/>
      <c r="LH280" s="165"/>
      <c r="LI280" s="165"/>
      <c r="LJ280" s="165"/>
      <c r="LK280" s="165"/>
      <c r="LL280" s="165"/>
      <c r="LM280" s="165"/>
      <c r="LN280" s="165"/>
      <c r="LO280" s="165"/>
      <c r="LP280" s="165"/>
      <c r="LQ280" s="165"/>
      <c r="LR280" s="165"/>
      <c r="LS280" s="165"/>
      <c r="LT280" s="165"/>
      <c r="LU280" s="165"/>
      <c r="LV280" s="165"/>
      <c r="LW280" s="165"/>
      <c r="LX280" s="165"/>
      <c r="LY280" s="165"/>
      <c r="LZ280" s="165"/>
      <c r="MA280" s="165"/>
      <c r="MB280" s="165"/>
      <c r="MC280" s="165"/>
      <c r="MD280" s="165"/>
      <c r="ME280" s="165"/>
      <c r="MF280" s="165"/>
      <c r="MG280" s="165"/>
      <c r="MH280" s="165"/>
      <c r="MI280" s="165"/>
      <c r="MJ280" s="165"/>
      <c r="MK280" s="165"/>
      <c r="ML280" s="165"/>
      <c r="MM280" s="165"/>
      <c r="MN280" s="165"/>
      <c r="MO280" s="165"/>
      <c r="MP280" s="165"/>
      <c r="MQ280" s="165"/>
      <c r="MR280" s="165"/>
      <c r="MS280" s="165"/>
      <c r="MT280" s="165"/>
      <c r="MU280" s="165"/>
      <c r="MV280" s="165"/>
      <c r="MW280" s="165"/>
      <c r="MX280" s="165"/>
      <c r="MY280" s="165"/>
      <c r="MZ280" s="165"/>
      <c r="NA280" s="165"/>
      <c r="NB280" s="165"/>
      <c r="NC280" s="165"/>
      <c r="ND280" s="165"/>
      <c r="NE280" s="165"/>
      <c r="NF280" s="165"/>
      <c r="NG280" s="165"/>
      <c r="NH280" s="165"/>
      <c r="NI280" s="165"/>
      <c r="NJ280" s="165"/>
      <c r="NK280" s="165"/>
      <c r="NL280" s="165"/>
      <c r="NM280" s="165"/>
      <c r="NN280" s="165"/>
      <c r="NO280" s="165"/>
      <c r="NP280" s="165"/>
      <c r="NQ280" s="165"/>
      <c r="NR280" s="165"/>
      <c r="NS280" s="165"/>
      <c r="NT280" s="165"/>
      <c r="NU280" s="165"/>
      <c r="NV280" s="165"/>
      <c r="NW280" s="165"/>
      <c r="NX280" s="165"/>
      <c r="NY280" s="165"/>
      <c r="NZ280" s="165"/>
      <c r="OA280" s="165"/>
      <c r="OB280" s="165"/>
      <c r="OC280" s="165"/>
      <c r="OD280" s="165"/>
      <c r="OE280" s="165"/>
      <c r="OF280" s="165"/>
      <c r="OG280" s="165"/>
      <c r="OH280" s="165"/>
      <c r="OI280" s="165"/>
      <c r="OJ280" s="165"/>
      <c r="OK280" s="165"/>
      <c r="OL280" s="165"/>
      <c r="OM280" s="165"/>
      <c r="ON280" s="165"/>
      <c r="OO280" s="165"/>
      <c r="OP280" s="165"/>
      <c r="OQ280" s="165"/>
      <c r="OR280" s="165"/>
      <c r="OS280" s="165"/>
      <c r="OT280" s="165"/>
      <c r="OU280" s="165"/>
      <c r="OV280" s="165"/>
      <c r="OW280" s="165"/>
      <c r="OX280" s="165"/>
      <c r="OY280" s="165"/>
      <c r="OZ280" s="165"/>
      <c r="PA280" s="165"/>
      <c r="PB280" s="165"/>
      <c r="PC280" s="165"/>
      <c r="PD280" s="165"/>
      <c r="PE280" s="165"/>
      <c r="PF280" s="165"/>
      <c r="PG280" s="165"/>
      <c r="PH280" s="165"/>
      <c r="PI280" s="165"/>
      <c r="PJ280" s="165"/>
      <c r="PK280" s="165"/>
      <c r="PL280" s="165"/>
      <c r="PM280" s="165"/>
      <c r="PN280" s="165"/>
      <c r="PO280" s="165"/>
      <c r="PP280" s="165"/>
      <c r="PQ280" s="165"/>
      <c r="PR280" s="165"/>
      <c r="PS280" s="165"/>
      <c r="PT280" s="165"/>
      <c r="PU280" s="165"/>
      <c r="PV280" s="165"/>
      <c r="PW280" s="165"/>
      <c r="PX280" s="165"/>
      <c r="PY280" s="165"/>
      <c r="PZ280" s="165"/>
      <c r="QA280" s="165"/>
      <c r="QB280" s="165"/>
      <c r="QC280" s="165"/>
      <c r="QD280" s="165"/>
      <c r="QE280" s="165"/>
      <c r="QF280" s="165"/>
      <c r="QG280" s="165"/>
      <c r="QH280" s="165"/>
      <c r="QI280" s="165"/>
      <c r="QJ280" s="165"/>
      <c r="QK280" s="165"/>
      <c r="QL280" s="165"/>
      <c r="QM280" s="165"/>
      <c r="QN280" s="165"/>
      <c r="QO280" s="165"/>
      <c r="QP280" s="165"/>
      <c r="QQ280" s="165"/>
      <c r="QR280" s="165"/>
      <c r="QS280" s="165"/>
      <c r="QT280" s="165"/>
      <c r="QU280" s="165"/>
      <c r="QV280" s="165"/>
      <c r="QW280" s="165"/>
      <c r="QX280" s="165"/>
      <c r="QY280" s="165"/>
      <c r="QZ280" s="165"/>
      <c r="RA280" s="165"/>
      <c r="RB280" s="165"/>
      <c r="RC280" s="165"/>
      <c r="RD280" s="165"/>
      <c r="RE280" s="165"/>
      <c r="RF280" s="165"/>
      <c r="RG280" s="165"/>
      <c r="RH280" s="165"/>
      <c r="RI280" s="165"/>
      <c r="RJ280" s="165"/>
      <c r="RK280" s="165"/>
      <c r="RL280" s="165"/>
    </row>
    <row r="281" spans="1:480" ht="15.75" x14ac:dyDescent="0.25">
      <c r="A281" s="305" t="e">
        <f>'Тех. карты'!#REF!</f>
        <v>#REF!</v>
      </c>
      <c r="B281" s="354" t="s">
        <v>118</v>
      </c>
      <c r="C281" s="355"/>
      <c r="D281" s="231">
        <v>34</v>
      </c>
      <c r="E281" s="12"/>
      <c r="F281" s="13"/>
      <c r="G281" s="14">
        <v>2.81</v>
      </c>
      <c r="H281" s="15">
        <v>4.49</v>
      </c>
      <c r="I281" s="16">
        <v>10.98</v>
      </c>
      <c r="J281" s="17">
        <v>100.3</v>
      </c>
      <c r="K281" s="18">
        <v>0.06</v>
      </c>
      <c r="L281" s="30">
        <v>3</v>
      </c>
      <c r="M281" s="30">
        <v>10.3</v>
      </c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  <c r="X281" s="233"/>
      <c r="Y281" s="233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5"/>
      <c r="AK281" s="165"/>
      <c r="AL281" s="165"/>
      <c r="AM281" s="165"/>
      <c r="AN281" s="165"/>
      <c r="AO281" s="165"/>
      <c r="AP281" s="165"/>
      <c r="AQ281" s="165"/>
      <c r="AR281" s="165"/>
      <c r="AS281" s="165"/>
      <c r="AT281" s="165"/>
      <c r="AU281" s="165"/>
      <c r="AV281" s="165"/>
      <c r="AW281" s="165"/>
      <c r="AX281" s="165"/>
      <c r="AY281" s="165"/>
      <c r="AZ281" s="165"/>
      <c r="BA281" s="165"/>
      <c r="BB281" s="165"/>
      <c r="BC281" s="165"/>
      <c r="BD281" s="165"/>
      <c r="BE281" s="165"/>
      <c r="BF281" s="165"/>
      <c r="BG281" s="165"/>
      <c r="BH281" s="165"/>
      <c r="BI281" s="165"/>
      <c r="BJ281" s="165"/>
      <c r="BK281" s="165"/>
      <c r="BL281" s="165"/>
      <c r="BM281" s="165"/>
      <c r="BN281" s="165"/>
      <c r="BO281" s="165"/>
      <c r="BP281" s="165"/>
      <c r="BQ281" s="165"/>
      <c r="BR281" s="165"/>
      <c r="BS281" s="165"/>
      <c r="BT281" s="165"/>
      <c r="BU281" s="165"/>
      <c r="BV281" s="165"/>
      <c r="BW281" s="165"/>
      <c r="BX281" s="165"/>
      <c r="BY281" s="165"/>
      <c r="BZ281" s="165"/>
      <c r="CA281" s="165"/>
      <c r="CB281" s="165"/>
      <c r="CC281" s="165"/>
      <c r="CD281" s="165"/>
      <c r="CE281" s="165"/>
      <c r="CF281" s="165"/>
      <c r="CG281" s="165"/>
      <c r="CH281" s="165"/>
      <c r="CI281" s="165"/>
      <c r="CJ281" s="165"/>
      <c r="CK281" s="165"/>
      <c r="CL281" s="165"/>
      <c r="CM281" s="165"/>
      <c r="CN281" s="165"/>
      <c r="CO281" s="165"/>
      <c r="CP281" s="165"/>
      <c r="CQ281" s="165"/>
      <c r="CR281" s="165"/>
      <c r="CS281" s="165"/>
      <c r="CT281" s="165"/>
      <c r="CU281" s="165"/>
      <c r="CV281" s="165"/>
      <c r="CW281" s="165"/>
      <c r="CX281" s="165"/>
      <c r="CY281" s="165"/>
      <c r="CZ281" s="165"/>
      <c r="DA281" s="165"/>
      <c r="DB281" s="165"/>
      <c r="DC281" s="165"/>
      <c r="DD281" s="165"/>
      <c r="DE281" s="165"/>
      <c r="DF281" s="165"/>
      <c r="DG281" s="165"/>
      <c r="DH281" s="165"/>
      <c r="DI281" s="165"/>
      <c r="DJ281" s="165"/>
      <c r="DK281" s="165"/>
      <c r="DL281" s="165"/>
      <c r="DM281" s="165"/>
      <c r="DN281" s="165"/>
      <c r="DO281" s="165"/>
      <c r="DP281" s="165"/>
      <c r="DQ281" s="165"/>
      <c r="DR281" s="165"/>
      <c r="DS281" s="165"/>
      <c r="DT281" s="165"/>
      <c r="DU281" s="165"/>
      <c r="DV281" s="165"/>
      <c r="DW281" s="165"/>
      <c r="DX281" s="165"/>
      <c r="DY281" s="165"/>
      <c r="DZ281" s="165"/>
      <c r="EA281" s="165"/>
      <c r="EB281" s="165"/>
      <c r="EC281" s="165"/>
      <c r="ED281" s="165"/>
      <c r="EE281" s="165"/>
      <c r="EF281" s="165"/>
      <c r="EG281" s="165"/>
      <c r="EH281" s="165"/>
      <c r="EI281" s="165"/>
      <c r="EJ281" s="165"/>
      <c r="EK281" s="165"/>
      <c r="EL281" s="165"/>
      <c r="EM281" s="165"/>
      <c r="EN281" s="165"/>
      <c r="EO281" s="165"/>
      <c r="EP281" s="165"/>
      <c r="EQ281" s="165"/>
      <c r="ER281" s="165"/>
      <c r="ES281" s="165"/>
      <c r="ET281" s="165"/>
      <c r="EU281" s="165"/>
      <c r="EV281" s="165"/>
      <c r="EW281" s="165"/>
      <c r="EX281" s="165"/>
      <c r="EY281" s="165"/>
      <c r="EZ281" s="165"/>
      <c r="FA281" s="165"/>
      <c r="FB281" s="165"/>
      <c r="FC281" s="165"/>
      <c r="FD281" s="165"/>
      <c r="FE281" s="165"/>
      <c r="FF281" s="165"/>
      <c r="FG281" s="165"/>
      <c r="FH281" s="165"/>
      <c r="FI281" s="165"/>
      <c r="FJ281" s="165"/>
      <c r="FK281" s="165"/>
      <c r="FL281" s="165"/>
      <c r="FM281" s="165"/>
      <c r="FN281" s="165"/>
      <c r="FO281" s="165"/>
      <c r="FP281" s="165"/>
      <c r="FQ281" s="165"/>
      <c r="FR281" s="165"/>
      <c r="FS281" s="165"/>
      <c r="FT281" s="165"/>
      <c r="FU281" s="165"/>
      <c r="FV281" s="165"/>
      <c r="FW281" s="165"/>
      <c r="FX281" s="165"/>
      <c r="FY281" s="165"/>
      <c r="FZ281" s="165"/>
      <c r="GA281" s="165"/>
      <c r="GB281" s="165"/>
      <c r="GC281" s="165"/>
      <c r="GD281" s="165"/>
      <c r="GE281" s="165"/>
      <c r="GF281" s="165"/>
      <c r="GG281" s="165"/>
      <c r="GH281" s="165"/>
      <c r="GI281" s="165"/>
      <c r="GJ281" s="165"/>
      <c r="GK281" s="165"/>
      <c r="GL281" s="165"/>
      <c r="GM281" s="165"/>
      <c r="GN281" s="165"/>
      <c r="GO281" s="165"/>
      <c r="GP281" s="165"/>
      <c r="GQ281" s="165"/>
      <c r="GR281" s="165"/>
      <c r="GS281" s="165"/>
      <c r="GT281" s="165"/>
      <c r="GU281" s="165"/>
      <c r="GV281" s="165"/>
      <c r="GW281" s="165"/>
      <c r="GX281" s="165"/>
      <c r="GY281" s="165"/>
      <c r="GZ281" s="165"/>
      <c r="HA281" s="165"/>
      <c r="HB281" s="165"/>
      <c r="HC281" s="165"/>
      <c r="HD281" s="165"/>
      <c r="HE281" s="165"/>
      <c r="HF281" s="165"/>
      <c r="HG281" s="165"/>
      <c r="HH281" s="165"/>
      <c r="HI281" s="165"/>
      <c r="HJ281" s="165"/>
      <c r="HK281" s="165"/>
      <c r="HL281" s="165"/>
      <c r="HM281" s="165"/>
      <c r="HN281" s="165"/>
      <c r="HO281" s="165"/>
      <c r="HP281" s="165"/>
      <c r="HQ281" s="165"/>
      <c r="HR281" s="165"/>
      <c r="HS281" s="165"/>
      <c r="HT281" s="165"/>
      <c r="HU281" s="165"/>
      <c r="HV281" s="165"/>
      <c r="HW281" s="165"/>
      <c r="HX281" s="165"/>
      <c r="HY281" s="165"/>
      <c r="HZ281" s="165"/>
      <c r="IA281" s="165"/>
      <c r="IB281" s="165"/>
      <c r="IC281" s="165"/>
      <c r="ID281" s="165"/>
      <c r="IE281" s="165"/>
      <c r="IF281" s="165"/>
      <c r="IG281" s="165"/>
      <c r="IH281" s="165"/>
      <c r="II281" s="165"/>
      <c r="IJ281" s="165"/>
      <c r="IK281" s="165"/>
      <c r="IL281" s="165"/>
      <c r="IM281" s="165"/>
      <c r="IN281" s="165"/>
      <c r="IO281" s="165"/>
      <c r="IP281" s="165"/>
      <c r="IQ281" s="165"/>
      <c r="IR281" s="165"/>
      <c r="IS281" s="165"/>
      <c r="IT281" s="165"/>
      <c r="IU281" s="165"/>
      <c r="IV281" s="165"/>
      <c r="IW281" s="165"/>
      <c r="IX281" s="165"/>
      <c r="IY281" s="165"/>
      <c r="IZ281" s="165"/>
      <c r="JA281" s="165"/>
      <c r="JB281" s="165"/>
      <c r="JC281" s="165"/>
      <c r="JD281" s="165"/>
      <c r="JE281" s="165"/>
      <c r="JF281" s="165"/>
      <c r="JG281" s="165"/>
      <c r="JH281" s="165"/>
      <c r="JI281" s="165"/>
      <c r="JJ281" s="165"/>
      <c r="JK281" s="165"/>
      <c r="JL281" s="165"/>
      <c r="JM281" s="165"/>
      <c r="JN281" s="165"/>
      <c r="JO281" s="165"/>
      <c r="JP281" s="165"/>
      <c r="JQ281" s="165"/>
      <c r="JR281" s="165"/>
      <c r="JS281" s="165"/>
      <c r="JT281" s="165"/>
      <c r="JU281" s="165"/>
      <c r="JV281" s="165"/>
      <c r="JW281" s="165"/>
      <c r="JX281" s="165"/>
      <c r="JY281" s="165"/>
      <c r="JZ281" s="165"/>
      <c r="KA281" s="165"/>
      <c r="KB281" s="165"/>
      <c r="KC281" s="165"/>
      <c r="KD281" s="165"/>
      <c r="KE281" s="165"/>
      <c r="KF281" s="165"/>
      <c r="KG281" s="165"/>
      <c r="KH281" s="165"/>
      <c r="KI281" s="165"/>
      <c r="KJ281" s="165"/>
      <c r="KK281" s="165"/>
      <c r="KL281" s="165"/>
      <c r="KM281" s="165"/>
      <c r="KN281" s="165"/>
      <c r="KO281" s="165"/>
      <c r="KP281" s="165"/>
      <c r="KQ281" s="165"/>
      <c r="KR281" s="165"/>
      <c r="KS281" s="165"/>
      <c r="KT281" s="165"/>
      <c r="KU281" s="165"/>
      <c r="KV281" s="165"/>
      <c r="KW281" s="165"/>
      <c r="KX281" s="165"/>
      <c r="KY281" s="165"/>
      <c r="KZ281" s="165"/>
      <c r="LA281" s="165"/>
      <c r="LB281" s="165"/>
      <c r="LC281" s="165"/>
      <c r="LD281" s="165"/>
      <c r="LE281" s="165"/>
      <c r="LF281" s="165"/>
      <c r="LG281" s="165"/>
      <c r="LH281" s="165"/>
      <c r="LI281" s="165"/>
      <c r="LJ281" s="165"/>
      <c r="LK281" s="165"/>
      <c r="LL281" s="165"/>
      <c r="LM281" s="165"/>
      <c r="LN281" s="165"/>
      <c r="LO281" s="165"/>
      <c r="LP281" s="165"/>
      <c r="LQ281" s="165"/>
      <c r="LR281" s="165"/>
      <c r="LS281" s="165"/>
      <c r="LT281" s="165"/>
      <c r="LU281" s="165"/>
      <c r="LV281" s="165"/>
      <c r="LW281" s="165"/>
      <c r="LX281" s="165"/>
      <c r="LY281" s="165"/>
      <c r="LZ281" s="165"/>
      <c r="MA281" s="165"/>
      <c r="MB281" s="165"/>
      <c r="MC281" s="165"/>
      <c r="MD281" s="165"/>
      <c r="ME281" s="165"/>
      <c r="MF281" s="165"/>
      <c r="MG281" s="165"/>
      <c r="MH281" s="165"/>
      <c r="MI281" s="165"/>
      <c r="MJ281" s="165"/>
      <c r="MK281" s="165"/>
      <c r="ML281" s="165"/>
      <c r="MM281" s="165"/>
      <c r="MN281" s="165"/>
      <c r="MO281" s="165"/>
      <c r="MP281" s="165"/>
      <c r="MQ281" s="165"/>
      <c r="MR281" s="165"/>
      <c r="MS281" s="165"/>
      <c r="MT281" s="165"/>
      <c r="MU281" s="165"/>
      <c r="MV281" s="165"/>
      <c r="MW281" s="165"/>
      <c r="MX281" s="165"/>
      <c r="MY281" s="165"/>
      <c r="MZ281" s="165"/>
      <c r="NA281" s="165"/>
      <c r="NB281" s="165"/>
      <c r="NC281" s="165"/>
      <c r="ND281" s="165"/>
      <c r="NE281" s="165"/>
      <c r="NF281" s="165"/>
      <c r="NG281" s="165"/>
      <c r="NH281" s="165"/>
      <c r="NI281" s="165"/>
      <c r="NJ281" s="165"/>
      <c r="NK281" s="165"/>
      <c r="NL281" s="165"/>
      <c r="NM281" s="165"/>
      <c r="NN281" s="165"/>
      <c r="NO281" s="165"/>
      <c r="NP281" s="165"/>
      <c r="NQ281" s="165"/>
      <c r="NR281" s="165"/>
      <c r="NS281" s="165"/>
      <c r="NT281" s="165"/>
      <c r="NU281" s="165"/>
      <c r="NV281" s="165"/>
      <c r="NW281" s="165"/>
      <c r="NX281" s="165"/>
      <c r="NY281" s="165"/>
      <c r="NZ281" s="165"/>
      <c r="OA281" s="165"/>
      <c r="OB281" s="165"/>
      <c r="OC281" s="165"/>
      <c r="OD281" s="165"/>
      <c r="OE281" s="165"/>
      <c r="OF281" s="165"/>
      <c r="OG281" s="165"/>
      <c r="OH281" s="165"/>
      <c r="OI281" s="165"/>
      <c r="OJ281" s="165"/>
      <c r="OK281" s="165"/>
      <c r="OL281" s="165"/>
      <c r="OM281" s="165"/>
      <c r="ON281" s="165"/>
      <c r="OO281" s="165"/>
      <c r="OP281" s="165"/>
      <c r="OQ281" s="165"/>
      <c r="OR281" s="165"/>
      <c r="OS281" s="165"/>
      <c r="OT281" s="165"/>
      <c r="OU281" s="165"/>
      <c r="OV281" s="165"/>
      <c r="OW281" s="165"/>
      <c r="OX281" s="165"/>
      <c r="OY281" s="165"/>
      <c r="OZ281" s="165"/>
      <c r="PA281" s="165"/>
      <c r="PB281" s="165"/>
      <c r="PC281" s="165"/>
      <c r="PD281" s="165"/>
      <c r="PE281" s="165"/>
      <c r="PF281" s="165"/>
      <c r="PG281" s="165"/>
      <c r="PH281" s="165"/>
      <c r="PI281" s="165"/>
      <c r="PJ281" s="165"/>
      <c r="PK281" s="165"/>
      <c r="PL281" s="165"/>
      <c r="PM281" s="165"/>
      <c r="PN281" s="165"/>
      <c r="PO281" s="165"/>
      <c r="PP281" s="165"/>
      <c r="PQ281" s="165"/>
      <c r="PR281" s="165"/>
      <c r="PS281" s="165"/>
      <c r="PT281" s="165"/>
      <c r="PU281" s="165"/>
      <c r="PV281" s="165"/>
      <c r="PW281" s="165"/>
      <c r="PX281" s="165"/>
      <c r="PY281" s="165"/>
      <c r="PZ281" s="165"/>
      <c r="QA281" s="165"/>
      <c r="QB281" s="165"/>
      <c r="QC281" s="165"/>
      <c r="QD281" s="165"/>
      <c r="QE281" s="165"/>
      <c r="QF281" s="165"/>
      <c r="QG281" s="165"/>
      <c r="QH281" s="165"/>
      <c r="QI281" s="165"/>
      <c r="QJ281" s="165"/>
      <c r="QK281" s="165"/>
      <c r="QL281" s="165"/>
      <c r="QM281" s="165"/>
      <c r="QN281" s="165"/>
      <c r="QO281" s="165"/>
      <c r="QP281" s="165"/>
      <c r="QQ281" s="165"/>
      <c r="QR281" s="165"/>
      <c r="QS281" s="165"/>
      <c r="QT281" s="165"/>
      <c r="QU281" s="165"/>
      <c r="QV281" s="165"/>
      <c r="QW281" s="165"/>
      <c r="QX281" s="165"/>
      <c r="QY281" s="165"/>
      <c r="QZ281" s="165"/>
      <c r="RA281" s="165"/>
      <c r="RB281" s="165"/>
      <c r="RC281" s="165"/>
      <c r="RD281" s="165"/>
      <c r="RE281" s="165"/>
      <c r="RF281" s="165"/>
      <c r="RG281" s="165"/>
      <c r="RH281" s="165"/>
      <c r="RI281" s="165"/>
      <c r="RJ281" s="165"/>
      <c r="RK281" s="165"/>
      <c r="RL281" s="165"/>
    </row>
    <row r="282" spans="1:480" ht="15.75" x14ac:dyDescent="0.25">
      <c r="A282" s="20"/>
      <c r="B282" s="354" t="s">
        <v>28</v>
      </c>
      <c r="C282" s="355"/>
      <c r="D282" s="21">
        <v>150</v>
      </c>
      <c r="E282" s="21">
        <v>0</v>
      </c>
      <c r="F282" s="21">
        <v>0</v>
      </c>
      <c r="G282" s="21">
        <v>1</v>
      </c>
      <c r="H282" s="21">
        <v>1.08</v>
      </c>
      <c r="I282" s="21">
        <v>10.83</v>
      </c>
      <c r="J282" s="21">
        <v>75</v>
      </c>
      <c r="K282" s="21">
        <v>0.83</v>
      </c>
      <c r="L282" s="28">
        <v>248</v>
      </c>
      <c r="M282" s="28">
        <v>11.7</v>
      </c>
      <c r="N282" s="233"/>
      <c r="O282" s="233"/>
      <c r="P282" s="233"/>
      <c r="Q282" s="233"/>
      <c r="R282" s="233"/>
      <c r="S282" s="233"/>
      <c r="T282" s="233"/>
      <c r="U282" s="233"/>
      <c r="V282" s="233"/>
      <c r="W282" s="233"/>
      <c r="X282" s="233"/>
      <c r="Y282" s="233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  <c r="AX282" s="165"/>
      <c r="AY282" s="165"/>
      <c r="AZ282" s="165"/>
      <c r="BA282" s="165"/>
      <c r="BB282" s="165"/>
      <c r="BC282" s="165"/>
      <c r="BD282" s="165"/>
      <c r="BE282" s="165"/>
      <c r="BF282" s="165"/>
      <c r="BG282" s="165"/>
      <c r="BH282" s="165"/>
      <c r="BI282" s="165"/>
      <c r="BJ282" s="165"/>
      <c r="BK282" s="165"/>
      <c r="BL282" s="165"/>
      <c r="BM282" s="165"/>
      <c r="BN282" s="165"/>
      <c r="BO282" s="165"/>
      <c r="BP282" s="165"/>
      <c r="BQ282" s="165"/>
      <c r="BR282" s="165"/>
      <c r="BS282" s="165"/>
      <c r="BT282" s="165"/>
      <c r="BU282" s="165"/>
      <c r="BV282" s="165"/>
      <c r="BW282" s="165"/>
      <c r="BX282" s="165"/>
      <c r="BY282" s="165"/>
      <c r="BZ282" s="165"/>
      <c r="CA282" s="165"/>
      <c r="CB282" s="165"/>
      <c r="CC282" s="165"/>
      <c r="CD282" s="165"/>
      <c r="CE282" s="165"/>
      <c r="CF282" s="165"/>
      <c r="CG282" s="165"/>
      <c r="CH282" s="165"/>
      <c r="CI282" s="165"/>
      <c r="CJ282" s="165"/>
      <c r="CK282" s="165"/>
      <c r="CL282" s="165"/>
      <c r="CM282" s="165"/>
      <c r="CN282" s="165"/>
      <c r="CO282" s="165"/>
      <c r="CP282" s="165"/>
      <c r="CQ282" s="165"/>
      <c r="CR282" s="165"/>
      <c r="CS282" s="165"/>
      <c r="CT282" s="165"/>
      <c r="CU282" s="165"/>
      <c r="CV282" s="165"/>
      <c r="CW282" s="165"/>
      <c r="CX282" s="165"/>
      <c r="CY282" s="165"/>
      <c r="CZ282" s="165"/>
      <c r="DA282" s="165"/>
      <c r="DB282" s="165"/>
      <c r="DC282" s="165"/>
      <c r="DD282" s="165"/>
      <c r="DE282" s="165"/>
      <c r="DF282" s="165"/>
      <c r="DG282" s="165"/>
      <c r="DH282" s="165"/>
      <c r="DI282" s="165"/>
      <c r="DJ282" s="165"/>
      <c r="DK282" s="165"/>
      <c r="DL282" s="165"/>
      <c r="DM282" s="165"/>
      <c r="DN282" s="165"/>
      <c r="DO282" s="165"/>
      <c r="DP282" s="165"/>
      <c r="DQ282" s="165"/>
      <c r="DR282" s="165"/>
      <c r="DS282" s="165"/>
      <c r="DT282" s="165"/>
      <c r="DU282" s="165"/>
      <c r="DV282" s="165"/>
      <c r="DW282" s="165"/>
      <c r="DX282" s="165"/>
      <c r="DY282" s="165"/>
      <c r="DZ282" s="165"/>
      <c r="EA282" s="165"/>
      <c r="EB282" s="165"/>
      <c r="EC282" s="165"/>
      <c r="ED282" s="165"/>
      <c r="EE282" s="165"/>
      <c r="EF282" s="165"/>
      <c r="EG282" s="165"/>
      <c r="EH282" s="165"/>
      <c r="EI282" s="165"/>
      <c r="EJ282" s="165"/>
      <c r="EK282" s="165"/>
      <c r="EL282" s="165"/>
      <c r="EM282" s="165"/>
      <c r="EN282" s="165"/>
      <c r="EO282" s="165"/>
      <c r="EP282" s="165"/>
      <c r="EQ282" s="165"/>
      <c r="ER282" s="165"/>
      <c r="ES282" s="165"/>
      <c r="ET282" s="165"/>
      <c r="EU282" s="165"/>
      <c r="EV282" s="165"/>
      <c r="EW282" s="165"/>
      <c r="EX282" s="165"/>
      <c r="EY282" s="165"/>
      <c r="EZ282" s="165"/>
      <c r="FA282" s="165"/>
      <c r="FB282" s="165"/>
      <c r="FC282" s="165"/>
      <c r="FD282" s="165"/>
      <c r="FE282" s="165"/>
      <c r="FF282" s="165"/>
      <c r="FG282" s="165"/>
      <c r="FH282" s="165"/>
      <c r="FI282" s="165"/>
      <c r="FJ282" s="165"/>
      <c r="FK282" s="165"/>
      <c r="FL282" s="165"/>
      <c r="FM282" s="165"/>
      <c r="FN282" s="165"/>
      <c r="FO282" s="165"/>
      <c r="FP282" s="165"/>
      <c r="FQ282" s="165"/>
      <c r="FR282" s="165"/>
      <c r="FS282" s="165"/>
      <c r="FT282" s="165"/>
      <c r="FU282" s="165"/>
      <c r="FV282" s="165"/>
      <c r="FW282" s="165"/>
      <c r="FX282" s="165"/>
      <c r="FY282" s="165"/>
      <c r="FZ282" s="165"/>
      <c r="GA282" s="165"/>
      <c r="GB282" s="165"/>
      <c r="GC282" s="165"/>
      <c r="GD282" s="165"/>
      <c r="GE282" s="165"/>
      <c r="GF282" s="165"/>
      <c r="GG282" s="165"/>
      <c r="GH282" s="165"/>
      <c r="GI282" s="165"/>
      <c r="GJ282" s="165"/>
      <c r="GK282" s="165"/>
      <c r="GL282" s="165"/>
      <c r="GM282" s="165"/>
      <c r="GN282" s="165"/>
      <c r="GO282" s="165"/>
      <c r="GP282" s="165"/>
      <c r="GQ282" s="165"/>
      <c r="GR282" s="165"/>
      <c r="GS282" s="165"/>
      <c r="GT282" s="165"/>
      <c r="GU282" s="165"/>
      <c r="GV282" s="165"/>
      <c r="GW282" s="165"/>
      <c r="GX282" s="165"/>
      <c r="GY282" s="165"/>
      <c r="GZ282" s="165"/>
      <c r="HA282" s="165"/>
      <c r="HB282" s="165"/>
      <c r="HC282" s="165"/>
      <c r="HD282" s="165"/>
      <c r="HE282" s="165"/>
      <c r="HF282" s="165"/>
      <c r="HG282" s="165"/>
      <c r="HH282" s="165"/>
      <c r="HI282" s="165"/>
      <c r="HJ282" s="165"/>
      <c r="HK282" s="165"/>
      <c r="HL282" s="165"/>
      <c r="HM282" s="165"/>
      <c r="HN282" s="165"/>
      <c r="HO282" s="165"/>
      <c r="HP282" s="165"/>
      <c r="HQ282" s="165"/>
      <c r="HR282" s="165"/>
      <c r="HS282" s="165"/>
      <c r="HT282" s="165"/>
      <c r="HU282" s="165"/>
      <c r="HV282" s="165"/>
      <c r="HW282" s="165"/>
      <c r="HX282" s="165"/>
      <c r="HY282" s="165"/>
      <c r="HZ282" s="165"/>
      <c r="IA282" s="165"/>
      <c r="IB282" s="165"/>
      <c r="IC282" s="165"/>
      <c r="ID282" s="165"/>
      <c r="IE282" s="165"/>
      <c r="IF282" s="165"/>
      <c r="IG282" s="165"/>
      <c r="IH282" s="165"/>
      <c r="II282" s="165"/>
      <c r="IJ282" s="165"/>
      <c r="IK282" s="165"/>
      <c r="IL282" s="165"/>
      <c r="IM282" s="165"/>
      <c r="IN282" s="165"/>
      <c r="IO282" s="165"/>
      <c r="IP282" s="165"/>
      <c r="IQ282" s="165"/>
      <c r="IR282" s="165"/>
      <c r="IS282" s="165"/>
      <c r="IT282" s="165"/>
      <c r="IU282" s="165"/>
      <c r="IV282" s="165"/>
      <c r="IW282" s="165"/>
      <c r="IX282" s="165"/>
      <c r="IY282" s="165"/>
      <c r="IZ282" s="165"/>
      <c r="JA282" s="165"/>
      <c r="JB282" s="165"/>
      <c r="JC282" s="165"/>
      <c r="JD282" s="165"/>
      <c r="JE282" s="165"/>
      <c r="JF282" s="165"/>
      <c r="JG282" s="165"/>
      <c r="JH282" s="165"/>
      <c r="JI282" s="165"/>
      <c r="JJ282" s="165"/>
      <c r="JK282" s="165"/>
      <c r="JL282" s="165"/>
      <c r="JM282" s="165"/>
      <c r="JN282" s="165"/>
      <c r="JO282" s="165"/>
      <c r="JP282" s="165"/>
      <c r="JQ282" s="165"/>
      <c r="JR282" s="165"/>
      <c r="JS282" s="165"/>
      <c r="JT282" s="165"/>
      <c r="JU282" s="165"/>
      <c r="JV282" s="165"/>
      <c r="JW282" s="165"/>
      <c r="JX282" s="165"/>
      <c r="JY282" s="165"/>
      <c r="JZ282" s="165"/>
      <c r="KA282" s="165"/>
      <c r="KB282" s="165"/>
      <c r="KC282" s="165"/>
      <c r="KD282" s="165"/>
      <c r="KE282" s="165"/>
      <c r="KF282" s="165"/>
      <c r="KG282" s="165"/>
      <c r="KH282" s="165"/>
      <c r="KI282" s="165"/>
      <c r="KJ282" s="165"/>
      <c r="KK282" s="165"/>
      <c r="KL282" s="165"/>
      <c r="KM282" s="165"/>
      <c r="KN282" s="165"/>
      <c r="KO282" s="165"/>
      <c r="KP282" s="165"/>
      <c r="KQ282" s="165"/>
      <c r="KR282" s="165"/>
      <c r="KS282" s="165"/>
      <c r="KT282" s="165"/>
      <c r="KU282" s="165"/>
      <c r="KV282" s="165"/>
      <c r="KW282" s="165"/>
      <c r="KX282" s="165"/>
      <c r="KY282" s="165"/>
      <c r="KZ282" s="165"/>
      <c r="LA282" s="165"/>
      <c r="LB282" s="165"/>
      <c r="LC282" s="165"/>
      <c r="LD282" s="165"/>
      <c r="LE282" s="165"/>
      <c r="LF282" s="165"/>
      <c r="LG282" s="165"/>
      <c r="LH282" s="165"/>
      <c r="LI282" s="165"/>
      <c r="LJ282" s="165"/>
      <c r="LK282" s="165"/>
      <c r="LL282" s="165"/>
      <c r="LM282" s="165"/>
      <c r="LN282" s="165"/>
      <c r="LO282" s="165"/>
      <c r="LP282" s="165"/>
      <c r="LQ282" s="165"/>
      <c r="LR282" s="165"/>
      <c r="LS282" s="165"/>
      <c r="LT282" s="165"/>
      <c r="LU282" s="165"/>
      <c r="LV282" s="165"/>
      <c r="LW282" s="165"/>
      <c r="LX282" s="165"/>
      <c r="LY282" s="165"/>
      <c r="LZ282" s="165"/>
      <c r="MA282" s="165"/>
      <c r="MB282" s="165"/>
      <c r="MC282" s="165"/>
      <c r="MD282" s="165"/>
      <c r="ME282" s="165"/>
      <c r="MF282" s="165"/>
      <c r="MG282" s="165"/>
      <c r="MH282" s="165"/>
      <c r="MI282" s="165"/>
      <c r="MJ282" s="165"/>
      <c r="MK282" s="165"/>
      <c r="ML282" s="165"/>
      <c r="MM282" s="165"/>
      <c r="MN282" s="165"/>
      <c r="MO282" s="165"/>
      <c r="MP282" s="165"/>
      <c r="MQ282" s="165"/>
      <c r="MR282" s="165"/>
      <c r="MS282" s="165"/>
      <c r="MT282" s="165"/>
      <c r="MU282" s="165"/>
      <c r="MV282" s="165"/>
      <c r="MW282" s="165"/>
      <c r="MX282" s="165"/>
      <c r="MY282" s="165"/>
      <c r="MZ282" s="165"/>
      <c r="NA282" s="165"/>
      <c r="NB282" s="165"/>
      <c r="NC282" s="165"/>
      <c r="ND282" s="165"/>
      <c r="NE282" s="165"/>
      <c r="NF282" s="165"/>
      <c r="NG282" s="165"/>
      <c r="NH282" s="165"/>
      <c r="NI282" s="165"/>
      <c r="NJ282" s="165"/>
      <c r="NK282" s="165"/>
      <c r="NL282" s="165"/>
      <c r="NM282" s="165"/>
      <c r="NN282" s="165"/>
      <c r="NO282" s="165"/>
      <c r="NP282" s="165"/>
      <c r="NQ282" s="165"/>
      <c r="NR282" s="165"/>
      <c r="NS282" s="165"/>
      <c r="NT282" s="165"/>
      <c r="NU282" s="165"/>
      <c r="NV282" s="165"/>
      <c r="NW282" s="165"/>
      <c r="NX282" s="165"/>
      <c r="NY282" s="165"/>
      <c r="NZ282" s="165"/>
      <c r="OA282" s="165"/>
      <c r="OB282" s="165"/>
      <c r="OC282" s="165"/>
      <c r="OD282" s="165"/>
      <c r="OE282" s="165"/>
      <c r="OF282" s="165"/>
      <c r="OG282" s="165"/>
      <c r="OH282" s="165"/>
      <c r="OI282" s="165"/>
      <c r="OJ282" s="165"/>
      <c r="OK282" s="165"/>
      <c r="OL282" s="165"/>
      <c r="OM282" s="165"/>
      <c r="ON282" s="165"/>
      <c r="OO282" s="165"/>
      <c r="OP282" s="165"/>
      <c r="OQ282" s="165"/>
      <c r="OR282" s="165"/>
      <c r="OS282" s="165"/>
      <c r="OT282" s="165"/>
      <c r="OU282" s="165"/>
      <c r="OV282" s="165"/>
      <c r="OW282" s="165"/>
      <c r="OX282" s="165"/>
      <c r="OY282" s="165"/>
      <c r="OZ282" s="165"/>
      <c r="PA282" s="165"/>
      <c r="PB282" s="165"/>
      <c r="PC282" s="165"/>
      <c r="PD282" s="165"/>
      <c r="PE282" s="165"/>
      <c r="PF282" s="165"/>
      <c r="PG282" s="165"/>
      <c r="PH282" s="165"/>
      <c r="PI282" s="165"/>
      <c r="PJ282" s="165"/>
      <c r="PK282" s="165"/>
      <c r="PL282" s="165"/>
      <c r="PM282" s="165"/>
      <c r="PN282" s="165"/>
      <c r="PO282" s="165"/>
      <c r="PP282" s="165"/>
      <c r="PQ282" s="165"/>
      <c r="PR282" s="165"/>
      <c r="PS282" s="165"/>
      <c r="PT282" s="165"/>
      <c r="PU282" s="165"/>
      <c r="PV282" s="165"/>
      <c r="PW282" s="165"/>
      <c r="PX282" s="165"/>
      <c r="PY282" s="165"/>
      <c r="PZ282" s="165"/>
      <c r="QA282" s="165"/>
      <c r="QB282" s="165"/>
      <c r="QC282" s="165"/>
      <c r="QD282" s="165"/>
      <c r="QE282" s="165"/>
      <c r="QF282" s="165"/>
      <c r="QG282" s="165"/>
      <c r="QH282" s="165"/>
      <c r="QI282" s="165"/>
      <c r="QJ282" s="165"/>
      <c r="QK282" s="165"/>
      <c r="QL282" s="165"/>
      <c r="QM282" s="165"/>
      <c r="QN282" s="165"/>
      <c r="QO282" s="165"/>
      <c r="QP282" s="165"/>
      <c r="QQ282" s="165"/>
      <c r="QR282" s="165"/>
      <c r="QS282" s="165"/>
      <c r="QT282" s="165"/>
      <c r="QU282" s="165"/>
      <c r="QV282" s="165"/>
      <c r="QW282" s="165"/>
      <c r="QX282" s="165"/>
      <c r="QY282" s="165"/>
      <c r="QZ282" s="165"/>
      <c r="RA282" s="165"/>
      <c r="RB282" s="165"/>
      <c r="RC282" s="165"/>
      <c r="RD282" s="165"/>
      <c r="RE282" s="165"/>
      <c r="RF282" s="165"/>
      <c r="RG282" s="165"/>
      <c r="RH282" s="165"/>
      <c r="RI282" s="165"/>
      <c r="RJ282" s="165"/>
      <c r="RK282" s="165"/>
      <c r="RL282" s="165"/>
    </row>
    <row r="283" spans="1:480" ht="15.75" x14ac:dyDescent="0.25">
      <c r="A283" s="20"/>
      <c r="B283" s="375" t="s">
        <v>15</v>
      </c>
      <c r="C283" s="376"/>
      <c r="D283" s="110">
        <f>SUM(D280,D281,D282,D284)</f>
        <v>478</v>
      </c>
      <c r="E283" s="111"/>
      <c r="F283" s="112"/>
      <c r="G283" s="113">
        <f>SUM(G280,G281,G282,G284)</f>
        <v>9.7900000000000009</v>
      </c>
      <c r="H283" s="114">
        <f>SUM(H280,H281,H282,H284)</f>
        <v>9.84</v>
      </c>
      <c r="I283" s="115">
        <f>SUM(I280,I281,I282,I284)</f>
        <v>53.019999999999996</v>
      </c>
      <c r="J283" s="116">
        <f>SUM(J280,J281,J282,J284)</f>
        <v>363.7</v>
      </c>
      <c r="K283" s="117">
        <f>SUM(K280,K281,K282,K284)</f>
        <v>3.6899999999999995</v>
      </c>
      <c r="L283" s="118"/>
      <c r="M283" s="118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3"/>
      <c r="Y283" s="233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  <c r="AX283" s="165"/>
      <c r="AY283" s="165"/>
      <c r="AZ283" s="165"/>
      <c r="BA283" s="165"/>
      <c r="BB283" s="165"/>
      <c r="BC283" s="165"/>
      <c r="BD283" s="165"/>
      <c r="BE283" s="165"/>
      <c r="BF283" s="165"/>
      <c r="BG283" s="165"/>
      <c r="BH283" s="165"/>
      <c r="BI283" s="165"/>
      <c r="BJ283" s="165"/>
      <c r="BK283" s="165"/>
      <c r="BL283" s="165"/>
      <c r="BM283" s="165"/>
      <c r="BN283" s="165"/>
      <c r="BO283" s="165"/>
      <c r="BP283" s="165"/>
      <c r="BQ283" s="165"/>
      <c r="BR283" s="165"/>
      <c r="BS283" s="165"/>
      <c r="BT283" s="165"/>
      <c r="BU283" s="165"/>
      <c r="BV283" s="165"/>
      <c r="BW283" s="165"/>
      <c r="BX283" s="165"/>
      <c r="BY283" s="165"/>
      <c r="BZ283" s="165"/>
      <c r="CA283" s="165"/>
      <c r="CB283" s="165"/>
      <c r="CC283" s="165"/>
      <c r="CD283" s="165"/>
      <c r="CE283" s="165"/>
      <c r="CF283" s="165"/>
      <c r="CG283" s="165"/>
      <c r="CH283" s="165"/>
      <c r="CI283" s="165"/>
      <c r="CJ283" s="165"/>
      <c r="CK283" s="165"/>
      <c r="CL283" s="165"/>
      <c r="CM283" s="165"/>
      <c r="CN283" s="165"/>
      <c r="CO283" s="165"/>
      <c r="CP283" s="165"/>
      <c r="CQ283" s="165"/>
      <c r="CR283" s="165"/>
      <c r="CS283" s="165"/>
      <c r="CT283" s="165"/>
      <c r="CU283" s="165"/>
      <c r="CV283" s="165"/>
      <c r="CW283" s="165"/>
      <c r="CX283" s="165"/>
      <c r="CY283" s="165"/>
      <c r="CZ283" s="165"/>
      <c r="DA283" s="165"/>
      <c r="DB283" s="165"/>
      <c r="DC283" s="165"/>
      <c r="DD283" s="165"/>
      <c r="DE283" s="165"/>
      <c r="DF283" s="165"/>
      <c r="DG283" s="165"/>
      <c r="DH283" s="165"/>
      <c r="DI283" s="165"/>
      <c r="DJ283" s="165"/>
      <c r="DK283" s="165"/>
      <c r="DL283" s="165"/>
      <c r="DM283" s="165"/>
      <c r="DN283" s="165"/>
      <c r="DO283" s="165"/>
      <c r="DP283" s="165"/>
      <c r="DQ283" s="165"/>
      <c r="DR283" s="165"/>
      <c r="DS283" s="165"/>
      <c r="DT283" s="165"/>
      <c r="DU283" s="165"/>
      <c r="DV283" s="165"/>
      <c r="DW283" s="165"/>
      <c r="DX283" s="165"/>
      <c r="DY283" s="165"/>
      <c r="DZ283" s="165"/>
      <c r="EA283" s="165"/>
      <c r="EB283" s="165"/>
      <c r="EC283" s="165"/>
      <c r="ED283" s="165"/>
      <c r="EE283" s="165"/>
      <c r="EF283" s="165"/>
      <c r="EG283" s="165"/>
      <c r="EH283" s="165"/>
      <c r="EI283" s="165"/>
      <c r="EJ283" s="165"/>
      <c r="EK283" s="165"/>
      <c r="EL283" s="165"/>
      <c r="EM283" s="165"/>
      <c r="EN283" s="165"/>
      <c r="EO283" s="165"/>
      <c r="EP283" s="165"/>
      <c r="EQ283" s="165"/>
      <c r="ER283" s="165"/>
      <c r="ES283" s="165"/>
      <c r="ET283" s="165"/>
      <c r="EU283" s="165"/>
      <c r="EV283" s="165"/>
      <c r="EW283" s="165"/>
      <c r="EX283" s="165"/>
      <c r="EY283" s="165"/>
      <c r="EZ283" s="165"/>
      <c r="FA283" s="165"/>
      <c r="FB283" s="165"/>
      <c r="FC283" s="165"/>
      <c r="FD283" s="165"/>
      <c r="FE283" s="165"/>
      <c r="FF283" s="165"/>
      <c r="FG283" s="165"/>
      <c r="FH283" s="165"/>
      <c r="FI283" s="165"/>
      <c r="FJ283" s="165"/>
      <c r="FK283" s="165"/>
      <c r="FL283" s="165"/>
      <c r="FM283" s="165"/>
      <c r="FN283" s="165"/>
      <c r="FO283" s="165"/>
      <c r="FP283" s="165"/>
      <c r="FQ283" s="165"/>
      <c r="FR283" s="165"/>
      <c r="FS283" s="165"/>
      <c r="FT283" s="165"/>
      <c r="FU283" s="165"/>
      <c r="FV283" s="165"/>
      <c r="FW283" s="165"/>
      <c r="FX283" s="165"/>
      <c r="FY283" s="165"/>
      <c r="FZ283" s="165"/>
      <c r="GA283" s="165"/>
      <c r="GB283" s="165"/>
      <c r="GC283" s="165"/>
      <c r="GD283" s="165"/>
      <c r="GE283" s="165"/>
      <c r="GF283" s="165"/>
      <c r="GG283" s="165"/>
      <c r="GH283" s="165"/>
      <c r="GI283" s="165"/>
      <c r="GJ283" s="165"/>
      <c r="GK283" s="165"/>
      <c r="GL283" s="165"/>
      <c r="GM283" s="165"/>
      <c r="GN283" s="165"/>
      <c r="GO283" s="165"/>
      <c r="GP283" s="165"/>
      <c r="GQ283" s="165"/>
      <c r="GR283" s="165"/>
      <c r="GS283" s="165"/>
      <c r="GT283" s="165"/>
      <c r="GU283" s="165"/>
      <c r="GV283" s="165"/>
      <c r="GW283" s="165"/>
      <c r="GX283" s="165"/>
      <c r="GY283" s="165"/>
      <c r="GZ283" s="165"/>
      <c r="HA283" s="165"/>
      <c r="HB283" s="165"/>
      <c r="HC283" s="165"/>
      <c r="HD283" s="165"/>
      <c r="HE283" s="165"/>
      <c r="HF283" s="165"/>
      <c r="HG283" s="165"/>
      <c r="HH283" s="165"/>
      <c r="HI283" s="165"/>
      <c r="HJ283" s="165"/>
      <c r="HK283" s="165"/>
      <c r="HL283" s="165"/>
      <c r="HM283" s="165"/>
      <c r="HN283" s="165"/>
      <c r="HO283" s="165"/>
      <c r="HP283" s="165"/>
      <c r="HQ283" s="165"/>
      <c r="HR283" s="165"/>
      <c r="HS283" s="165"/>
      <c r="HT283" s="165"/>
      <c r="HU283" s="165"/>
      <c r="HV283" s="165"/>
      <c r="HW283" s="165"/>
      <c r="HX283" s="165"/>
      <c r="HY283" s="165"/>
      <c r="HZ283" s="165"/>
      <c r="IA283" s="165"/>
      <c r="IB283" s="165"/>
      <c r="IC283" s="165"/>
      <c r="ID283" s="165"/>
      <c r="IE283" s="165"/>
      <c r="IF283" s="165"/>
      <c r="IG283" s="165"/>
      <c r="IH283" s="165"/>
      <c r="II283" s="165"/>
      <c r="IJ283" s="165"/>
      <c r="IK283" s="165"/>
      <c r="IL283" s="165"/>
      <c r="IM283" s="165"/>
      <c r="IN283" s="165"/>
      <c r="IO283" s="165"/>
      <c r="IP283" s="165"/>
      <c r="IQ283" s="165"/>
      <c r="IR283" s="165"/>
      <c r="IS283" s="165"/>
      <c r="IT283" s="165"/>
      <c r="IU283" s="165"/>
      <c r="IV283" s="165"/>
      <c r="IW283" s="165"/>
      <c r="IX283" s="165"/>
      <c r="IY283" s="165"/>
      <c r="IZ283" s="165"/>
      <c r="JA283" s="165"/>
      <c r="JB283" s="165"/>
      <c r="JC283" s="165"/>
      <c r="JD283" s="165"/>
      <c r="JE283" s="165"/>
      <c r="JF283" s="165"/>
      <c r="JG283" s="165"/>
      <c r="JH283" s="165"/>
      <c r="JI283" s="165"/>
      <c r="JJ283" s="165"/>
      <c r="JK283" s="165"/>
      <c r="JL283" s="165"/>
      <c r="JM283" s="165"/>
      <c r="JN283" s="165"/>
      <c r="JO283" s="165"/>
      <c r="JP283" s="165"/>
      <c r="JQ283" s="165"/>
      <c r="JR283" s="165"/>
      <c r="JS283" s="165"/>
      <c r="JT283" s="165"/>
      <c r="JU283" s="165"/>
      <c r="JV283" s="165"/>
      <c r="JW283" s="165"/>
      <c r="JX283" s="165"/>
      <c r="JY283" s="165"/>
      <c r="JZ283" s="165"/>
      <c r="KA283" s="165"/>
      <c r="KB283" s="165"/>
      <c r="KC283" s="165"/>
      <c r="KD283" s="165"/>
      <c r="KE283" s="165"/>
      <c r="KF283" s="165"/>
      <c r="KG283" s="165"/>
      <c r="KH283" s="165"/>
      <c r="KI283" s="165"/>
      <c r="KJ283" s="165"/>
      <c r="KK283" s="165"/>
      <c r="KL283" s="165"/>
      <c r="KM283" s="165"/>
      <c r="KN283" s="165"/>
      <c r="KO283" s="165"/>
      <c r="KP283" s="165"/>
      <c r="KQ283" s="165"/>
      <c r="KR283" s="165"/>
      <c r="KS283" s="165"/>
      <c r="KT283" s="165"/>
      <c r="KU283" s="165"/>
      <c r="KV283" s="165"/>
      <c r="KW283" s="165"/>
      <c r="KX283" s="165"/>
      <c r="KY283" s="165"/>
      <c r="KZ283" s="165"/>
      <c r="LA283" s="165"/>
      <c r="LB283" s="165"/>
      <c r="LC283" s="165"/>
      <c r="LD283" s="165"/>
      <c r="LE283" s="165"/>
      <c r="LF283" s="165"/>
      <c r="LG283" s="165"/>
      <c r="LH283" s="165"/>
      <c r="LI283" s="165"/>
      <c r="LJ283" s="165"/>
      <c r="LK283" s="165"/>
      <c r="LL283" s="165"/>
      <c r="LM283" s="165"/>
      <c r="LN283" s="165"/>
      <c r="LO283" s="165"/>
      <c r="LP283" s="165"/>
      <c r="LQ283" s="165"/>
      <c r="LR283" s="165"/>
      <c r="LS283" s="165"/>
      <c r="LT283" s="165"/>
      <c r="LU283" s="165"/>
      <c r="LV283" s="165"/>
      <c r="LW283" s="165"/>
      <c r="LX283" s="165"/>
      <c r="LY283" s="165"/>
      <c r="LZ283" s="165"/>
      <c r="MA283" s="165"/>
      <c r="MB283" s="165"/>
      <c r="MC283" s="165"/>
      <c r="MD283" s="165"/>
      <c r="ME283" s="165"/>
      <c r="MF283" s="165"/>
      <c r="MG283" s="165"/>
      <c r="MH283" s="165"/>
      <c r="MI283" s="165"/>
      <c r="MJ283" s="165"/>
      <c r="MK283" s="165"/>
      <c r="ML283" s="165"/>
      <c r="MM283" s="165"/>
      <c r="MN283" s="165"/>
      <c r="MO283" s="165"/>
      <c r="MP283" s="165"/>
      <c r="MQ283" s="165"/>
      <c r="MR283" s="165"/>
      <c r="MS283" s="165"/>
      <c r="MT283" s="165"/>
      <c r="MU283" s="165"/>
      <c r="MV283" s="165"/>
      <c r="MW283" s="165"/>
      <c r="MX283" s="165"/>
      <c r="MY283" s="165"/>
      <c r="MZ283" s="165"/>
      <c r="NA283" s="165"/>
      <c r="NB283" s="165"/>
      <c r="NC283" s="165"/>
      <c r="ND283" s="165"/>
      <c r="NE283" s="165"/>
      <c r="NF283" s="165"/>
      <c r="NG283" s="165"/>
      <c r="NH283" s="165"/>
      <c r="NI283" s="165"/>
      <c r="NJ283" s="165"/>
      <c r="NK283" s="165"/>
      <c r="NL283" s="165"/>
      <c r="NM283" s="165"/>
      <c r="NN283" s="165"/>
      <c r="NO283" s="165"/>
      <c r="NP283" s="165"/>
      <c r="NQ283" s="165"/>
      <c r="NR283" s="165"/>
      <c r="NS283" s="165"/>
      <c r="NT283" s="165"/>
      <c r="NU283" s="165"/>
      <c r="NV283" s="165"/>
      <c r="NW283" s="165"/>
      <c r="NX283" s="165"/>
      <c r="NY283" s="165"/>
      <c r="NZ283" s="165"/>
      <c r="OA283" s="165"/>
      <c r="OB283" s="165"/>
      <c r="OC283" s="165"/>
      <c r="OD283" s="165"/>
      <c r="OE283" s="165"/>
      <c r="OF283" s="165"/>
      <c r="OG283" s="165"/>
      <c r="OH283" s="165"/>
      <c r="OI283" s="165"/>
      <c r="OJ283" s="165"/>
      <c r="OK283" s="165"/>
      <c r="OL283" s="165"/>
      <c r="OM283" s="165"/>
      <c r="ON283" s="165"/>
      <c r="OO283" s="165"/>
      <c r="OP283" s="165"/>
      <c r="OQ283" s="165"/>
      <c r="OR283" s="165"/>
      <c r="OS283" s="165"/>
      <c r="OT283" s="165"/>
      <c r="OU283" s="165"/>
      <c r="OV283" s="165"/>
      <c r="OW283" s="165"/>
      <c r="OX283" s="165"/>
      <c r="OY283" s="165"/>
      <c r="OZ283" s="165"/>
      <c r="PA283" s="165"/>
      <c r="PB283" s="165"/>
      <c r="PC283" s="165"/>
      <c r="PD283" s="165"/>
      <c r="PE283" s="165"/>
      <c r="PF283" s="165"/>
      <c r="PG283" s="165"/>
      <c r="PH283" s="165"/>
      <c r="PI283" s="165"/>
      <c r="PJ283" s="165"/>
      <c r="PK283" s="165"/>
      <c r="PL283" s="165"/>
      <c r="PM283" s="165"/>
      <c r="PN283" s="165"/>
      <c r="PO283" s="165"/>
      <c r="PP283" s="165"/>
      <c r="PQ283" s="165"/>
      <c r="PR283" s="165"/>
      <c r="PS283" s="165"/>
      <c r="PT283" s="165"/>
      <c r="PU283" s="165"/>
      <c r="PV283" s="165"/>
      <c r="PW283" s="165"/>
      <c r="PX283" s="165"/>
      <c r="PY283" s="165"/>
      <c r="PZ283" s="165"/>
      <c r="QA283" s="165"/>
      <c r="QB283" s="165"/>
      <c r="QC283" s="165"/>
      <c r="QD283" s="165"/>
      <c r="QE283" s="165"/>
      <c r="QF283" s="165"/>
      <c r="QG283" s="165"/>
      <c r="QH283" s="165"/>
      <c r="QI283" s="165"/>
      <c r="QJ283" s="165"/>
      <c r="QK283" s="165"/>
      <c r="QL283" s="165"/>
      <c r="QM283" s="165"/>
      <c r="QN283" s="165"/>
      <c r="QO283" s="165"/>
      <c r="QP283" s="165"/>
      <c r="QQ283" s="165"/>
      <c r="QR283" s="165"/>
      <c r="QS283" s="165"/>
      <c r="QT283" s="165"/>
      <c r="QU283" s="165"/>
      <c r="QV283" s="165"/>
      <c r="QW283" s="165"/>
      <c r="QX283" s="165"/>
      <c r="QY283" s="165"/>
      <c r="QZ283" s="165"/>
      <c r="RA283" s="165"/>
      <c r="RB283" s="165"/>
      <c r="RC283" s="165"/>
      <c r="RD283" s="165"/>
      <c r="RE283" s="165"/>
      <c r="RF283" s="165"/>
      <c r="RG283" s="165"/>
      <c r="RH283" s="165"/>
      <c r="RI283" s="165"/>
      <c r="RJ283" s="165"/>
      <c r="RK283" s="165"/>
      <c r="RL283" s="165"/>
    </row>
    <row r="284" spans="1:480" ht="15.75" x14ac:dyDescent="0.25">
      <c r="A284" s="29"/>
      <c r="B284" s="368" t="s">
        <v>78</v>
      </c>
      <c r="C284" s="369"/>
      <c r="D284" s="46">
        <v>140</v>
      </c>
      <c r="E284" s="47"/>
      <c r="F284" s="48"/>
      <c r="G284" s="49">
        <v>1.9</v>
      </c>
      <c r="H284" s="50">
        <v>0.19</v>
      </c>
      <c r="I284" s="51">
        <v>6.16</v>
      </c>
      <c r="J284" s="52">
        <v>35.4</v>
      </c>
      <c r="K284" s="53">
        <v>2.8</v>
      </c>
      <c r="L284" s="88" t="s">
        <v>76</v>
      </c>
      <c r="M284" s="88">
        <v>11.2</v>
      </c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33"/>
      <c r="Z284" s="165"/>
      <c r="AA284" s="165"/>
      <c r="AB284" s="165"/>
      <c r="AC284" s="165"/>
      <c r="AD284" s="165"/>
      <c r="AE284" s="165"/>
      <c r="AF284" s="165"/>
      <c r="AG284" s="165"/>
      <c r="AH284" s="165"/>
      <c r="AI284" s="165"/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  <c r="AX284" s="165"/>
      <c r="AY284" s="165"/>
      <c r="AZ284" s="165"/>
      <c r="BA284" s="165"/>
      <c r="BB284" s="165"/>
      <c r="BC284" s="165"/>
      <c r="BD284" s="165"/>
      <c r="BE284" s="165"/>
      <c r="BF284" s="165"/>
      <c r="BG284" s="165"/>
      <c r="BH284" s="165"/>
      <c r="BI284" s="165"/>
      <c r="BJ284" s="165"/>
      <c r="BK284" s="165"/>
      <c r="BL284" s="165"/>
      <c r="BM284" s="165"/>
      <c r="BN284" s="165"/>
      <c r="BO284" s="165"/>
      <c r="BP284" s="165"/>
      <c r="BQ284" s="165"/>
      <c r="BR284" s="165"/>
      <c r="BS284" s="165"/>
      <c r="BT284" s="165"/>
      <c r="BU284" s="165"/>
      <c r="BV284" s="165"/>
      <c r="BW284" s="165"/>
      <c r="BX284" s="165"/>
      <c r="BY284" s="165"/>
      <c r="BZ284" s="165"/>
      <c r="CA284" s="165"/>
      <c r="CB284" s="165"/>
      <c r="CC284" s="165"/>
      <c r="CD284" s="165"/>
      <c r="CE284" s="165"/>
      <c r="CF284" s="165"/>
      <c r="CG284" s="165"/>
      <c r="CH284" s="165"/>
      <c r="CI284" s="165"/>
      <c r="CJ284" s="165"/>
      <c r="CK284" s="165"/>
      <c r="CL284" s="165"/>
      <c r="CM284" s="165"/>
      <c r="CN284" s="165"/>
      <c r="CO284" s="165"/>
      <c r="CP284" s="165"/>
      <c r="CQ284" s="165"/>
      <c r="CR284" s="165"/>
      <c r="CS284" s="165"/>
      <c r="CT284" s="165"/>
      <c r="CU284" s="165"/>
      <c r="CV284" s="165"/>
      <c r="CW284" s="165"/>
      <c r="CX284" s="165"/>
      <c r="CY284" s="165"/>
      <c r="CZ284" s="165"/>
      <c r="DA284" s="165"/>
      <c r="DB284" s="165"/>
      <c r="DC284" s="165"/>
      <c r="DD284" s="165"/>
      <c r="DE284" s="165"/>
      <c r="DF284" s="165"/>
      <c r="DG284" s="165"/>
      <c r="DH284" s="165"/>
      <c r="DI284" s="165"/>
      <c r="DJ284" s="165"/>
      <c r="DK284" s="165"/>
      <c r="DL284" s="165"/>
      <c r="DM284" s="165"/>
      <c r="DN284" s="165"/>
      <c r="DO284" s="165"/>
      <c r="DP284" s="165"/>
      <c r="DQ284" s="165"/>
      <c r="DR284" s="165"/>
      <c r="DS284" s="165"/>
      <c r="DT284" s="165"/>
      <c r="DU284" s="165"/>
      <c r="DV284" s="165"/>
      <c r="DW284" s="165"/>
      <c r="DX284" s="165"/>
      <c r="DY284" s="165"/>
      <c r="DZ284" s="165"/>
      <c r="EA284" s="165"/>
      <c r="EB284" s="165"/>
      <c r="EC284" s="165"/>
      <c r="ED284" s="165"/>
      <c r="EE284" s="165"/>
      <c r="EF284" s="165"/>
      <c r="EG284" s="165"/>
      <c r="EH284" s="165"/>
      <c r="EI284" s="165"/>
      <c r="EJ284" s="165"/>
      <c r="EK284" s="165"/>
      <c r="EL284" s="165"/>
      <c r="EM284" s="165"/>
      <c r="EN284" s="165"/>
      <c r="EO284" s="165"/>
      <c r="EP284" s="165"/>
      <c r="EQ284" s="165"/>
      <c r="ER284" s="165"/>
      <c r="ES284" s="165"/>
      <c r="ET284" s="165"/>
      <c r="EU284" s="165"/>
      <c r="EV284" s="165"/>
      <c r="EW284" s="165"/>
      <c r="EX284" s="165"/>
      <c r="EY284" s="165"/>
      <c r="EZ284" s="165"/>
      <c r="FA284" s="165"/>
      <c r="FB284" s="165"/>
      <c r="FC284" s="165"/>
      <c r="FD284" s="165"/>
      <c r="FE284" s="165"/>
      <c r="FF284" s="165"/>
      <c r="FG284" s="165"/>
      <c r="FH284" s="165"/>
      <c r="FI284" s="165"/>
      <c r="FJ284" s="165"/>
      <c r="FK284" s="165"/>
      <c r="FL284" s="165"/>
      <c r="FM284" s="165"/>
      <c r="FN284" s="165"/>
      <c r="FO284" s="165"/>
      <c r="FP284" s="165"/>
      <c r="FQ284" s="165"/>
      <c r="FR284" s="165"/>
      <c r="FS284" s="165"/>
      <c r="FT284" s="165"/>
      <c r="FU284" s="165"/>
      <c r="FV284" s="165"/>
      <c r="FW284" s="165"/>
      <c r="FX284" s="165"/>
      <c r="FY284" s="165"/>
      <c r="FZ284" s="165"/>
      <c r="GA284" s="165"/>
      <c r="GB284" s="165"/>
      <c r="GC284" s="165"/>
      <c r="GD284" s="165"/>
      <c r="GE284" s="165"/>
      <c r="GF284" s="165"/>
      <c r="GG284" s="165"/>
      <c r="GH284" s="165"/>
      <c r="GI284" s="165"/>
      <c r="GJ284" s="165"/>
      <c r="GK284" s="165"/>
      <c r="GL284" s="165"/>
      <c r="GM284" s="165"/>
      <c r="GN284" s="165"/>
      <c r="GO284" s="165"/>
      <c r="GP284" s="165"/>
      <c r="GQ284" s="165"/>
      <c r="GR284" s="165"/>
      <c r="GS284" s="165"/>
      <c r="GT284" s="165"/>
      <c r="GU284" s="165"/>
      <c r="GV284" s="165"/>
      <c r="GW284" s="165"/>
      <c r="GX284" s="165"/>
      <c r="GY284" s="165"/>
      <c r="GZ284" s="165"/>
      <c r="HA284" s="165"/>
      <c r="HB284" s="165"/>
      <c r="HC284" s="165"/>
      <c r="HD284" s="165"/>
      <c r="HE284" s="165"/>
      <c r="HF284" s="165"/>
      <c r="HG284" s="165"/>
      <c r="HH284" s="165"/>
      <c r="HI284" s="165"/>
      <c r="HJ284" s="165"/>
      <c r="HK284" s="165"/>
      <c r="HL284" s="165"/>
      <c r="HM284" s="165"/>
      <c r="HN284" s="165"/>
      <c r="HO284" s="165"/>
      <c r="HP284" s="165"/>
      <c r="HQ284" s="165"/>
      <c r="HR284" s="165"/>
      <c r="HS284" s="165"/>
      <c r="HT284" s="165"/>
      <c r="HU284" s="165"/>
      <c r="HV284" s="165"/>
      <c r="HW284" s="165"/>
      <c r="HX284" s="165"/>
      <c r="HY284" s="165"/>
      <c r="HZ284" s="165"/>
      <c r="IA284" s="165"/>
      <c r="IB284" s="165"/>
      <c r="IC284" s="165"/>
      <c r="ID284" s="165"/>
      <c r="IE284" s="165"/>
      <c r="IF284" s="165"/>
      <c r="IG284" s="165"/>
      <c r="IH284" s="165"/>
      <c r="II284" s="165"/>
      <c r="IJ284" s="165"/>
      <c r="IK284" s="165"/>
      <c r="IL284" s="165"/>
      <c r="IM284" s="165"/>
      <c r="IN284" s="165"/>
      <c r="IO284" s="165"/>
      <c r="IP284" s="165"/>
      <c r="IQ284" s="165"/>
      <c r="IR284" s="165"/>
      <c r="IS284" s="165"/>
      <c r="IT284" s="165"/>
      <c r="IU284" s="165"/>
      <c r="IV284" s="165"/>
      <c r="IW284" s="165"/>
      <c r="IX284" s="165"/>
      <c r="IY284" s="165"/>
      <c r="IZ284" s="165"/>
      <c r="JA284" s="165"/>
      <c r="JB284" s="165"/>
      <c r="JC284" s="165"/>
      <c r="JD284" s="165"/>
      <c r="JE284" s="165"/>
      <c r="JF284" s="165"/>
      <c r="JG284" s="165"/>
      <c r="JH284" s="165"/>
      <c r="JI284" s="165"/>
      <c r="JJ284" s="165"/>
      <c r="JK284" s="165"/>
      <c r="JL284" s="165"/>
      <c r="JM284" s="165"/>
      <c r="JN284" s="165"/>
      <c r="JO284" s="165"/>
      <c r="JP284" s="165"/>
      <c r="JQ284" s="165"/>
      <c r="JR284" s="165"/>
      <c r="JS284" s="165"/>
      <c r="JT284" s="165"/>
      <c r="JU284" s="165"/>
      <c r="JV284" s="165"/>
      <c r="JW284" s="165"/>
      <c r="JX284" s="165"/>
      <c r="JY284" s="165"/>
      <c r="JZ284" s="165"/>
      <c r="KA284" s="165"/>
      <c r="KB284" s="165"/>
      <c r="KC284" s="165"/>
      <c r="KD284" s="165"/>
      <c r="KE284" s="165"/>
      <c r="KF284" s="165"/>
      <c r="KG284" s="165"/>
      <c r="KH284" s="165"/>
      <c r="KI284" s="165"/>
      <c r="KJ284" s="165"/>
      <c r="KK284" s="165"/>
      <c r="KL284" s="165"/>
      <c r="KM284" s="165"/>
      <c r="KN284" s="165"/>
      <c r="KO284" s="165"/>
      <c r="KP284" s="165"/>
      <c r="KQ284" s="165"/>
      <c r="KR284" s="165"/>
      <c r="KS284" s="165"/>
      <c r="KT284" s="165"/>
      <c r="KU284" s="165"/>
      <c r="KV284" s="165"/>
      <c r="KW284" s="165"/>
      <c r="KX284" s="165"/>
      <c r="KY284" s="165"/>
      <c r="KZ284" s="165"/>
      <c r="LA284" s="165"/>
      <c r="LB284" s="165"/>
      <c r="LC284" s="165"/>
      <c r="LD284" s="165"/>
      <c r="LE284" s="165"/>
      <c r="LF284" s="165"/>
      <c r="LG284" s="165"/>
      <c r="LH284" s="165"/>
      <c r="LI284" s="165"/>
      <c r="LJ284" s="165"/>
      <c r="LK284" s="165"/>
      <c r="LL284" s="165"/>
      <c r="LM284" s="165"/>
      <c r="LN284" s="165"/>
      <c r="LO284" s="165"/>
      <c r="LP284" s="165"/>
      <c r="LQ284" s="165"/>
      <c r="LR284" s="165"/>
      <c r="LS284" s="165"/>
      <c r="LT284" s="165"/>
      <c r="LU284" s="165"/>
      <c r="LV284" s="165"/>
      <c r="LW284" s="165"/>
      <c r="LX284" s="165"/>
      <c r="LY284" s="165"/>
      <c r="LZ284" s="165"/>
      <c r="MA284" s="165"/>
      <c r="MB284" s="165"/>
      <c r="MC284" s="165"/>
      <c r="MD284" s="165"/>
      <c r="ME284" s="165"/>
      <c r="MF284" s="165"/>
      <c r="MG284" s="165"/>
      <c r="MH284" s="165"/>
      <c r="MI284" s="165"/>
      <c r="MJ284" s="165"/>
      <c r="MK284" s="165"/>
      <c r="ML284" s="165"/>
      <c r="MM284" s="165"/>
      <c r="MN284" s="165"/>
      <c r="MO284" s="165"/>
      <c r="MP284" s="165"/>
      <c r="MQ284" s="165"/>
      <c r="MR284" s="165"/>
      <c r="MS284" s="165"/>
      <c r="MT284" s="165"/>
      <c r="MU284" s="165"/>
      <c r="MV284" s="165"/>
      <c r="MW284" s="165"/>
      <c r="MX284" s="165"/>
      <c r="MY284" s="165"/>
      <c r="MZ284" s="165"/>
      <c r="NA284" s="165"/>
      <c r="NB284" s="165"/>
      <c r="NC284" s="165"/>
      <c r="ND284" s="165"/>
      <c r="NE284" s="165"/>
      <c r="NF284" s="165"/>
      <c r="NG284" s="165"/>
      <c r="NH284" s="165"/>
      <c r="NI284" s="165"/>
      <c r="NJ284" s="165"/>
      <c r="NK284" s="165"/>
      <c r="NL284" s="165"/>
      <c r="NM284" s="165"/>
      <c r="NN284" s="165"/>
      <c r="NO284" s="165"/>
      <c r="NP284" s="165"/>
      <c r="NQ284" s="165"/>
      <c r="NR284" s="165"/>
      <c r="NS284" s="165"/>
      <c r="NT284" s="165"/>
      <c r="NU284" s="165"/>
      <c r="NV284" s="165"/>
      <c r="NW284" s="165"/>
      <c r="NX284" s="165"/>
      <c r="NY284" s="165"/>
      <c r="NZ284" s="165"/>
      <c r="OA284" s="165"/>
      <c r="OB284" s="165"/>
      <c r="OC284" s="165"/>
      <c r="OD284" s="165"/>
      <c r="OE284" s="165"/>
      <c r="OF284" s="165"/>
      <c r="OG284" s="165"/>
      <c r="OH284" s="165"/>
      <c r="OI284" s="165"/>
      <c r="OJ284" s="165"/>
      <c r="OK284" s="165"/>
      <c r="OL284" s="165"/>
      <c r="OM284" s="165"/>
      <c r="ON284" s="165"/>
      <c r="OO284" s="165"/>
      <c r="OP284" s="165"/>
      <c r="OQ284" s="165"/>
      <c r="OR284" s="165"/>
      <c r="OS284" s="165"/>
      <c r="OT284" s="165"/>
      <c r="OU284" s="165"/>
      <c r="OV284" s="165"/>
      <c r="OW284" s="165"/>
      <c r="OX284" s="165"/>
      <c r="OY284" s="165"/>
      <c r="OZ284" s="165"/>
      <c r="PA284" s="165"/>
      <c r="PB284" s="165"/>
      <c r="PC284" s="165"/>
      <c r="PD284" s="165"/>
      <c r="PE284" s="165"/>
      <c r="PF284" s="165"/>
      <c r="PG284" s="165"/>
      <c r="PH284" s="165"/>
      <c r="PI284" s="165"/>
      <c r="PJ284" s="165"/>
      <c r="PK284" s="165"/>
      <c r="PL284" s="165"/>
      <c r="PM284" s="165"/>
      <c r="PN284" s="165"/>
      <c r="PO284" s="165"/>
      <c r="PP284" s="165"/>
      <c r="PQ284" s="165"/>
      <c r="PR284" s="165"/>
      <c r="PS284" s="165"/>
      <c r="PT284" s="165"/>
      <c r="PU284" s="165"/>
      <c r="PV284" s="165"/>
      <c r="PW284" s="165"/>
      <c r="PX284" s="165"/>
      <c r="PY284" s="165"/>
      <c r="PZ284" s="165"/>
      <c r="QA284" s="165"/>
      <c r="QB284" s="165"/>
      <c r="QC284" s="165"/>
      <c r="QD284" s="165"/>
      <c r="QE284" s="165"/>
      <c r="QF284" s="165"/>
      <c r="QG284" s="165"/>
      <c r="QH284" s="165"/>
      <c r="QI284" s="165"/>
      <c r="QJ284" s="165"/>
      <c r="QK284" s="165"/>
      <c r="QL284" s="165"/>
      <c r="QM284" s="165"/>
      <c r="QN284" s="165"/>
      <c r="QO284" s="165"/>
      <c r="QP284" s="165"/>
      <c r="QQ284" s="165"/>
      <c r="QR284" s="165"/>
      <c r="QS284" s="165"/>
      <c r="QT284" s="165"/>
      <c r="QU284" s="165"/>
      <c r="QV284" s="165"/>
      <c r="QW284" s="165"/>
      <c r="QX284" s="165"/>
      <c r="QY284" s="165"/>
      <c r="QZ284" s="165"/>
      <c r="RA284" s="165"/>
      <c r="RB284" s="165"/>
      <c r="RC284" s="165"/>
      <c r="RD284" s="165"/>
      <c r="RE284" s="165"/>
      <c r="RF284" s="165"/>
      <c r="RG284" s="165"/>
      <c r="RH284" s="165"/>
      <c r="RI284" s="165"/>
      <c r="RJ284" s="165"/>
      <c r="RK284" s="165"/>
      <c r="RL284" s="165"/>
    </row>
    <row r="285" spans="1:480" s="121" customFormat="1" ht="15.75" x14ac:dyDescent="0.25">
      <c r="A285" s="305" t="e">
        <f>'Тех. карты'!#REF!</f>
        <v>#REF!</v>
      </c>
      <c r="B285" s="356" t="s">
        <v>16</v>
      </c>
      <c r="C285" s="357"/>
      <c r="D285" s="357"/>
      <c r="E285" s="357"/>
      <c r="F285" s="357"/>
      <c r="G285" s="357"/>
      <c r="H285" s="357"/>
      <c r="I285" s="357"/>
      <c r="J285" s="357"/>
      <c r="K285" s="357"/>
      <c r="L285" s="358"/>
      <c r="M285" s="253"/>
      <c r="N285" s="233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4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168"/>
      <c r="AT285" s="168"/>
      <c r="AU285" s="168"/>
      <c r="AV285" s="168"/>
      <c r="AW285" s="168"/>
      <c r="AX285" s="168"/>
      <c r="AY285" s="168"/>
      <c r="AZ285" s="168"/>
      <c r="BA285" s="168"/>
      <c r="BB285" s="168"/>
      <c r="BC285" s="168"/>
      <c r="BD285" s="168"/>
      <c r="BE285" s="168"/>
      <c r="BF285" s="168"/>
      <c r="BG285" s="168"/>
      <c r="BH285" s="168"/>
      <c r="BI285" s="168"/>
      <c r="BJ285" s="168"/>
      <c r="BK285" s="168"/>
      <c r="BL285" s="168"/>
      <c r="BM285" s="168"/>
      <c r="BN285" s="168"/>
      <c r="BO285" s="168"/>
      <c r="BP285" s="168"/>
      <c r="BQ285" s="168"/>
      <c r="BR285" s="168"/>
      <c r="BS285" s="168"/>
      <c r="BT285" s="168"/>
      <c r="BU285" s="168"/>
      <c r="BV285" s="168"/>
      <c r="BW285" s="168"/>
      <c r="BX285" s="168"/>
      <c r="BY285" s="168"/>
      <c r="BZ285" s="168"/>
      <c r="CA285" s="168"/>
      <c r="CB285" s="168"/>
      <c r="CC285" s="168"/>
      <c r="CD285" s="168"/>
      <c r="CE285" s="168"/>
      <c r="CF285" s="168"/>
      <c r="CG285" s="168"/>
      <c r="CH285" s="168"/>
      <c r="CI285" s="168"/>
      <c r="CJ285" s="168"/>
      <c r="CK285" s="168"/>
      <c r="CL285" s="168"/>
      <c r="CM285" s="168"/>
      <c r="CN285" s="168"/>
      <c r="CO285" s="168"/>
      <c r="CP285" s="168"/>
      <c r="CQ285" s="168"/>
      <c r="CR285" s="168"/>
      <c r="CS285" s="168"/>
      <c r="CT285" s="168"/>
      <c r="CU285" s="168"/>
      <c r="CV285" s="168"/>
      <c r="CW285" s="168"/>
      <c r="CX285" s="168"/>
      <c r="CY285" s="168"/>
      <c r="CZ285" s="168"/>
      <c r="DA285" s="168"/>
      <c r="DB285" s="168"/>
      <c r="DC285" s="168"/>
      <c r="DD285" s="168"/>
      <c r="DE285" s="168"/>
      <c r="DF285" s="168"/>
      <c r="DG285" s="168"/>
      <c r="DH285" s="168"/>
      <c r="DI285" s="168"/>
      <c r="DJ285" s="168"/>
      <c r="DK285" s="168"/>
      <c r="DL285" s="168"/>
      <c r="DM285" s="168"/>
      <c r="DN285" s="168"/>
      <c r="DO285" s="168"/>
      <c r="DP285" s="168"/>
      <c r="DQ285" s="168"/>
      <c r="DR285" s="168"/>
      <c r="DS285" s="168"/>
      <c r="DT285" s="168"/>
      <c r="DU285" s="168"/>
      <c r="DV285" s="168"/>
      <c r="DW285" s="168"/>
      <c r="DX285" s="168"/>
      <c r="DY285" s="168"/>
      <c r="DZ285" s="168"/>
      <c r="EA285" s="168"/>
      <c r="EB285" s="168"/>
      <c r="EC285" s="168"/>
      <c r="ED285" s="168"/>
      <c r="EE285" s="168"/>
      <c r="EF285" s="168"/>
      <c r="EG285" s="168"/>
      <c r="EH285" s="168"/>
      <c r="EI285" s="168"/>
      <c r="EJ285" s="168"/>
      <c r="EK285" s="168"/>
      <c r="EL285" s="168"/>
      <c r="EM285" s="168"/>
      <c r="EN285" s="168"/>
      <c r="EO285" s="168"/>
      <c r="EP285" s="168"/>
      <c r="EQ285" s="168"/>
      <c r="ER285" s="168"/>
      <c r="ES285" s="168"/>
      <c r="ET285" s="168"/>
      <c r="EU285" s="168"/>
      <c r="EV285" s="168"/>
      <c r="EW285" s="168"/>
      <c r="EX285" s="168"/>
      <c r="EY285" s="168"/>
      <c r="EZ285" s="168"/>
      <c r="FA285" s="168"/>
      <c r="FB285" s="168"/>
      <c r="FC285" s="168"/>
      <c r="FD285" s="168"/>
      <c r="FE285" s="168"/>
      <c r="FF285" s="168"/>
      <c r="FG285" s="168"/>
      <c r="FH285" s="168"/>
      <c r="FI285" s="168"/>
      <c r="FJ285" s="168"/>
      <c r="FK285" s="168"/>
      <c r="FL285" s="168"/>
      <c r="FM285" s="168"/>
      <c r="FN285" s="168"/>
      <c r="FO285" s="168"/>
      <c r="FP285" s="168"/>
      <c r="FQ285" s="168"/>
      <c r="FR285" s="168"/>
      <c r="FS285" s="168"/>
      <c r="FT285" s="168"/>
      <c r="FU285" s="168"/>
      <c r="FV285" s="168"/>
      <c r="FW285" s="168"/>
      <c r="FX285" s="168"/>
      <c r="FY285" s="168"/>
      <c r="FZ285" s="168"/>
      <c r="GA285" s="168"/>
      <c r="GB285" s="168"/>
      <c r="GC285" s="168"/>
      <c r="GD285" s="168"/>
      <c r="GE285" s="168"/>
      <c r="GF285" s="168"/>
      <c r="GG285" s="168"/>
      <c r="GH285" s="168"/>
      <c r="GI285" s="168"/>
      <c r="GJ285" s="168"/>
      <c r="GK285" s="168"/>
      <c r="GL285" s="168"/>
      <c r="GM285" s="168"/>
      <c r="GN285" s="168"/>
      <c r="GO285" s="168"/>
      <c r="GP285" s="168"/>
      <c r="GQ285" s="168"/>
      <c r="GR285" s="168"/>
      <c r="GS285" s="168"/>
      <c r="GT285" s="168"/>
      <c r="GU285" s="168"/>
      <c r="GV285" s="168"/>
      <c r="GW285" s="168"/>
      <c r="GX285" s="168"/>
      <c r="GY285" s="168"/>
      <c r="GZ285" s="168"/>
      <c r="HA285" s="168"/>
      <c r="HB285" s="168"/>
      <c r="HC285" s="168"/>
      <c r="HD285" s="168"/>
      <c r="HE285" s="168"/>
      <c r="HF285" s="168"/>
      <c r="HG285" s="168"/>
      <c r="HH285" s="168"/>
      <c r="HI285" s="168"/>
      <c r="HJ285" s="168"/>
      <c r="HK285" s="168"/>
      <c r="HL285" s="168"/>
      <c r="HM285" s="168"/>
      <c r="HN285" s="168"/>
      <c r="HO285" s="168"/>
      <c r="HP285" s="168"/>
      <c r="HQ285" s="168"/>
      <c r="HR285" s="168"/>
      <c r="HS285" s="168"/>
      <c r="HT285" s="168"/>
      <c r="HU285" s="168"/>
      <c r="HV285" s="168"/>
      <c r="HW285" s="168"/>
      <c r="HX285" s="168"/>
      <c r="HY285" s="168"/>
      <c r="HZ285" s="168"/>
      <c r="IA285" s="168"/>
      <c r="IB285" s="168"/>
      <c r="IC285" s="168"/>
      <c r="ID285" s="168"/>
      <c r="IE285" s="168"/>
      <c r="IF285" s="168"/>
      <c r="IG285" s="168"/>
      <c r="IH285" s="168"/>
      <c r="II285" s="168"/>
      <c r="IJ285" s="168"/>
      <c r="IK285" s="168"/>
      <c r="IL285" s="168"/>
      <c r="IM285" s="168"/>
      <c r="IN285" s="168"/>
      <c r="IO285" s="168"/>
      <c r="IP285" s="168"/>
      <c r="IQ285" s="168"/>
      <c r="IR285" s="168"/>
      <c r="IS285" s="168"/>
      <c r="IT285" s="168"/>
      <c r="IU285" s="168"/>
      <c r="IV285" s="168"/>
      <c r="IW285" s="168"/>
      <c r="IX285" s="168"/>
      <c r="IY285" s="168"/>
      <c r="IZ285" s="168"/>
      <c r="JA285" s="168"/>
      <c r="JB285" s="168"/>
      <c r="JC285" s="168"/>
      <c r="JD285" s="168"/>
      <c r="JE285" s="168"/>
      <c r="JF285" s="168"/>
      <c r="JG285" s="168"/>
      <c r="JH285" s="168"/>
      <c r="JI285" s="168"/>
      <c r="JJ285" s="168"/>
      <c r="JK285" s="168"/>
      <c r="JL285" s="168"/>
      <c r="JM285" s="168"/>
      <c r="JN285" s="168"/>
      <c r="JO285" s="168"/>
      <c r="JP285" s="168"/>
      <c r="JQ285" s="168"/>
      <c r="JR285" s="168"/>
      <c r="JS285" s="168"/>
      <c r="JT285" s="168"/>
      <c r="JU285" s="168"/>
      <c r="JV285" s="168"/>
      <c r="JW285" s="168"/>
      <c r="JX285" s="168"/>
      <c r="JY285" s="168"/>
      <c r="JZ285" s="168"/>
      <c r="KA285" s="168"/>
      <c r="KB285" s="168"/>
      <c r="KC285" s="168"/>
      <c r="KD285" s="168"/>
      <c r="KE285" s="168"/>
      <c r="KF285" s="168"/>
      <c r="KG285" s="168"/>
      <c r="KH285" s="168"/>
      <c r="KI285" s="168"/>
      <c r="KJ285" s="168"/>
      <c r="KK285" s="168"/>
      <c r="KL285" s="168"/>
      <c r="KM285" s="168"/>
      <c r="KN285" s="168"/>
      <c r="KO285" s="168"/>
      <c r="KP285" s="168"/>
      <c r="KQ285" s="168"/>
      <c r="KR285" s="168"/>
      <c r="KS285" s="168"/>
      <c r="KT285" s="168"/>
      <c r="KU285" s="168"/>
      <c r="KV285" s="168"/>
      <c r="KW285" s="168"/>
      <c r="KX285" s="168"/>
      <c r="KY285" s="168"/>
      <c r="KZ285" s="168"/>
      <c r="LA285" s="168"/>
      <c r="LB285" s="168"/>
      <c r="LC285" s="168"/>
      <c r="LD285" s="168"/>
      <c r="LE285" s="168"/>
      <c r="LF285" s="168"/>
      <c r="LG285" s="168"/>
      <c r="LH285" s="168"/>
      <c r="LI285" s="168"/>
      <c r="LJ285" s="168"/>
      <c r="LK285" s="168"/>
      <c r="LL285" s="168"/>
      <c r="LM285" s="168"/>
      <c r="LN285" s="168"/>
      <c r="LO285" s="168"/>
      <c r="LP285" s="168"/>
      <c r="LQ285" s="168"/>
      <c r="LR285" s="168"/>
      <c r="LS285" s="168"/>
      <c r="LT285" s="168"/>
      <c r="LU285" s="168"/>
      <c r="LV285" s="168"/>
      <c r="LW285" s="168"/>
      <c r="LX285" s="168"/>
      <c r="LY285" s="168"/>
      <c r="LZ285" s="168"/>
      <c r="MA285" s="168"/>
      <c r="MB285" s="168"/>
      <c r="MC285" s="168"/>
      <c r="MD285" s="168"/>
      <c r="ME285" s="168"/>
      <c r="MF285" s="168"/>
      <c r="MG285" s="168"/>
      <c r="MH285" s="168"/>
      <c r="MI285" s="168"/>
      <c r="MJ285" s="168"/>
      <c r="MK285" s="168"/>
      <c r="ML285" s="168"/>
      <c r="MM285" s="168"/>
      <c r="MN285" s="168"/>
      <c r="MO285" s="168"/>
      <c r="MP285" s="168"/>
      <c r="MQ285" s="168"/>
      <c r="MR285" s="168"/>
      <c r="MS285" s="168"/>
      <c r="MT285" s="168"/>
      <c r="MU285" s="168"/>
      <c r="MV285" s="168"/>
      <c r="MW285" s="168"/>
      <c r="MX285" s="168"/>
      <c r="MY285" s="168"/>
      <c r="MZ285" s="168"/>
      <c r="NA285" s="168"/>
      <c r="NB285" s="168"/>
      <c r="NC285" s="168"/>
      <c r="ND285" s="168"/>
      <c r="NE285" s="168"/>
      <c r="NF285" s="168"/>
      <c r="NG285" s="168"/>
      <c r="NH285" s="168"/>
      <c r="NI285" s="168"/>
      <c r="NJ285" s="168"/>
      <c r="NK285" s="168"/>
      <c r="NL285" s="168"/>
      <c r="NM285" s="168"/>
      <c r="NN285" s="168"/>
      <c r="NO285" s="168"/>
      <c r="NP285" s="168"/>
      <c r="NQ285" s="168"/>
      <c r="NR285" s="168"/>
      <c r="NS285" s="168"/>
      <c r="NT285" s="168"/>
      <c r="NU285" s="168"/>
      <c r="NV285" s="168"/>
      <c r="NW285" s="168"/>
      <c r="NX285" s="168"/>
      <c r="NY285" s="168"/>
      <c r="NZ285" s="168"/>
      <c r="OA285" s="168"/>
      <c r="OB285" s="168"/>
      <c r="OC285" s="168"/>
      <c r="OD285" s="168"/>
      <c r="OE285" s="168"/>
      <c r="OF285" s="168"/>
      <c r="OG285" s="168"/>
      <c r="OH285" s="168"/>
      <c r="OI285" s="168"/>
      <c r="OJ285" s="168"/>
      <c r="OK285" s="168"/>
      <c r="OL285" s="168"/>
      <c r="OM285" s="168"/>
      <c r="ON285" s="168"/>
      <c r="OO285" s="168"/>
      <c r="OP285" s="168"/>
      <c r="OQ285" s="168"/>
      <c r="OR285" s="168"/>
      <c r="OS285" s="168"/>
      <c r="OT285" s="168"/>
      <c r="OU285" s="168"/>
      <c r="OV285" s="168"/>
      <c r="OW285" s="168"/>
      <c r="OX285" s="168"/>
      <c r="OY285" s="168"/>
      <c r="OZ285" s="168"/>
      <c r="PA285" s="168"/>
      <c r="PB285" s="168"/>
      <c r="PC285" s="168"/>
      <c r="PD285" s="168"/>
      <c r="PE285" s="168"/>
      <c r="PF285" s="168"/>
      <c r="PG285" s="168"/>
      <c r="PH285" s="168"/>
      <c r="PI285" s="168"/>
      <c r="PJ285" s="168"/>
      <c r="PK285" s="168"/>
      <c r="PL285" s="168"/>
      <c r="PM285" s="168"/>
      <c r="PN285" s="168"/>
      <c r="PO285" s="168"/>
      <c r="PP285" s="168"/>
      <c r="PQ285" s="168"/>
      <c r="PR285" s="168"/>
      <c r="PS285" s="168"/>
      <c r="PT285" s="168"/>
      <c r="PU285" s="168"/>
      <c r="PV285" s="168"/>
      <c r="PW285" s="168"/>
      <c r="PX285" s="168"/>
      <c r="PY285" s="168"/>
      <c r="PZ285" s="168"/>
      <c r="QA285" s="168"/>
      <c r="QB285" s="168"/>
      <c r="QC285" s="168"/>
      <c r="QD285" s="168"/>
      <c r="QE285" s="168"/>
      <c r="QF285" s="168"/>
      <c r="QG285" s="168"/>
      <c r="QH285" s="168"/>
      <c r="QI285" s="168"/>
      <c r="QJ285" s="168"/>
      <c r="QK285" s="168"/>
      <c r="QL285" s="168"/>
      <c r="QM285" s="168"/>
      <c r="QN285" s="168"/>
      <c r="QO285" s="168"/>
      <c r="QP285" s="168"/>
      <c r="QQ285" s="168"/>
      <c r="QR285" s="168"/>
      <c r="QS285" s="168"/>
      <c r="QT285" s="168"/>
      <c r="QU285" s="168"/>
      <c r="QV285" s="168"/>
      <c r="QW285" s="168"/>
      <c r="QX285" s="168"/>
      <c r="QY285" s="168"/>
      <c r="QZ285" s="168"/>
      <c r="RA285" s="168"/>
      <c r="RB285" s="168"/>
      <c r="RC285" s="168"/>
      <c r="RD285" s="168"/>
      <c r="RE285" s="168"/>
      <c r="RF285" s="168"/>
      <c r="RG285" s="168"/>
      <c r="RH285" s="168"/>
      <c r="RI285" s="168"/>
      <c r="RJ285" s="168"/>
      <c r="RK285" s="168"/>
      <c r="RL285" s="168"/>
    </row>
    <row r="286" spans="1:480" ht="15.75" x14ac:dyDescent="0.25">
      <c r="A286" s="305" t="e">
        <f>'Тех. карты'!#REF!</f>
        <v>#REF!</v>
      </c>
      <c r="B286" s="354" t="s">
        <v>69</v>
      </c>
      <c r="C286" s="355"/>
      <c r="D286" s="11">
        <v>150</v>
      </c>
      <c r="E286" s="12"/>
      <c r="F286" s="13"/>
      <c r="G286" s="14">
        <v>3.12</v>
      </c>
      <c r="H286" s="15">
        <v>4.26</v>
      </c>
      <c r="I286" s="16">
        <v>11.45</v>
      </c>
      <c r="J286" s="17">
        <v>89.44</v>
      </c>
      <c r="K286" s="18">
        <v>3.21</v>
      </c>
      <c r="L286" s="30">
        <v>37</v>
      </c>
      <c r="M286" s="30">
        <v>2.2999999999999998</v>
      </c>
      <c r="N286" s="233"/>
      <c r="O286" s="233"/>
      <c r="P286" s="233"/>
      <c r="Q286" s="233"/>
      <c r="R286" s="233"/>
      <c r="S286" s="233"/>
      <c r="T286" s="233"/>
      <c r="U286" s="233"/>
      <c r="V286" s="233"/>
      <c r="W286" s="233"/>
      <c r="X286" s="233"/>
      <c r="Y286" s="233"/>
      <c r="Z286" s="165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5"/>
      <c r="AK286" s="165"/>
      <c r="AL286" s="165"/>
      <c r="AM286" s="165"/>
      <c r="AN286" s="165"/>
      <c r="AO286" s="165"/>
      <c r="AP286" s="165"/>
      <c r="AQ286" s="165"/>
      <c r="AR286" s="165"/>
      <c r="AS286" s="165"/>
      <c r="AT286" s="165"/>
      <c r="AU286" s="165"/>
      <c r="AV286" s="165"/>
      <c r="AW286" s="165"/>
      <c r="AX286" s="165"/>
      <c r="AY286" s="165"/>
      <c r="AZ286" s="165"/>
      <c r="BA286" s="165"/>
      <c r="BB286" s="165"/>
      <c r="BC286" s="165"/>
      <c r="BD286" s="165"/>
      <c r="BE286" s="165"/>
      <c r="BF286" s="165"/>
      <c r="BG286" s="165"/>
      <c r="BH286" s="165"/>
      <c r="BI286" s="165"/>
      <c r="BJ286" s="165"/>
      <c r="BK286" s="165"/>
      <c r="BL286" s="165"/>
      <c r="BM286" s="165"/>
      <c r="BN286" s="165"/>
      <c r="BO286" s="165"/>
      <c r="BP286" s="165"/>
      <c r="BQ286" s="165"/>
      <c r="BR286" s="165"/>
      <c r="BS286" s="165"/>
      <c r="BT286" s="165"/>
      <c r="BU286" s="165"/>
      <c r="BV286" s="165"/>
      <c r="BW286" s="165"/>
      <c r="BX286" s="165"/>
      <c r="BY286" s="165"/>
      <c r="BZ286" s="165"/>
      <c r="CA286" s="165"/>
      <c r="CB286" s="165"/>
      <c r="CC286" s="165"/>
      <c r="CD286" s="165"/>
      <c r="CE286" s="165"/>
      <c r="CF286" s="165"/>
      <c r="CG286" s="165"/>
      <c r="CH286" s="165"/>
      <c r="CI286" s="165"/>
      <c r="CJ286" s="165"/>
      <c r="CK286" s="165"/>
      <c r="CL286" s="165"/>
      <c r="CM286" s="165"/>
      <c r="CN286" s="165"/>
      <c r="CO286" s="165"/>
      <c r="CP286" s="165"/>
      <c r="CQ286" s="165"/>
      <c r="CR286" s="165"/>
      <c r="CS286" s="165"/>
      <c r="CT286" s="165"/>
      <c r="CU286" s="165"/>
      <c r="CV286" s="165"/>
      <c r="CW286" s="165"/>
      <c r="CX286" s="165"/>
      <c r="CY286" s="165"/>
      <c r="CZ286" s="165"/>
      <c r="DA286" s="165"/>
      <c r="DB286" s="165"/>
      <c r="DC286" s="165"/>
      <c r="DD286" s="165"/>
      <c r="DE286" s="165"/>
      <c r="DF286" s="165"/>
      <c r="DG286" s="165"/>
      <c r="DH286" s="165"/>
      <c r="DI286" s="165"/>
      <c r="DJ286" s="165"/>
      <c r="DK286" s="165"/>
      <c r="DL286" s="165"/>
      <c r="DM286" s="165"/>
      <c r="DN286" s="165"/>
      <c r="DO286" s="165"/>
      <c r="DP286" s="165"/>
      <c r="DQ286" s="165"/>
      <c r="DR286" s="165"/>
      <c r="DS286" s="165"/>
      <c r="DT286" s="165"/>
      <c r="DU286" s="165"/>
      <c r="DV286" s="165"/>
      <c r="DW286" s="165"/>
      <c r="DX286" s="165"/>
      <c r="DY286" s="165"/>
      <c r="DZ286" s="165"/>
      <c r="EA286" s="165"/>
      <c r="EB286" s="165"/>
      <c r="EC286" s="165"/>
      <c r="ED286" s="165"/>
      <c r="EE286" s="165"/>
      <c r="EF286" s="165"/>
      <c r="EG286" s="165"/>
      <c r="EH286" s="165"/>
      <c r="EI286" s="165"/>
      <c r="EJ286" s="165"/>
      <c r="EK286" s="165"/>
      <c r="EL286" s="165"/>
      <c r="EM286" s="165"/>
      <c r="EN286" s="165"/>
      <c r="EO286" s="165"/>
      <c r="EP286" s="165"/>
      <c r="EQ286" s="165"/>
      <c r="ER286" s="165"/>
      <c r="ES286" s="165"/>
      <c r="ET286" s="165"/>
      <c r="EU286" s="165"/>
      <c r="EV286" s="165"/>
      <c r="EW286" s="165"/>
      <c r="EX286" s="165"/>
      <c r="EY286" s="165"/>
      <c r="EZ286" s="165"/>
      <c r="FA286" s="165"/>
      <c r="FB286" s="165"/>
      <c r="FC286" s="165"/>
      <c r="FD286" s="165"/>
      <c r="FE286" s="165"/>
      <c r="FF286" s="165"/>
      <c r="FG286" s="165"/>
      <c r="FH286" s="165"/>
      <c r="FI286" s="165"/>
      <c r="FJ286" s="165"/>
      <c r="FK286" s="165"/>
      <c r="FL286" s="165"/>
      <c r="FM286" s="165"/>
      <c r="FN286" s="165"/>
      <c r="FO286" s="165"/>
      <c r="FP286" s="165"/>
      <c r="FQ286" s="165"/>
      <c r="FR286" s="165"/>
      <c r="FS286" s="165"/>
      <c r="FT286" s="165"/>
      <c r="FU286" s="165"/>
      <c r="FV286" s="165"/>
      <c r="FW286" s="165"/>
      <c r="FX286" s="165"/>
      <c r="FY286" s="165"/>
      <c r="FZ286" s="165"/>
      <c r="GA286" s="165"/>
      <c r="GB286" s="165"/>
      <c r="GC286" s="165"/>
      <c r="GD286" s="165"/>
      <c r="GE286" s="165"/>
      <c r="GF286" s="165"/>
      <c r="GG286" s="165"/>
      <c r="GH286" s="165"/>
      <c r="GI286" s="165"/>
      <c r="GJ286" s="165"/>
      <c r="GK286" s="165"/>
      <c r="GL286" s="165"/>
      <c r="GM286" s="165"/>
      <c r="GN286" s="165"/>
      <c r="GO286" s="165"/>
      <c r="GP286" s="165"/>
      <c r="GQ286" s="165"/>
      <c r="GR286" s="165"/>
      <c r="GS286" s="165"/>
      <c r="GT286" s="165"/>
      <c r="GU286" s="165"/>
      <c r="GV286" s="165"/>
      <c r="GW286" s="165"/>
      <c r="GX286" s="165"/>
      <c r="GY286" s="165"/>
      <c r="GZ286" s="165"/>
      <c r="HA286" s="165"/>
      <c r="HB286" s="165"/>
      <c r="HC286" s="165"/>
      <c r="HD286" s="165"/>
      <c r="HE286" s="165"/>
      <c r="HF286" s="165"/>
      <c r="HG286" s="165"/>
      <c r="HH286" s="165"/>
      <c r="HI286" s="165"/>
      <c r="HJ286" s="165"/>
      <c r="HK286" s="165"/>
      <c r="HL286" s="165"/>
      <c r="HM286" s="165"/>
      <c r="HN286" s="165"/>
      <c r="HO286" s="165"/>
      <c r="HP286" s="165"/>
      <c r="HQ286" s="165"/>
      <c r="HR286" s="165"/>
      <c r="HS286" s="165"/>
      <c r="HT286" s="165"/>
      <c r="HU286" s="165"/>
      <c r="HV286" s="165"/>
      <c r="HW286" s="165"/>
      <c r="HX286" s="165"/>
      <c r="HY286" s="165"/>
      <c r="HZ286" s="165"/>
      <c r="IA286" s="165"/>
      <c r="IB286" s="165"/>
      <c r="IC286" s="165"/>
      <c r="ID286" s="165"/>
      <c r="IE286" s="165"/>
      <c r="IF286" s="165"/>
      <c r="IG286" s="165"/>
      <c r="IH286" s="165"/>
      <c r="II286" s="165"/>
      <c r="IJ286" s="165"/>
      <c r="IK286" s="165"/>
      <c r="IL286" s="165"/>
      <c r="IM286" s="165"/>
      <c r="IN286" s="165"/>
      <c r="IO286" s="165"/>
      <c r="IP286" s="165"/>
      <c r="IQ286" s="165"/>
      <c r="IR286" s="165"/>
      <c r="IS286" s="165"/>
      <c r="IT286" s="165"/>
      <c r="IU286" s="165"/>
      <c r="IV286" s="165"/>
      <c r="IW286" s="165"/>
      <c r="IX286" s="165"/>
      <c r="IY286" s="165"/>
      <c r="IZ286" s="165"/>
      <c r="JA286" s="165"/>
      <c r="JB286" s="165"/>
      <c r="JC286" s="165"/>
      <c r="JD286" s="165"/>
      <c r="JE286" s="165"/>
      <c r="JF286" s="165"/>
      <c r="JG286" s="165"/>
      <c r="JH286" s="165"/>
      <c r="JI286" s="165"/>
      <c r="JJ286" s="165"/>
      <c r="JK286" s="165"/>
      <c r="JL286" s="165"/>
      <c r="JM286" s="165"/>
      <c r="JN286" s="165"/>
      <c r="JO286" s="165"/>
      <c r="JP286" s="165"/>
      <c r="JQ286" s="165"/>
      <c r="JR286" s="165"/>
      <c r="JS286" s="165"/>
      <c r="JT286" s="165"/>
      <c r="JU286" s="165"/>
      <c r="JV286" s="165"/>
      <c r="JW286" s="165"/>
      <c r="JX286" s="165"/>
      <c r="JY286" s="165"/>
      <c r="JZ286" s="165"/>
      <c r="KA286" s="165"/>
      <c r="KB286" s="165"/>
      <c r="KC286" s="165"/>
      <c r="KD286" s="165"/>
      <c r="KE286" s="165"/>
      <c r="KF286" s="165"/>
      <c r="KG286" s="165"/>
      <c r="KH286" s="165"/>
      <c r="KI286" s="165"/>
      <c r="KJ286" s="165"/>
      <c r="KK286" s="165"/>
      <c r="KL286" s="165"/>
      <c r="KM286" s="165"/>
      <c r="KN286" s="165"/>
      <c r="KO286" s="165"/>
      <c r="KP286" s="165"/>
      <c r="KQ286" s="165"/>
      <c r="KR286" s="165"/>
      <c r="KS286" s="165"/>
      <c r="KT286" s="165"/>
      <c r="KU286" s="165"/>
      <c r="KV286" s="165"/>
      <c r="KW286" s="165"/>
      <c r="KX286" s="165"/>
      <c r="KY286" s="165"/>
      <c r="KZ286" s="165"/>
      <c r="LA286" s="165"/>
      <c r="LB286" s="165"/>
      <c r="LC286" s="165"/>
      <c r="LD286" s="165"/>
      <c r="LE286" s="165"/>
      <c r="LF286" s="165"/>
      <c r="LG286" s="165"/>
      <c r="LH286" s="165"/>
      <c r="LI286" s="165"/>
      <c r="LJ286" s="165"/>
      <c r="LK286" s="165"/>
      <c r="LL286" s="165"/>
      <c r="LM286" s="165"/>
      <c r="LN286" s="165"/>
      <c r="LO286" s="165"/>
      <c r="LP286" s="165"/>
      <c r="LQ286" s="165"/>
      <c r="LR286" s="165"/>
      <c r="LS286" s="165"/>
      <c r="LT286" s="165"/>
      <c r="LU286" s="165"/>
      <c r="LV286" s="165"/>
      <c r="LW286" s="165"/>
      <c r="LX286" s="165"/>
      <c r="LY286" s="165"/>
      <c r="LZ286" s="165"/>
      <c r="MA286" s="165"/>
      <c r="MB286" s="165"/>
      <c r="MC286" s="165"/>
      <c r="MD286" s="165"/>
      <c r="ME286" s="165"/>
      <c r="MF286" s="165"/>
      <c r="MG286" s="165"/>
      <c r="MH286" s="165"/>
      <c r="MI286" s="165"/>
      <c r="MJ286" s="165"/>
      <c r="MK286" s="165"/>
      <c r="ML286" s="165"/>
      <c r="MM286" s="165"/>
      <c r="MN286" s="165"/>
      <c r="MO286" s="165"/>
      <c r="MP286" s="165"/>
      <c r="MQ286" s="165"/>
      <c r="MR286" s="165"/>
      <c r="MS286" s="165"/>
      <c r="MT286" s="165"/>
      <c r="MU286" s="165"/>
      <c r="MV286" s="165"/>
      <c r="MW286" s="165"/>
      <c r="MX286" s="165"/>
      <c r="MY286" s="165"/>
      <c r="MZ286" s="165"/>
      <c r="NA286" s="165"/>
      <c r="NB286" s="165"/>
      <c r="NC286" s="165"/>
      <c r="ND286" s="165"/>
      <c r="NE286" s="165"/>
      <c r="NF286" s="165"/>
      <c r="NG286" s="165"/>
      <c r="NH286" s="165"/>
      <c r="NI286" s="165"/>
      <c r="NJ286" s="165"/>
      <c r="NK286" s="165"/>
      <c r="NL286" s="165"/>
      <c r="NM286" s="165"/>
      <c r="NN286" s="165"/>
      <c r="NO286" s="165"/>
      <c r="NP286" s="165"/>
      <c r="NQ286" s="165"/>
      <c r="NR286" s="165"/>
      <c r="NS286" s="165"/>
      <c r="NT286" s="165"/>
      <c r="NU286" s="165"/>
      <c r="NV286" s="165"/>
      <c r="NW286" s="165"/>
      <c r="NX286" s="165"/>
      <c r="NY286" s="165"/>
      <c r="NZ286" s="165"/>
      <c r="OA286" s="165"/>
      <c r="OB286" s="165"/>
      <c r="OC286" s="165"/>
      <c r="OD286" s="165"/>
      <c r="OE286" s="165"/>
      <c r="OF286" s="165"/>
      <c r="OG286" s="165"/>
      <c r="OH286" s="165"/>
      <c r="OI286" s="165"/>
      <c r="OJ286" s="165"/>
      <c r="OK286" s="165"/>
      <c r="OL286" s="165"/>
      <c r="OM286" s="165"/>
      <c r="ON286" s="165"/>
      <c r="OO286" s="165"/>
      <c r="OP286" s="165"/>
      <c r="OQ286" s="165"/>
      <c r="OR286" s="165"/>
      <c r="OS286" s="165"/>
      <c r="OT286" s="165"/>
      <c r="OU286" s="165"/>
      <c r="OV286" s="165"/>
      <c r="OW286" s="165"/>
      <c r="OX286" s="165"/>
      <c r="OY286" s="165"/>
      <c r="OZ286" s="165"/>
      <c r="PA286" s="165"/>
      <c r="PB286" s="165"/>
      <c r="PC286" s="165"/>
      <c r="PD286" s="165"/>
      <c r="PE286" s="165"/>
      <c r="PF286" s="165"/>
      <c r="PG286" s="165"/>
      <c r="PH286" s="165"/>
      <c r="PI286" s="165"/>
      <c r="PJ286" s="165"/>
      <c r="PK286" s="165"/>
      <c r="PL286" s="165"/>
      <c r="PM286" s="165"/>
      <c r="PN286" s="165"/>
      <c r="PO286" s="165"/>
      <c r="PP286" s="165"/>
      <c r="PQ286" s="165"/>
      <c r="PR286" s="165"/>
      <c r="PS286" s="165"/>
      <c r="PT286" s="165"/>
      <c r="PU286" s="165"/>
      <c r="PV286" s="165"/>
      <c r="PW286" s="165"/>
      <c r="PX286" s="165"/>
      <c r="PY286" s="165"/>
      <c r="PZ286" s="165"/>
      <c r="QA286" s="165"/>
      <c r="QB286" s="165"/>
      <c r="QC286" s="165"/>
      <c r="QD286" s="165"/>
      <c r="QE286" s="165"/>
      <c r="QF286" s="165"/>
      <c r="QG286" s="165"/>
      <c r="QH286" s="165"/>
      <c r="QI286" s="165"/>
      <c r="QJ286" s="165"/>
      <c r="QK286" s="165"/>
      <c r="QL286" s="165"/>
      <c r="QM286" s="165"/>
      <c r="QN286" s="165"/>
      <c r="QO286" s="165"/>
      <c r="QP286" s="165"/>
      <c r="QQ286" s="165"/>
      <c r="QR286" s="165"/>
      <c r="QS286" s="165"/>
      <c r="QT286" s="165"/>
      <c r="QU286" s="165"/>
      <c r="QV286" s="165"/>
      <c r="QW286" s="165"/>
      <c r="QX286" s="165"/>
      <c r="QY286" s="165"/>
      <c r="QZ286" s="165"/>
      <c r="RA286" s="165"/>
      <c r="RB286" s="165"/>
      <c r="RC286" s="165"/>
      <c r="RD286" s="165"/>
      <c r="RE286" s="165"/>
      <c r="RF286" s="165"/>
      <c r="RG286" s="165"/>
      <c r="RH286" s="165"/>
      <c r="RI286" s="165"/>
      <c r="RJ286" s="165"/>
      <c r="RK286" s="165"/>
      <c r="RL286" s="165"/>
    </row>
    <row r="287" spans="1:480" ht="15.75" x14ac:dyDescent="0.25">
      <c r="A287" s="138"/>
      <c r="B287" s="354" t="s">
        <v>179</v>
      </c>
      <c r="C287" s="355"/>
      <c r="D287" s="11">
        <v>150</v>
      </c>
      <c r="E287" s="12"/>
      <c r="F287" s="13"/>
      <c r="G287" s="14">
        <v>8.0299999999999994</v>
      </c>
      <c r="H287" s="15">
        <v>9.23</v>
      </c>
      <c r="I287" s="16">
        <v>24</v>
      </c>
      <c r="J287" s="17">
        <v>217</v>
      </c>
      <c r="K287" s="18">
        <v>0.52</v>
      </c>
      <c r="L287" s="30">
        <v>2760</v>
      </c>
      <c r="M287" s="30">
        <v>73</v>
      </c>
      <c r="N287" s="233"/>
      <c r="O287" s="233"/>
      <c r="P287" s="233"/>
      <c r="Q287" s="233"/>
      <c r="R287" s="233"/>
      <c r="S287" s="233"/>
      <c r="T287" s="233"/>
      <c r="U287" s="233"/>
      <c r="V287" s="233"/>
      <c r="W287" s="233"/>
      <c r="X287" s="233"/>
      <c r="Y287" s="233"/>
      <c r="Z287" s="165"/>
      <c r="AA287" s="165"/>
      <c r="AB287" s="165"/>
      <c r="AC287" s="165"/>
      <c r="AD287" s="165"/>
      <c r="AE287" s="165"/>
      <c r="AF287" s="165"/>
      <c r="AG287" s="165"/>
      <c r="AH287" s="165"/>
      <c r="AI287" s="165"/>
      <c r="AJ287" s="165"/>
      <c r="AK287" s="165"/>
      <c r="AL287" s="165"/>
      <c r="AM287" s="165"/>
      <c r="AN287" s="165"/>
      <c r="AO287" s="165"/>
      <c r="AP287" s="165"/>
      <c r="AQ287" s="165"/>
      <c r="AR287" s="165"/>
      <c r="AS287" s="165"/>
      <c r="AT287" s="165"/>
      <c r="AU287" s="165"/>
      <c r="AV287" s="165"/>
      <c r="AW287" s="165"/>
      <c r="AX287" s="165"/>
      <c r="AY287" s="165"/>
      <c r="AZ287" s="165"/>
      <c r="BA287" s="165"/>
      <c r="BB287" s="165"/>
      <c r="BC287" s="165"/>
      <c r="BD287" s="165"/>
      <c r="BE287" s="165"/>
      <c r="BF287" s="165"/>
      <c r="BG287" s="165"/>
      <c r="BH287" s="165"/>
      <c r="BI287" s="165"/>
      <c r="BJ287" s="165"/>
      <c r="BK287" s="165"/>
      <c r="BL287" s="165"/>
      <c r="BM287" s="165"/>
      <c r="BN287" s="165"/>
      <c r="BO287" s="165"/>
      <c r="BP287" s="165"/>
      <c r="BQ287" s="165"/>
      <c r="BR287" s="165"/>
      <c r="BS287" s="165"/>
      <c r="BT287" s="165"/>
      <c r="BU287" s="165"/>
      <c r="BV287" s="165"/>
      <c r="BW287" s="165"/>
      <c r="BX287" s="165"/>
      <c r="BY287" s="165"/>
      <c r="BZ287" s="165"/>
      <c r="CA287" s="165"/>
      <c r="CB287" s="165"/>
      <c r="CC287" s="165"/>
      <c r="CD287" s="165"/>
      <c r="CE287" s="165"/>
      <c r="CF287" s="165"/>
      <c r="CG287" s="165"/>
      <c r="CH287" s="165"/>
      <c r="CI287" s="165"/>
      <c r="CJ287" s="165"/>
      <c r="CK287" s="165"/>
      <c r="CL287" s="165"/>
      <c r="CM287" s="165"/>
      <c r="CN287" s="165"/>
      <c r="CO287" s="165"/>
      <c r="CP287" s="165"/>
      <c r="CQ287" s="165"/>
      <c r="CR287" s="165"/>
      <c r="CS287" s="165"/>
      <c r="CT287" s="165"/>
      <c r="CU287" s="165"/>
      <c r="CV287" s="165"/>
      <c r="CW287" s="165"/>
      <c r="CX287" s="165"/>
      <c r="CY287" s="165"/>
      <c r="CZ287" s="165"/>
      <c r="DA287" s="165"/>
      <c r="DB287" s="165"/>
      <c r="DC287" s="165"/>
      <c r="DD287" s="165"/>
      <c r="DE287" s="165"/>
      <c r="DF287" s="165"/>
      <c r="DG287" s="165"/>
      <c r="DH287" s="165"/>
      <c r="DI287" s="165"/>
      <c r="DJ287" s="165"/>
      <c r="DK287" s="165"/>
      <c r="DL287" s="165"/>
      <c r="DM287" s="165"/>
      <c r="DN287" s="165"/>
      <c r="DO287" s="165"/>
      <c r="DP287" s="165"/>
      <c r="DQ287" s="165"/>
      <c r="DR287" s="165"/>
      <c r="DS287" s="165"/>
      <c r="DT287" s="165"/>
      <c r="DU287" s="165"/>
      <c r="DV287" s="165"/>
      <c r="DW287" s="165"/>
      <c r="DX287" s="165"/>
      <c r="DY287" s="165"/>
      <c r="DZ287" s="165"/>
      <c r="EA287" s="165"/>
      <c r="EB287" s="165"/>
      <c r="EC287" s="165"/>
      <c r="ED287" s="165"/>
      <c r="EE287" s="165"/>
      <c r="EF287" s="165"/>
      <c r="EG287" s="165"/>
      <c r="EH287" s="165"/>
      <c r="EI287" s="165"/>
      <c r="EJ287" s="165"/>
      <c r="EK287" s="165"/>
      <c r="EL287" s="165"/>
      <c r="EM287" s="165"/>
      <c r="EN287" s="165"/>
      <c r="EO287" s="165"/>
      <c r="EP287" s="165"/>
      <c r="EQ287" s="165"/>
      <c r="ER287" s="165"/>
      <c r="ES287" s="165"/>
      <c r="ET287" s="165"/>
      <c r="EU287" s="165"/>
      <c r="EV287" s="165"/>
      <c r="EW287" s="165"/>
      <c r="EX287" s="165"/>
      <c r="EY287" s="165"/>
      <c r="EZ287" s="165"/>
      <c r="FA287" s="165"/>
      <c r="FB287" s="165"/>
      <c r="FC287" s="165"/>
      <c r="FD287" s="165"/>
      <c r="FE287" s="165"/>
      <c r="FF287" s="165"/>
      <c r="FG287" s="165"/>
      <c r="FH287" s="165"/>
      <c r="FI287" s="165"/>
      <c r="FJ287" s="165"/>
      <c r="FK287" s="165"/>
      <c r="FL287" s="165"/>
      <c r="FM287" s="165"/>
      <c r="FN287" s="165"/>
      <c r="FO287" s="165"/>
      <c r="FP287" s="165"/>
      <c r="FQ287" s="165"/>
      <c r="FR287" s="165"/>
      <c r="FS287" s="165"/>
      <c r="FT287" s="165"/>
      <c r="FU287" s="165"/>
      <c r="FV287" s="165"/>
      <c r="FW287" s="165"/>
      <c r="FX287" s="165"/>
      <c r="FY287" s="165"/>
      <c r="FZ287" s="165"/>
      <c r="GA287" s="165"/>
      <c r="GB287" s="165"/>
      <c r="GC287" s="165"/>
      <c r="GD287" s="165"/>
      <c r="GE287" s="165"/>
      <c r="GF287" s="165"/>
      <c r="GG287" s="165"/>
      <c r="GH287" s="165"/>
      <c r="GI287" s="165"/>
      <c r="GJ287" s="165"/>
      <c r="GK287" s="165"/>
      <c r="GL287" s="165"/>
      <c r="GM287" s="165"/>
      <c r="GN287" s="165"/>
      <c r="GO287" s="165"/>
      <c r="GP287" s="165"/>
      <c r="GQ287" s="165"/>
      <c r="GR287" s="165"/>
      <c r="GS287" s="165"/>
      <c r="GT287" s="165"/>
      <c r="GU287" s="165"/>
      <c r="GV287" s="165"/>
      <c r="GW287" s="165"/>
      <c r="GX287" s="165"/>
      <c r="GY287" s="165"/>
      <c r="GZ287" s="165"/>
      <c r="HA287" s="165"/>
      <c r="HB287" s="165"/>
      <c r="HC287" s="165"/>
      <c r="HD287" s="165"/>
      <c r="HE287" s="165"/>
      <c r="HF287" s="165"/>
      <c r="HG287" s="165"/>
      <c r="HH287" s="165"/>
      <c r="HI287" s="165"/>
      <c r="HJ287" s="165"/>
      <c r="HK287" s="165"/>
      <c r="HL287" s="165"/>
      <c r="HM287" s="165"/>
      <c r="HN287" s="165"/>
      <c r="HO287" s="165"/>
      <c r="HP287" s="165"/>
      <c r="HQ287" s="165"/>
      <c r="HR287" s="165"/>
      <c r="HS287" s="165"/>
      <c r="HT287" s="165"/>
      <c r="HU287" s="165"/>
      <c r="HV287" s="165"/>
      <c r="HW287" s="165"/>
      <c r="HX287" s="165"/>
      <c r="HY287" s="165"/>
      <c r="HZ287" s="165"/>
      <c r="IA287" s="165"/>
      <c r="IB287" s="165"/>
      <c r="IC287" s="165"/>
      <c r="ID287" s="165"/>
      <c r="IE287" s="165"/>
      <c r="IF287" s="165"/>
      <c r="IG287" s="165"/>
      <c r="IH287" s="165"/>
      <c r="II287" s="165"/>
      <c r="IJ287" s="165"/>
      <c r="IK287" s="165"/>
      <c r="IL287" s="165"/>
      <c r="IM287" s="165"/>
      <c r="IN287" s="165"/>
      <c r="IO287" s="165"/>
      <c r="IP287" s="165"/>
      <c r="IQ287" s="165"/>
      <c r="IR287" s="165"/>
      <c r="IS287" s="165"/>
      <c r="IT287" s="165"/>
      <c r="IU287" s="165"/>
      <c r="IV287" s="165"/>
      <c r="IW287" s="165"/>
      <c r="IX287" s="165"/>
      <c r="IY287" s="165"/>
      <c r="IZ287" s="165"/>
      <c r="JA287" s="165"/>
      <c r="JB287" s="165"/>
      <c r="JC287" s="165"/>
      <c r="JD287" s="165"/>
      <c r="JE287" s="165"/>
      <c r="JF287" s="165"/>
      <c r="JG287" s="165"/>
      <c r="JH287" s="165"/>
      <c r="JI287" s="165"/>
      <c r="JJ287" s="165"/>
      <c r="JK287" s="165"/>
      <c r="JL287" s="165"/>
      <c r="JM287" s="165"/>
      <c r="JN287" s="165"/>
      <c r="JO287" s="165"/>
      <c r="JP287" s="165"/>
      <c r="JQ287" s="165"/>
      <c r="JR287" s="165"/>
      <c r="JS287" s="165"/>
      <c r="JT287" s="165"/>
      <c r="JU287" s="165"/>
      <c r="JV287" s="165"/>
      <c r="JW287" s="165"/>
      <c r="JX287" s="165"/>
      <c r="JY287" s="165"/>
      <c r="JZ287" s="165"/>
      <c r="KA287" s="165"/>
      <c r="KB287" s="165"/>
      <c r="KC287" s="165"/>
      <c r="KD287" s="165"/>
      <c r="KE287" s="165"/>
      <c r="KF287" s="165"/>
      <c r="KG287" s="165"/>
      <c r="KH287" s="165"/>
      <c r="KI287" s="165"/>
      <c r="KJ287" s="165"/>
      <c r="KK287" s="165"/>
      <c r="KL287" s="165"/>
      <c r="KM287" s="165"/>
      <c r="KN287" s="165"/>
      <c r="KO287" s="165"/>
      <c r="KP287" s="165"/>
      <c r="KQ287" s="165"/>
      <c r="KR287" s="165"/>
      <c r="KS287" s="165"/>
      <c r="KT287" s="165"/>
      <c r="KU287" s="165"/>
      <c r="KV287" s="165"/>
      <c r="KW287" s="165"/>
      <c r="KX287" s="165"/>
      <c r="KY287" s="165"/>
      <c r="KZ287" s="165"/>
      <c r="LA287" s="165"/>
      <c r="LB287" s="165"/>
      <c r="LC287" s="165"/>
      <c r="LD287" s="165"/>
      <c r="LE287" s="165"/>
      <c r="LF287" s="165"/>
      <c r="LG287" s="165"/>
      <c r="LH287" s="165"/>
      <c r="LI287" s="165"/>
      <c r="LJ287" s="165"/>
      <c r="LK287" s="165"/>
      <c r="LL287" s="165"/>
      <c r="LM287" s="165"/>
      <c r="LN287" s="165"/>
      <c r="LO287" s="165"/>
      <c r="LP287" s="165"/>
      <c r="LQ287" s="165"/>
      <c r="LR287" s="165"/>
      <c r="LS287" s="165"/>
      <c r="LT287" s="165"/>
      <c r="LU287" s="165"/>
      <c r="LV287" s="165"/>
      <c r="LW287" s="165"/>
      <c r="LX287" s="165"/>
      <c r="LY287" s="165"/>
      <c r="LZ287" s="165"/>
      <c r="MA287" s="165"/>
      <c r="MB287" s="165"/>
      <c r="MC287" s="165"/>
      <c r="MD287" s="165"/>
      <c r="ME287" s="165"/>
      <c r="MF287" s="165"/>
      <c r="MG287" s="165"/>
      <c r="MH287" s="165"/>
      <c r="MI287" s="165"/>
      <c r="MJ287" s="165"/>
      <c r="MK287" s="165"/>
      <c r="ML287" s="165"/>
      <c r="MM287" s="165"/>
      <c r="MN287" s="165"/>
      <c r="MO287" s="165"/>
      <c r="MP287" s="165"/>
      <c r="MQ287" s="165"/>
      <c r="MR287" s="165"/>
      <c r="MS287" s="165"/>
      <c r="MT287" s="165"/>
      <c r="MU287" s="165"/>
      <c r="MV287" s="165"/>
      <c r="MW287" s="165"/>
      <c r="MX287" s="165"/>
      <c r="MY287" s="165"/>
      <c r="MZ287" s="165"/>
      <c r="NA287" s="165"/>
      <c r="NB287" s="165"/>
      <c r="NC287" s="165"/>
      <c r="ND287" s="165"/>
      <c r="NE287" s="165"/>
      <c r="NF287" s="165"/>
      <c r="NG287" s="165"/>
      <c r="NH287" s="165"/>
      <c r="NI287" s="165"/>
      <c r="NJ287" s="165"/>
      <c r="NK287" s="165"/>
      <c r="NL287" s="165"/>
      <c r="NM287" s="165"/>
      <c r="NN287" s="165"/>
      <c r="NO287" s="165"/>
      <c r="NP287" s="165"/>
      <c r="NQ287" s="165"/>
      <c r="NR287" s="165"/>
      <c r="NS287" s="165"/>
      <c r="NT287" s="165"/>
      <c r="NU287" s="165"/>
      <c r="NV287" s="165"/>
      <c r="NW287" s="165"/>
      <c r="NX287" s="165"/>
      <c r="NY287" s="165"/>
      <c r="NZ287" s="165"/>
      <c r="OA287" s="165"/>
      <c r="OB287" s="165"/>
      <c r="OC287" s="165"/>
      <c r="OD287" s="165"/>
      <c r="OE287" s="165"/>
      <c r="OF287" s="165"/>
      <c r="OG287" s="165"/>
      <c r="OH287" s="165"/>
      <c r="OI287" s="165"/>
      <c r="OJ287" s="165"/>
      <c r="OK287" s="165"/>
      <c r="OL287" s="165"/>
      <c r="OM287" s="165"/>
      <c r="ON287" s="165"/>
      <c r="OO287" s="165"/>
      <c r="OP287" s="165"/>
      <c r="OQ287" s="165"/>
      <c r="OR287" s="165"/>
      <c r="OS287" s="165"/>
      <c r="OT287" s="165"/>
      <c r="OU287" s="165"/>
      <c r="OV287" s="165"/>
      <c r="OW287" s="165"/>
      <c r="OX287" s="165"/>
      <c r="OY287" s="165"/>
      <c r="OZ287" s="165"/>
      <c r="PA287" s="165"/>
      <c r="PB287" s="165"/>
      <c r="PC287" s="165"/>
      <c r="PD287" s="165"/>
      <c r="PE287" s="165"/>
      <c r="PF287" s="165"/>
      <c r="PG287" s="165"/>
      <c r="PH287" s="165"/>
      <c r="PI287" s="165"/>
      <c r="PJ287" s="165"/>
      <c r="PK287" s="165"/>
      <c r="PL287" s="165"/>
      <c r="PM287" s="165"/>
      <c r="PN287" s="165"/>
      <c r="PO287" s="165"/>
      <c r="PP287" s="165"/>
      <c r="PQ287" s="165"/>
      <c r="PR287" s="165"/>
      <c r="PS287" s="165"/>
      <c r="PT287" s="165"/>
      <c r="PU287" s="165"/>
      <c r="PV287" s="165"/>
      <c r="PW287" s="165"/>
      <c r="PX287" s="165"/>
      <c r="PY287" s="165"/>
      <c r="PZ287" s="165"/>
      <c r="QA287" s="165"/>
      <c r="QB287" s="165"/>
      <c r="QC287" s="165"/>
      <c r="QD287" s="165"/>
      <c r="QE287" s="165"/>
      <c r="QF287" s="165"/>
      <c r="QG287" s="165"/>
      <c r="QH287" s="165"/>
      <c r="QI287" s="165"/>
      <c r="QJ287" s="165"/>
      <c r="QK287" s="165"/>
      <c r="QL287" s="165"/>
      <c r="QM287" s="165"/>
      <c r="QN287" s="165"/>
      <c r="QO287" s="165"/>
      <c r="QP287" s="165"/>
      <c r="QQ287" s="165"/>
      <c r="QR287" s="165"/>
      <c r="QS287" s="165"/>
      <c r="QT287" s="165"/>
      <c r="QU287" s="165"/>
      <c r="QV287" s="165"/>
      <c r="QW287" s="165"/>
      <c r="QX287" s="165"/>
      <c r="QY287" s="165"/>
      <c r="QZ287" s="165"/>
      <c r="RA287" s="165"/>
      <c r="RB287" s="165"/>
      <c r="RC287" s="165"/>
      <c r="RD287" s="165"/>
      <c r="RE287" s="165"/>
      <c r="RF287" s="165"/>
      <c r="RG287" s="165"/>
      <c r="RH287" s="165"/>
      <c r="RI287" s="165"/>
      <c r="RJ287" s="165"/>
      <c r="RK287" s="165"/>
      <c r="RL287" s="165"/>
    </row>
    <row r="288" spans="1:480" ht="15.75" x14ac:dyDescent="0.25">
      <c r="A288" s="305"/>
      <c r="B288" s="354" t="s">
        <v>73</v>
      </c>
      <c r="C288" s="355"/>
      <c r="D288" s="11">
        <v>50</v>
      </c>
      <c r="E288" s="12"/>
      <c r="F288" s="13"/>
      <c r="G288" s="14">
        <v>0.56000000000000005</v>
      </c>
      <c r="H288" s="15">
        <v>2.4300000000000002</v>
      </c>
      <c r="I288" s="16">
        <v>3.6</v>
      </c>
      <c r="J288" s="17">
        <v>34.96</v>
      </c>
      <c r="K288" s="18">
        <v>12.98</v>
      </c>
      <c r="L288" s="30">
        <v>20</v>
      </c>
      <c r="M288" s="30">
        <v>1.6</v>
      </c>
      <c r="N288" s="233"/>
      <c r="O288" s="233"/>
      <c r="P288" s="233"/>
      <c r="Q288" s="233"/>
      <c r="R288" s="233"/>
      <c r="S288" s="233"/>
      <c r="T288" s="233"/>
      <c r="U288" s="233"/>
      <c r="V288" s="233"/>
      <c r="W288" s="233"/>
      <c r="X288" s="233"/>
      <c r="Y288" s="233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5"/>
      <c r="AX288" s="165"/>
      <c r="AY288" s="165"/>
      <c r="AZ288" s="165"/>
      <c r="BA288" s="165"/>
      <c r="BB288" s="165"/>
      <c r="BC288" s="165"/>
      <c r="BD288" s="165"/>
      <c r="BE288" s="165"/>
      <c r="BF288" s="165"/>
      <c r="BG288" s="165"/>
      <c r="BH288" s="165"/>
      <c r="BI288" s="165"/>
      <c r="BJ288" s="165"/>
      <c r="BK288" s="165"/>
      <c r="BL288" s="165"/>
      <c r="BM288" s="165"/>
      <c r="BN288" s="165"/>
      <c r="BO288" s="165"/>
      <c r="BP288" s="165"/>
      <c r="BQ288" s="165"/>
      <c r="BR288" s="165"/>
      <c r="BS288" s="165"/>
      <c r="BT288" s="165"/>
      <c r="BU288" s="165"/>
      <c r="BV288" s="165"/>
      <c r="BW288" s="165"/>
      <c r="BX288" s="165"/>
      <c r="BY288" s="165"/>
      <c r="BZ288" s="165"/>
      <c r="CA288" s="165"/>
      <c r="CB288" s="165"/>
      <c r="CC288" s="165"/>
      <c r="CD288" s="165"/>
      <c r="CE288" s="165"/>
      <c r="CF288" s="165"/>
      <c r="CG288" s="165"/>
      <c r="CH288" s="165"/>
      <c r="CI288" s="165"/>
      <c r="CJ288" s="165"/>
      <c r="CK288" s="165"/>
      <c r="CL288" s="165"/>
      <c r="CM288" s="165"/>
      <c r="CN288" s="165"/>
      <c r="CO288" s="165"/>
      <c r="CP288" s="165"/>
      <c r="CQ288" s="165"/>
      <c r="CR288" s="165"/>
      <c r="CS288" s="165"/>
      <c r="CT288" s="165"/>
      <c r="CU288" s="165"/>
      <c r="CV288" s="165"/>
      <c r="CW288" s="165"/>
      <c r="CX288" s="165"/>
      <c r="CY288" s="165"/>
      <c r="CZ288" s="165"/>
      <c r="DA288" s="165"/>
      <c r="DB288" s="165"/>
      <c r="DC288" s="165"/>
      <c r="DD288" s="165"/>
      <c r="DE288" s="165"/>
      <c r="DF288" s="165"/>
      <c r="DG288" s="165"/>
      <c r="DH288" s="165"/>
      <c r="DI288" s="165"/>
      <c r="DJ288" s="165"/>
      <c r="DK288" s="165"/>
      <c r="DL288" s="165"/>
      <c r="DM288" s="165"/>
      <c r="DN288" s="165"/>
      <c r="DO288" s="165"/>
      <c r="DP288" s="165"/>
      <c r="DQ288" s="165"/>
      <c r="DR288" s="165"/>
      <c r="DS288" s="165"/>
      <c r="DT288" s="165"/>
      <c r="DU288" s="165"/>
      <c r="DV288" s="165"/>
      <c r="DW288" s="165"/>
      <c r="DX288" s="165"/>
      <c r="DY288" s="165"/>
      <c r="DZ288" s="165"/>
      <c r="EA288" s="165"/>
      <c r="EB288" s="165"/>
      <c r="EC288" s="165"/>
      <c r="ED288" s="165"/>
      <c r="EE288" s="165"/>
      <c r="EF288" s="165"/>
      <c r="EG288" s="165"/>
      <c r="EH288" s="165"/>
      <c r="EI288" s="165"/>
      <c r="EJ288" s="165"/>
      <c r="EK288" s="165"/>
      <c r="EL288" s="165"/>
      <c r="EM288" s="165"/>
      <c r="EN288" s="165"/>
      <c r="EO288" s="165"/>
      <c r="EP288" s="165"/>
      <c r="EQ288" s="165"/>
      <c r="ER288" s="165"/>
      <c r="ES288" s="165"/>
      <c r="ET288" s="165"/>
      <c r="EU288" s="165"/>
      <c r="EV288" s="165"/>
      <c r="EW288" s="165"/>
      <c r="EX288" s="165"/>
      <c r="EY288" s="165"/>
      <c r="EZ288" s="165"/>
      <c r="FA288" s="165"/>
      <c r="FB288" s="165"/>
      <c r="FC288" s="165"/>
      <c r="FD288" s="165"/>
      <c r="FE288" s="165"/>
      <c r="FF288" s="165"/>
      <c r="FG288" s="165"/>
      <c r="FH288" s="165"/>
      <c r="FI288" s="165"/>
      <c r="FJ288" s="165"/>
      <c r="FK288" s="165"/>
      <c r="FL288" s="165"/>
      <c r="FM288" s="165"/>
      <c r="FN288" s="165"/>
      <c r="FO288" s="165"/>
      <c r="FP288" s="165"/>
      <c r="FQ288" s="165"/>
      <c r="FR288" s="165"/>
      <c r="FS288" s="165"/>
      <c r="FT288" s="165"/>
      <c r="FU288" s="165"/>
      <c r="FV288" s="165"/>
      <c r="FW288" s="165"/>
      <c r="FX288" s="165"/>
      <c r="FY288" s="165"/>
      <c r="FZ288" s="165"/>
      <c r="GA288" s="165"/>
      <c r="GB288" s="165"/>
      <c r="GC288" s="165"/>
      <c r="GD288" s="165"/>
      <c r="GE288" s="165"/>
      <c r="GF288" s="165"/>
      <c r="GG288" s="165"/>
      <c r="GH288" s="165"/>
      <c r="GI288" s="165"/>
      <c r="GJ288" s="165"/>
      <c r="GK288" s="165"/>
      <c r="GL288" s="165"/>
      <c r="GM288" s="165"/>
      <c r="GN288" s="165"/>
      <c r="GO288" s="165"/>
      <c r="GP288" s="165"/>
      <c r="GQ288" s="165"/>
      <c r="GR288" s="165"/>
      <c r="GS288" s="165"/>
      <c r="GT288" s="165"/>
      <c r="GU288" s="165"/>
      <c r="GV288" s="165"/>
      <c r="GW288" s="165"/>
      <c r="GX288" s="165"/>
      <c r="GY288" s="165"/>
      <c r="GZ288" s="165"/>
      <c r="HA288" s="165"/>
      <c r="HB288" s="165"/>
      <c r="HC288" s="165"/>
      <c r="HD288" s="165"/>
      <c r="HE288" s="165"/>
      <c r="HF288" s="165"/>
      <c r="HG288" s="165"/>
      <c r="HH288" s="165"/>
      <c r="HI288" s="165"/>
      <c r="HJ288" s="165"/>
      <c r="HK288" s="165"/>
      <c r="HL288" s="165"/>
      <c r="HM288" s="165"/>
      <c r="HN288" s="165"/>
      <c r="HO288" s="165"/>
      <c r="HP288" s="165"/>
      <c r="HQ288" s="165"/>
      <c r="HR288" s="165"/>
      <c r="HS288" s="165"/>
      <c r="HT288" s="165"/>
      <c r="HU288" s="165"/>
      <c r="HV288" s="165"/>
      <c r="HW288" s="165"/>
      <c r="HX288" s="165"/>
      <c r="HY288" s="165"/>
      <c r="HZ288" s="165"/>
      <c r="IA288" s="165"/>
      <c r="IB288" s="165"/>
      <c r="IC288" s="165"/>
      <c r="ID288" s="165"/>
      <c r="IE288" s="165"/>
      <c r="IF288" s="165"/>
      <c r="IG288" s="165"/>
      <c r="IH288" s="165"/>
      <c r="II288" s="165"/>
      <c r="IJ288" s="165"/>
      <c r="IK288" s="165"/>
      <c r="IL288" s="165"/>
      <c r="IM288" s="165"/>
      <c r="IN288" s="165"/>
      <c r="IO288" s="165"/>
      <c r="IP288" s="165"/>
      <c r="IQ288" s="165"/>
      <c r="IR288" s="165"/>
      <c r="IS288" s="165"/>
      <c r="IT288" s="165"/>
      <c r="IU288" s="165"/>
      <c r="IV288" s="165"/>
      <c r="IW288" s="165"/>
      <c r="IX288" s="165"/>
      <c r="IY288" s="165"/>
      <c r="IZ288" s="165"/>
      <c r="JA288" s="165"/>
      <c r="JB288" s="165"/>
      <c r="JC288" s="165"/>
      <c r="JD288" s="165"/>
      <c r="JE288" s="165"/>
      <c r="JF288" s="165"/>
      <c r="JG288" s="165"/>
      <c r="JH288" s="165"/>
      <c r="JI288" s="165"/>
      <c r="JJ288" s="165"/>
      <c r="JK288" s="165"/>
      <c r="JL288" s="165"/>
      <c r="JM288" s="165"/>
      <c r="JN288" s="165"/>
      <c r="JO288" s="165"/>
      <c r="JP288" s="165"/>
      <c r="JQ288" s="165"/>
      <c r="JR288" s="165"/>
      <c r="JS288" s="165"/>
      <c r="JT288" s="165"/>
      <c r="JU288" s="165"/>
      <c r="JV288" s="165"/>
      <c r="JW288" s="165"/>
      <c r="JX288" s="165"/>
      <c r="JY288" s="165"/>
      <c r="JZ288" s="165"/>
      <c r="KA288" s="165"/>
      <c r="KB288" s="165"/>
      <c r="KC288" s="165"/>
      <c r="KD288" s="165"/>
      <c r="KE288" s="165"/>
      <c r="KF288" s="165"/>
      <c r="KG288" s="165"/>
      <c r="KH288" s="165"/>
      <c r="KI288" s="165"/>
      <c r="KJ288" s="165"/>
      <c r="KK288" s="165"/>
      <c r="KL288" s="165"/>
      <c r="KM288" s="165"/>
      <c r="KN288" s="165"/>
      <c r="KO288" s="165"/>
      <c r="KP288" s="165"/>
      <c r="KQ288" s="165"/>
      <c r="KR288" s="165"/>
      <c r="KS288" s="165"/>
      <c r="KT288" s="165"/>
      <c r="KU288" s="165"/>
      <c r="KV288" s="165"/>
      <c r="KW288" s="165"/>
      <c r="KX288" s="165"/>
      <c r="KY288" s="165"/>
      <c r="KZ288" s="165"/>
      <c r="LA288" s="165"/>
      <c r="LB288" s="165"/>
      <c r="LC288" s="165"/>
      <c r="LD288" s="165"/>
      <c r="LE288" s="165"/>
      <c r="LF288" s="165"/>
      <c r="LG288" s="165"/>
      <c r="LH288" s="165"/>
      <c r="LI288" s="165"/>
      <c r="LJ288" s="165"/>
      <c r="LK288" s="165"/>
      <c r="LL288" s="165"/>
      <c r="LM288" s="165"/>
      <c r="LN288" s="165"/>
      <c r="LO288" s="165"/>
      <c r="LP288" s="165"/>
      <c r="LQ288" s="165"/>
      <c r="LR288" s="165"/>
      <c r="LS288" s="165"/>
      <c r="LT288" s="165"/>
      <c r="LU288" s="165"/>
      <c r="LV288" s="165"/>
      <c r="LW288" s="165"/>
      <c r="LX288" s="165"/>
      <c r="LY288" s="165"/>
      <c r="LZ288" s="165"/>
      <c r="MA288" s="165"/>
      <c r="MB288" s="165"/>
      <c r="MC288" s="165"/>
      <c r="MD288" s="165"/>
      <c r="ME288" s="165"/>
      <c r="MF288" s="165"/>
      <c r="MG288" s="165"/>
      <c r="MH288" s="165"/>
      <c r="MI288" s="165"/>
      <c r="MJ288" s="165"/>
      <c r="MK288" s="165"/>
      <c r="ML288" s="165"/>
      <c r="MM288" s="165"/>
      <c r="MN288" s="165"/>
      <c r="MO288" s="165"/>
      <c r="MP288" s="165"/>
      <c r="MQ288" s="165"/>
      <c r="MR288" s="165"/>
      <c r="MS288" s="165"/>
      <c r="MT288" s="165"/>
      <c r="MU288" s="165"/>
      <c r="MV288" s="165"/>
      <c r="MW288" s="165"/>
      <c r="MX288" s="165"/>
      <c r="MY288" s="165"/>
      <c r="MZ288" s="165"/>
      <c r="NA288" s="165"/>
      <c r="NB288" s="165"/>
      <c r="NC288" s="165"/>
      <c r="ND288" s="165"/>
      <c r="NE288" s="165"/>
      <c r="NF288" s="165"/>
      <c r="NG288" s="165"/>
      <c r="NH288" s="165"/>
      <c r="NI288" s="165"/>
      <c r="NJ288" s="165"/>
      <c r="NK288" s="165"/>
      <c r="NL288" s="165"/>
      <c r="NM288" s="165"/>
      <c r="NN288" s="165"/>
      <c r="NO288" s="165"/>
      <c r="NP288" s="165"/>
      <c r="NQ288" s="165"/>
      <c r="NR288" s="165"/>
      <c r="NS288" s="165"/>
      <c r="NT288" s="165"/>
      <c r="NU288" s="165"/>
      <c r="NV288" s="165"/>
      <c r="NW288" s="165"/>
      <c r="NX288" s="165"/>
      <c r="NY288" s="165"/>
      <c r="NZ288" s="165"/>
      <c r="OA288" s="165"/>
      <c r="OB288" s="165"/>
      <c r="OC288" s="165"/>
      <c r="OD288" s="165"/>
      <c r="OE288" s="165"/>
      <c r="OF288" s="165"/>
      <c r="OG288" s="165"/>
      <c r="OH288" s="165"/>
      <c r="OI288" s="165"/>
      <c r="OJ288" s="165"/>
      <c r="OK288" s="165"/>
      <c r="OL288" s="165"/>
      <c r="OM288" s="165"/>
      <c r="ON288" s="165"/>
      <c r="OO288" s="165"/>
      <c r="OP288" s="165"/>
      <c r="OQ288" s="165"/>
      <c r="OR288" s="165"/>
      <c r="OS288" s="165"/>
      <c r="OT288" s="165"/>
      <c r="OU288" s="165"/>
      <c r="OV288" s="165"/>
      <c r="OW288" s="165"/>
      <c r="OX288" s="165"/>
      <c r="OY288" s="165"/>
      <c r="OZ288" s="165"/>
      <c r="PA288" s="165"/>
      <c r="PB288" s="165"/>
      <c r="PC288" s="165"/>
      <c r="PD288" s="165"/>
      <c r="PE288" s="165"/>
      <c r="PF288" s="165"/>
      <c r="PG288" s="165"/>
      <c r="PH288" s="165"/>
      <c r="PI288" s="165"/>
      <c r="PJ288" s="165"/>
      <c r="PK288" s="165"/>
      <c r="PL288" s="165"/>
      <c r="PM288" s="165"/>
      <c r="PN288" s="165"/>
      <c r="PO288" s="165"/>
      <c r="PP288" s="165"/>
      <c r="PQ288" s="165"/>
      <c r="PR288" s="165"/>
      <c r="PS288" s="165"/>
      <c r="PT288" s="165"/>
      <c r="PU288" s="165"/>
      <c r="PV288" s="165"/>
      <c r="PW288" s="165"/>
      <c r="PX288" s="165"/>
      <c r="PY288" s="165"/>
      <c r="PZ288" s="165"/>
      <c r="QA288" s="165"/>
      <c r="QB288" s="165"/>
      <c r="QC288" s="165"/>
      <c r="QD288" s="165"/>
      <c r="QE288" s="165"/>
      <c r="QF288" s="165"/>
      <c r="QG288" s="165"/>
      <c r="QH288" s="165"/>
      <c r="QI288" s="165"/>
      <c r="QJ288" s="165"/>
      <c r="QK288" s="165"/>
      <c r="QL288" s="165"/>
      <c r="QM288" s="165"/>
      <c r="QN288" s="165"/>
      <c r="QO288" s="165"/>
      <c r="QP288" s="165"/>
      <c r="QQ288" s="165"/>
      <c r="QR288" s="165"/>
      <c r="QS288" s="165"/>
      <c r="QT288" s="165"/>
      <c r="QU288" s="165"/>
      <c r="QV288" s="165"/>
      <c r="QW288" s="165"/>
      <c r="QX288" s="165"/>
      <c r="QY288" s="165"/>
      <c r="QZ288" s="165"/>
      <c r="RA288" s="165"/>
      <c r="RB288" s="165"/>
      <c r="RC288" s="165"/>
      <c r="RD288" s="165"/>
      <c r="RE288" s="165"/>
      <c r="RF288" s="165"/>
      <c r="RG288" s="165"/>
      <c r="RH288" s="165"/>
      <c r="RI288" s="165"/>
      <c r="RJ288" s="165"/>
      <c r="RK288" s="165"/>
      <c r="RL288" s="165"/>
    </row>
    <row r="289" spans="1:480" s="132" customFormat="1" ht="15.75" x14ac:dyDescent="0.25">
      <c r="A289" s="305"/>
      <c r="B289" s="354" t="s">
        <v>23</v>
      </c>
      <c r="C289" s="355"/>
      <c r="D289" s="11">
        <v>20</v>
      </c>
      <c r="E289" s="12"/>
      <c r="F289" s="13"/>
      <c r="G289" s="14">
        <v>1.34</v>
      </c>
      <c r="H289" s="15">
        <v>0.14000000000000001</v>
      </c>
      <c r="I289" s="16">
        <v>10.06</v>
      </c>
      <c r="J289" s="17">
        <v>48</v>
      </c>
      <c r="K289" s="18">
        <v>0</v>
      </c>
      <c r="L289" s="30">
        <v>1</v>
      </c>
      <c r="M289" s="30">
        <v>10.1</v>
      </c>
      <c r="N289" s="233"/>
      <c r="O289" s="235"/>
      <c r="P289" s="235"/>
      <c r="Q289" s="235"/>
      <c r="R289" s="235"/>
      <c r="S289" s="235"/>
      <c r="T289" s="235"/>
      <c r="U289" s="235"/>
      <c r="V289" s="235"/>
      <c r="W289" s="235"/>
      <c r="X289" s="235"/>
      <c r="Y289" s="235"/>
      <c r="Z289" s="224"/>
      <c r="AA289" s="224"/>
      <c r="AB289" s="224"/>
      <c r="AC289" s="224"/>
      <c r="AD289" s="224"/>
      <c r="AE289" s="224"/>
      <c r="AF289" s="224"/>
      <c r="AG289" s="224"/>
      <c r="AH289" s="224"/>
      <c r="AI289" s="224"/>
      <c r="AJ289" s="224"/>
      <c r="AK289" s="224"/>
      <c r="AL289" s="224"/>
      <c r="AM289" s="224"/>
      <c r="AN289" s="224"/>
      <c r="AO289" s="224"/>
      <c r="AP289" s="224"/>
      <c r="AQ289" s="224"/>
      <c r="AR289" s="224"/>
      <c r="AS289" s="224"/>
      <c r="AT289" s="224"/>
      <c r="AU289" s="224"/>
      <c r="AV289" s="224"/>
      <c r="AW289" s="224"/>
      <c r="AX289" s="224"/>
      <c r="AY289" s="224"/>
      <c r="AZ289" s="224"/>
      <c r="BA289" s="224"/>
      <c r="BB289" s="224"/>
      <c r="BC289" s="224"/>
      <c r="BD289" s="224"/>
      <c r="BE289" s="224"/>
      <c r="BF289" s="224"/>
      <c r="BG289" s="224"/>
      <c r="BH289" s="224"/>
      <c r="BI289" s="224"/>
      <c r="BJ289" s="224"/>
      <c r="BK289" s="224"/>
      <c r="BL289" s="224"/>
      <c r="BM289" s="224"/>
      <c r="BN289" s="224"/>
      <c r="BO289" s="224"/>
      <c r="BP289" s="224"/>
      <c r="BQ289" s="224"/>
      <c r="BR289" s="224"/>
      <c r="BS289" s="224"/>
      <c r="BT289" s="224"/>
      <c r="BU289" s="224"/>
      <c r="BV289" s="224"/>
      <c r="BW289" s="224"/>
      <c r="BX289" s="224"/>
      <c r="BY289" s="224"/>
      <c r="BZ289" s="224"/>
      <c r="CA289" s="224"/>
      <c r="CB289" s="224"/>
      <c r="CC289" s="224"/>
      <c r="CD289" s="224"/>
      <c r="CE289" s="224"/>
      <c r="CF289" s="224"/>
      <c r="CG289" s="224"/>
      <c r="CH289" s="224"/>
      <c r="CI289" s="224"/>
      <c r="CJ289" s="224"/>
      <c r="CK289" s="224"/>
      <c r="CL289" s="224"/>
      <c r="CM289" s="224"/>
      <c r="CN289" s="224"/>
      <c r="CO289" s="224"/>
      <c r="CP289" s="224"/>
      <c r="CQ289" s="224"/>
      <c r="CR289" s="224"/>
      <c r="CS289" s="224"/>
      <c r="CT289" s="224"/>
      <c r="CU289" s="224"/>
      <c r="CV289" s="224"/>
      <c r="CW289" s="224"/>
      <c r="CX289" s="224"/>
      <c r="CY289" s="224"/>
      <c r="CZ289" s="224"/>
      <c r="DA289" s="224"/>
      <c r="DB289" s="224"/>
      <c r="DC289" s="224"/>
      <c r="DD289" s="224"/>
      <c r="DE289" s="224"/>
      <c r="DF289" s="224"/>
      <c r="DG289" s="224"/>
      <c r="DH289" s="224"/>
      <c r="DI289" s="224"/>
      <c r="DJ289" s="224"/>
      <c r="DK289" s="224"/>
      <c r="DL289" s="224"/>
      <c r="DM289" s="224"/>
      <c r="DN289" s="224"/>
      <c r="DO289" s="224"/>
      <c r="DP289" s="224"/>
      <c r="DQ289" s="224"/>
      <c r="DR289" s="224"/>
      <c r="DS289" s="224"/>
      <c r="DT289" s="224"/>
      <c r="DU289" s="224"/>
      <c r="DV289" s="224"/>
      <c r="DW289" s="224"/>
      <c r="DX289" s="224"/>
      <c r="DY289" s="224"/>
      <c r="DZ289" s="224"/>
      <c r="EA289" s="224"/>
      <c r="EB289" s="224"/>
      <c r="EC289" s="224"/>
      <c r="ED289" s="224"/>
      <c r="EE289" s="224"/>
      <c r="EF289" s="224"/>
      <c r="EG289" s="224"/>
      <c r="EH289" s="224"/>
      <c r="EI289" s="224"/>
      <c r="EJ289" s="224"/>
      <c r="EK289" s="224"/>
      <c r="EL289" s="224"/>
      <c r="EM289" s="224"/>
      <c r="EN289" s="224"/>
      <c r="EO289" s="224"/>
      <c r="EP289" s="224"/>
      <c r="EQ289" s="224"/>
      <c r="ER289" s="224"/>
      <c r="ES289" s="224"/>
      <c r="ET289" s="224"/>
      <c r="EU289" s="224"/>
      <c r="EV289" s="224"/>
      <c r="EW289" s="224"/>
      <c r="EX289" s="224"/>
      <c r="EY289" s="224"/>
      <c r="EZ289" s="224"/>
      <c r="FA289" s="224"/>
      <c r="FB289" s="224"/>
      <c r="FC289" s="224"/>
      <c r="FD289" s="224"/>
      <c r="FE289" s="224"/>
      <c r="FF289" s="224"/>
      <c r="FG289" s="224"/>
      <c r="FH289" s="224"/>
      <c r="FI289" s="224"/>
      <c r="FJ289" s="224"/>
      <c r="FK289" s="224"/>
      <c r="FL289" s="224"/>
      <c r="FM289" s="224"/>
      <c r="FN289" s="224"/>
      <c r="FO289" s="224"/>
      <c r="FP289" s="224"/>
      <c r="FQ289" s="224"/>
      <c r="FR289" s="224"/>
      <c r="FS289" s="224"/>
      <c r="FT289" s="224"/>
      <c r="FU289" s="224"/>
      <c r="FV289" s="224"/>
      <c r="FW289" s="224"/>
      <c r="FX289" s="224"/>
      <c r="FY289" s="224"/>
      <c r="FZ289" s="224"/>
      <c r="GA289" s="224"/>
      <c r="GB289" s="224"/>
      <c r="GC289" s="224"/>
      <c r="GD289" s="224"/>
      <c r="GE289" s="224"/>
      <c r="GF289" s="224"/>
      <c r="GG289" s="224"/>
      <c r="GH289" s="224"/>
      <c r="GI289" s="224"/>
      <c r="GJ289" s="224"/>
      <c r="GK289" s="224"/>
      <c r="GL289" s="224"/>
      <c r="GM289" s="224"/>
      <c r="GN289" s="224"/>
      <c r="GO289" s="224"/>
      <c r="GP289" s="224"/>
      <c r="GQ289" s="224"/>
      <c r="GR289" s="224"/>
      <c r="GS289" s="224"/>
      <c r="GT289" s="224"/>
      <c r="GU289" s="224"/>
      <c r="GV289" s="224"/>
      <c r="GW289" s="224"/>
      <c r="GX289" s="224"/>
      <c r="GY289" s="224"/>
      <c r="GZ289" s="224"/>
      <c r="HA289" s="224"/>
      <c r="HB289" s="224"/>
      <c r="HC289" s="224"/>
      <c r="HD289" s="224"/>
      <c r="HE289" s="224"/>
      <c r="HF289" s="224"/>
      <c r="HG289" s="224"/>
      <c r="HH289" s="224"/>
      <c r="HI289" s="224"/>
      <c r="HJ289" s="224"/>
      <c r="HK289" s="224"/>
      <c r="HL289" s="224"/>
      <c r="HM289" s="224"/>
      <c r="HN289" s="224"/>
      <c r="HO289" s="224"/>
      <c r="HP289" s="224"/>
      <c r="HQ289" s="224"/>
      <c r="HR289" s="224"/>
      <c r="HS289" s="224"/>
      <c r="HT289" s="224"/>
      <c r="HU289" s="224"/>
      <c r="HV289" s="224"/>
      <c r="HW289" s="224"/>
      <c r="HX289" s="224"/>
      <c r="HY289" s="224"/>
      <c r="HZ289" s="224"/>
      <c r="IA289" s="224"/>
      <c r="IB289" s="224"/>
      <c r="IC289" s="224"/>
      <c r="ID289" s="224"/>
      <c r="IE289" s="224"/>
      <c r="IF289" s="224"/>
      <c r="IG289" s="224"/>
      <c r="IH289" s="224"/>
      <c r="II289" s="224"/>
      <c r="IJ289" s="224"/>
      <c r="IK289" s="224"/>
      <c r="IL289" s="224"/>
      <c r="IM289" s="224"/>
      <c r="IN289" s="224"/>
      <c r="IO289" s="224"/>
      <c r="IP289" s="224"/>
      <c r="IQ289" s="224"/>
      <c r="IR289" s="224"/>
      <c r="IS289" s="224"/>
      <c r="IT289" s="224"/>
      <c r="IU289" s="224"/>
      <c r="IV289" s="224"/>
      <c r="IW289" s="224"/>
      <c r="IX289" s="224"/>
      <c r="IY289" s="224"/>
      <c r="IZ289" s="224"/>
      <c r="JA289" s="224"/>
      <c r="JB289" s="224"/>
      <c r="JC289" s="224"/>
      <c r="JD289" s="224"/>
      <c r="JE289" s="224"/>
      <c r="JF289" s="224"/>
      <c r="JG289" s="224"/>
      <c r="JH289" s="224"/>
      <c r="JI289" s="224"/>
      <c r="JJ289" s="224"/>
      <c r="JK289" s="224"/>
      <c r="JL289" s="224"/>
      <c r="JM289" s="224"/>
      <c r="JN289" s="224"/>
      <c r="JO289" s="224"/>
      <c r="JP289" s="224"/>
      <c r="JQ289" s="224"/>
      <c r="JR289" s="224"/>
      <c r="JS289" s="224"/>
      <c r="JT289" s="224"/>
      <c r="JU289" s="224"/>
      <c r="JV289" s="224"/>
      <c r="JW289" s="224"/>
      <c r="JX289" s="224"/>
      <c r="JY289" s="224"/>
      <c r="JZ289" s="224"/>
      <c r="KA289" s="224"/>
      <c r="KB289" s="224"/>
      <c r="KC289" s="224"/>
      <c r="KD289" s="224"/>
      <c r="KE289" s="224"/>
      <c r="KF289" s="224"/>
      <c r="KG289" s="224"/>
      <c r="KH289" s="224"/>
      <c r="KI289" s="224"/>
      <c r="KJ289" s="224"/>
      <c r="KK289" s="224"/>
      <c r="KL289" s="224"/>
      <c r="KM289" s="224"/>
      <c r="KN289" s="224"/>
      <c r="KO289" s="224"/>
      <c r="KP289" s="224"/>
      <c r="KQ289" s="224"/>
      <c r="KR289" s="224"/>
      <c r="KS289" s="224"/>
      <c r="KT289" s="224"/>
      <c r="KU289" s="224"/>
      <c r="KV289" s="224"/>
      <c r="KW289" s="224"/>
      <c r="KX289" s="224"/>
      <c r="KY289" s="224"/>
      <c r="KZ289" s="224"/>
      <c r="LA289" s="224"/>
      <c r="LB289" s="224"/>
      <c r="LC289" s="224"/>
      <c r="LD289" s="224"/>
      <c r="LE289" s="224"/>
      <c r="LF289" s="224"/>
      <c r="LG289" s="224"/>
      <c r="LH289" s="224"/>
      <c r="LI289" s="224"/>
      <c r="LJ289" s="224"/>
      <c r="LK289" s="224"/>
      <c r="LL289" s="224"/>
      <c r="LM289" s="224"/>
      <c r="LN289" s="224"/>
      <c r="LO289" s="224"/>
      <c r="LP289" s="224"/>
      <c r="LQ289" s="224"/>
      <c r="LR289" s="224"/>
      <c r="LS289" s="224"/>
      <c r="LT289" s="224"/>
      <c r="LU289" s="224"/>
      <c r="LV289" s="224"/>
      <c r="LW289" s="224"/>
      <c r="LX289" s="224"/>
      <c r="LY289" s="224"/>
      <c r="LZ289" s="224"/>
      <c r="MA289" s="224"/>
      <c r="MB289" s="224"/>
      <c r="MC289" s="224"/>
      <c r="MD289" s="224"/>
      <c r="ME289" s="224"/>
      <c r="MF289" s="224"/>
      <c r="MG289" s="224"/>
      <c r="MH289" s="224"/>
      <c r="MI289" s="224"/>
      <c r="MJ289" s="224"/>
      <c r="MK289" s="224"/>
      <c r="ML289" s="224"/>
      <c r="MM289" s="224"/>
      <c r="MN289" s="224"/>
      <c r="MO289" s="224"/>
      <c r="MP289" s="224"/>
      <c r="MQ289" s="224"/>
      <c r="MR289" s="224"/>
      <c r="MS289" s="224"/>
      <c r="MT289" s="224"/>
      <c r="MU289" s="224"/>
      <c r="MV289" s="224"/>
      <c r="MW289" s="224"/>
      <c r="MX289" s="224"/>
      <c r="MY289" s="224"/>
      <c r="MZ289" s="224"/>
      <c r="NA289" s="224"/>
      <c r="NB289" s="224"/>
      <c r="NC289" s="224"/>
      <c r="ND289" s="224"/>
      <c r="NE289" s="224"/>
      <c r="NF289" s="224"/>
      <c r="NG289" s="224"/>
      <c r="NH289" s="224"/>
      <c r="NI289" s="224"/>
      <c r="NJ289" s="224"/>
      <c r="NK289" s="224"/>
      <c r="NL289" s="224"/>
      <c r="NM289" s="224"/>
      <c r="NN289" s="224"/>
      <c r="NO289" s="224"/>
      <c r="NP289" s="224"/>
      <c r="NQ289" s="224"/>
      <c r="NR289" s="224"/>
      <c r="NS289" s="224"/>
      <c r="NT289" s="224"/>
      <c r="NU289" s="224"/>
      <c r="NV289" s="224"/>
      <c r="NW289" s="224"/>
      <c r="NX289" s="224"/>
      <c r="NY289" s="224"/>
      <c r="NZ289" s="224"/>
      <c r="OA289" s="224"/>
      <c r="OB289" s="224"/>
      <c r="OC289" s="224"/>
      <c r="OD289" s="224"/>
      <c r="OE289" s="224"/>
      <c r="OF289" s="224"/>
      <c r="OG289" s="224"/>
      <c r="OH289" s="224"/>
      <c r="OI289" s="224"/>
      <c r="OJ289" s="224"/>
      <c r="OK289" s="224"/>
      <c r="OL289" s="224"/>
      <c r="OM289" s="224"/>
      <c r="ON289" s="224"/>
      <c r="OO289" s="224"/>
      <c r="OP289" s="224"/>
      <c r="OQ289" s="224"/>
      <c r="OR289" s="224"/>
      <c r="OS289" s="224"/>
      <c r="OT289" s="224"/>
      <c r="OU289" s="224"/>
      <c r="OV289" s="224"/>
      <c r="OW289" s="224"/>
      <c r="OX289" s="224"/>
      <c r="OY289" s="224"/>
      <c r="OZ289" s="224"/>
      <c r="PA289" s="224"/>
      <c r="PB289" s="224"/>
      <c r="PC289" s="224"/>
      <c r="PD289" s="224"/>
      <c r="PE289" s="224"/>
      <c r="PF289" s="224"/>
      <c r="PG289" s="224"/>
      <c r="PH289" s="224"/>
      <c r="PI289" s="224"/>
      <c r="PJ289" s="224"/>
      <c r="PK289" s="224"/>
      <c r="PL289" s="224"/>
      <c r="PM289" s="224"/>
      <c r="PN289" s="224"/>
      <c r="PO289" s="224"/>
      <c r="PP289" s="224"/>
      <c r="PQ289" s="224"/>
      <c r="PR289" s="224"/>
      <c r="PS289" s="224"/>
      <c r="PT289" s="224"/>
      <c r="PU289" s="224"/>
      <c r="PV289" s="224"/>
      <c r="PW289" s="224"/>
      <c r="PX289" s="224"/>
      <c r="PY289" s="224"/>
      <c r="PZ289" s="224"/>
      <c r="QA289" s="224"/>
      <c r="QB289" s="224"/>
      <c r="QC289" s="224"/>
      <c r="QD289" s="224"/>
      <c r="QE289" s="224"/>
      <c r="QF289" s="224"/>
      <c r="QG289" s="224"/>
      <c r="QH289" s="224"/>
      <c r="QI289" s="224"/>
      <c r="QJ289" s="224"/>
      <c r="QK289" s="224"/>
      <c r="QL289" s="224"/>
      <c r="QM289" s="224"/>
      <c r="QN289" s="224"/>
      <c r="QO289" s="224"/>
      <c r="QP289" s="224"/>
      <c r="QQ289" s="224"/>
      <c r="QR289" s="224"/>
      <c r="QS289" s="224"/>
      <c r="QT289" s="224"/>
      <c r="QU289" s="224"/>
      <c r="QV289" s="224"/>
      <c r="QW289" s="224"/>
      <c r="QX289" s="224"/>
      <c r="QY289" s="224"/>
      <c r="QZ289" s="224"/>
      <c r="RA289" s="224"/>
      <c r="RB289" s="224"/>
      <c r="RC289" s="224"/>
      <c r="RD289" s="224"/>
      <c r="RE289" s="224"/>
      <c r="RF289" s="224"/>
      <c r="RG289" s="224"/>
      <c r="RH289" s="224"/>
      <c r="RI289" s="224"/>
      <c r="RJ289" s="224"/>
      <c r="RK289" s="224"/>
      <c r="RL289" s="224"/>
    </row>
    <row r="290" spans="1:480" ht="15" x14ac:dyDescent="0.25">
      <c r="A290" s="305" t="e">
        <f>'Тех. карты'!#REF!</f>
        <v>#REF!</v>
      </c>
      <c r="B290" s="353" t="s">
        <v>17</v>
      </c>
      <c r="C290" s="353"/>
      <c r="D290" s="11">
        <v>40</v>
      </c>
      <c r="E290" s="12"/>
      <c r="F290" s="13"/>
      <c r="G290" s="14">
        <v>2</v>
      </c>
      <c r="H290" s="15">
        <v>0.4</v>
      </c>
      <c r="I290" s="16">
        <v>17</v>
      </c>
      <c r="J290" s="17">
        <v>81.599999999999994</v>
      </c>
      <c r="K290" s="18">
        <v>0</v>
      </c>
      <c r="L290" s="30">
        <v>1</v>
      </c>
      <c r="M290" s="30">
        <v>10.1</v>
      </c>
      <c r="N290" s="233"/>
      <c r="O290" s="233"/>
      <c r="P290" s="233"/>
      <c r="Q290" s="233"/>
      <c r="R290" s="233"/>
      <c r="S290" s="233"/>
      <c r="T290" s="233"/>
      <c r="U290" s="233"/>
      <c r="V290" s="233"/>
      <c r="W290" s="233"/>
      <c r="X290" s="233"/>
      <c r="Y290" s="233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5"/>
      <c r="AX290" s="165"/>
      <c r="AY290" s="165"/>
      <c r="AZ290" s="165"/>
      <c r="BA290" s="165"/>
      <c r="BB290" s="165"/>
      <c r="BC290" s="165"/>
      <c r="BD290" s="165"/>
      <c r="BE290" s="165"/>
      <c r="BF290" s="165"/>
      <c r="BG290" s="165"/>
      <c r="BH290" s="165"/>
      <c r="BI290" s="165"/>
      <c r="BJ290" s="165"/>
      <c r="BK290" s="165"/>
      <c r="BL290" s="165"/>
      <c r="BM290" s="165"/>
      <c r="BN290" s="165"/>
      <c r="BO290" s="165"/>
      <c r="BP290" s="165"/>
      <c r="BQ290" s="165"/>
      <c r="BR290" s="165"/>
      <c r="BS290" s="165"/>
      <c r="BT290" s="165"/>
      <c r="BU290" s="165"/>
      <c r="BV290" s="165"/>
      <c r="BW290" s="165"/>
      <c r="BX290" s="165"/>
      <c r="BY290" s="165"/>
      <c r="BZ290" s="165"/>
      <c r="CA290" s="165"/>
      <c r="CB290" s="165"/>
      <c r="CC290" s="165"/>
      <c r="CD290" s="165"/>
      <c r="CE290" s="165"/>
      <c r="CF290" s="165"/>
      <c r="CG290" s="165"/>
      <c r="CH290" s="165"/>
      <c r="CI290" s="165"/>
      <c r="CJ290" s="165"/>
      <c r="CK290" s="165"/>
      <c r="CL290" s="165"/>
      <c r="CM290" s="165"/>
      <c r="CN290" s="165"/>
      <c r="CO290" s="165"/>
      <c r="CP290" s="165"/>
      <c r="CQ290" s="165"/>
      <c r="CR290" s="165"/>
      <c r="CS290" s="165"/>
      <c r="CT290" s="165"/>
      <c r="CU290" s="165"/>
      <c r="CV290" s="165"/>
      <c r="CW290" s="165"/>
      <c r="CX290" s="165"/>
      <c r="CY290" s="165"/>
      <c r="CZ290" s="165"/>
      <c r="DA290" s="165"/>
      <c r="DB290" s="165"/>
      <c r="DC290" s="165"/>
      <c r="DD290" s="165"/>
      <c r="DE290" s="165"/>
      <c r="DF290" s="165"/>
      <c r="DG290" s="165"/>
      <c r="DH290" s="165"/>
      <c r="DI290" s="165"/>
      <c r="DJ290" s="165"/>
      <c r="DK290" s="165"/>
      <c r="DL290" s="165"/>
      <c r="DM290" s="165"/>
      <c r="DN290" s="165"/>
      <c r="DO290" s="165"/>
      <c r="DP290" s="165"/>
      <c r="DQ290" s="165"/>
      <c r="DR290" s="165"/>
      <c r="DS290" s="165"/>
      <c r="DT290" s="165"/>
      <c r="DU290" s="165"/>
      <c r="DV290" s="165"/>
      <c r="DW290" s="165"/>
      <c r="DX290" s="165"/>
      <c r="DY290" s="165"/>
      <c r="DZ290" s="165"/>
      <c r="EA290" s="165"/>
      <c r="EB290" s="165"/>
      <c r="EC290" s="165"/>
      <c r="ED290" s="165"/>
      <c r="EE290" s="165"/>
      <c r="EF290" s="165"/>
      <c r="EG290" s="165"/>
      <c r="EH290" s="165"/>
      <c r="EI290" s="165"/>
      <c r="EJ290" s="165"/>
      <c r="EK290" s="165"/>
      <c r="EL290" s="165"/>
      <c r="EM290" s="165"/>
      <c r="EN290" s="165"/>
      <c r="EO290" s="165"/>
      <c r="EP290" s="165"/>
      <c r="EQ290" s="165"/>
      <c r="ER290" s="165"/>
      <c r="ES290" s="165"/>
      <c r="ET290" s="165"/>
      <c r="EU290" s="165"/>
      <c r="EV290" s="165"/>
      <c r="EW290" s="165"/>
      <c r="EX290" s="165"/>
      <c r="EY290" s="165"/>
      <c r="EZ290" s="165"/>
      <c r="FA290" s="165"/>
      <c r="FB290" s="165"/>
      <c r="FC290" s="165"/>
      <c r="FD290" s="165"/>
      <c r="FE290" s="165"/>
      <c r="FF290" s="165"/>
      <c r="FG290" s="165"/>
      <c r="FH290" s="165"/>
      <c r="FI290" s="165"/>
      <c r="FJ290" s="165"/>
      <c r="FK290" s="165"/>
      <c r="FL290" s="165"/>
      <c r="FM290" s="165"/>
      <c r="FN290" s="165"/>
      <c r="FO290" s="165"/>
      <c r="FP290" s="165"/>
      <c r="FQ290" s="165"/>
      <c r="FR290" s="165"/>
      <c r="FS290" s="165"/>
      <c r="FT290" s="165"/>
      <c r="FU290" s="165"/>
      <c r="FV290" s="165"/>
      <c r="FW290" s="165"/>
      <c r="FX290" s="165"/>
      <c r="FY290" s="165"/>
      <c r="FZ290" s="165"/>
      <c r="GA290" s="165"/>
      <c r="GB290" s="165"/>
      <c r="GC290" s="165"/>
      <c r="GD290" s="165"/>
      <c r="GE290" s="165"/>
      <c r="GF290" s="165"/>
      <c r="GG290" s="165"/>
      <c r="GH290" s="165"/>
      <c r="GI290" s="165"/>
      <c r="GJ290" s="165"/>
      <c r="GK290" s="165"/>
      <c r="GL290" s="165"/>
      <c r="GM290" s="165"/>
      <c r="GN290" s="165"/>
      <c r="GO290" s="165"/>
      <c r="GP290" s="165"/>
      <c r="GQ290" s="165"/>
      <c r="GR290" s="165"/>
      <c r="GS290" s="165"/>
      <c r="GT290" s="165"/>
      <c r="GU290" s="165"/>
      <c r="GV290" s="165"/>
      <c r="GW290" s="165"/>
      <c r="GX290" s="165"/>
      <c r="GY290" s="165"/>
      <c r="GZ290" s="165"/>
      <c r="HA290" s="165"/>
      <c r="HB290" s="165"/>
      <c r="HC290" s="165"/>
      <c r="HD290" s="165"/>
      <c r="HE290" s="165"/>
      <c r="HF290" s="165"/>
      <c r="HG290" s="165"/>
      <c r="HH290" s="165"/>
      <c r="HI290" s="165"/>
      <c r="HJ290" s="165"/>
      <c r="HK290" s="165"/>
      <c r="HL290" s="165"/>
      <c r="HM290" s="165"/>
      <c r="HN290" s="165"/>
      <c r="HO290" s="165"/>
      <c r="HP290" s="165"/>
      <c r="HQ290" s="165"/>
      <c r="HR290" s="165"/>
      <c r="HS290" s="165"/>
      <c r="HT290" s="165"/>
      <c r="HU290" s="165"/>
      <c r="HV290" s="165"/>
      <c r="HW290" s="165"/>
      <c r="HX290" s="165"/>
      <c r="HY290" s="165"/>
      <c r="HZ290" s="165"/>
      <c r="IA290" s="165"/>
      <c r="IB290" s="165"/>
      <c r="IC290" s="165"/>
      <c r="ID290" s="165"/>
      <c r="IE290" s="165"/>
      <c r="IF290" s="165"/>
      <c r="IG290" s="165"/>
      <c r="IH290" s="165"/>
      <c r="II290" s="165"/>
      <c r="IJ290" s="165"/>
      <c r="IK290" s="165"/>
      <c r="IL290" s="165"/>
      <c r="IM290" s="165"/>
      <c r="IN290" s="165"/>
      <c r="IO290" s="165"/>
      <c r="IP290" s="165"/>
      <c r="IQ290" s="165"/>
      <c r="IR290" s="165"/>
      <c r="IS290" s="165"/>
      <c r="IT290" s="165"/>
      <c r="IU290" s="165"/>
      <c r="IV290" s="165"/>
      <c r="IW290" s="165"/>
      <c r="IX290" s="165"/>
      <c r="IY290" s="165"/>
      <c r="IZ290" s="165"/>
      <c r="JA290" s="165"/>
      <c r="JB290" s="165"/>
      <c r="JC290" s="165"/>
      <c r="JD290" s="165"/>
      <c r="JE290" s="165"/>
      <c r="JF290" s="165"/>
      <c r="JG290" s="165"/>
      <c r="JH290" s="165"/>
      <c r="JI290" s="165"/>
      <c r="JJ290" s="165"/>
      <c r="JK290" s="165"/>
      <c r="JL290" s="165"/>
      <c r="JM290" s="165"/>
      <c r="JN290" s="165"/>
      <c r="JO290" s="165"/>
      <c r="JP290" s="165"/>
      <c r="JQ290" s="165"/>
      <c r="JR290" s="165"/>
      <c r="JS290" s="165"/>
      <c r="JT290" s="165"/>
      <c r="JU290" s="165"/>
      <c r="JV290" s="165"/>
      <c r="JW290" s="165"/>
      <c r="JX290" s="165"/>
      <c r="JY290" s="165"/>
      <c r="JZ290" s="165"/>
      <c r="KA290" s="165"/>
      <c r="KB290" s="165"/>
      <c r="KC290" s="165"/>
      <c r="KD290" s="165"/>
      <c r="KE290" s="165"/>
      <c r="KF290" s="165"/>
      <c r="KG290" s="165"/>
      <c r="KH290" s="165"/>
      <c r="KI290" s="165"/>
      <c r="KJ290" s="165"/>
      <c r="KK290" s="165"/>
      <c r="KL290" s="165"/>
      <c r="KM290" s="165"/>
      <c r="KN290" s="165"/>
      <c r="KO290" s="165"/>
      <c r="KP290" s="165"/>
      <c r="KQ290" s="165"/>
      <c r="KR290" s="165"/>
      <c r="KS290" s="165"/>
      <c r="KT290" s="165"/>
      <c r="KU290" s="165"/>
      <c r="KV290" s="165"/>
      <c r="KW290" s="165"/>
      <c r="KX290" s="165"/>
      <c r="KY290" s="165"/>
      <c r="KZ290" s="165"/>
      <c r="LA290" s="165"/>
      <c r="LB290" s="165"/>
      <c r="LC290" s="165"/>
      <c r="LD290" s="165"/>
      <c r="LE290" s="165"/>
      <c r="LF290" s="165"/>
      <c r="LG290" s="165"/>
      <c r="LH290" s="165"/>
      <c r="LI290" s="165"/>
      <c r="LJ290" s="165"/>
      <c r="LK290" s="165"/>
      <c r="LL290" s="165"/>
      <c r="LM290" s="165"/>
      <c r="LN290" s="165"/>
      <c r="LO290" s="165"/>
      <c r="LP290" s="165"/>
      <c r="LQ290" s="165"/>
      <c r="LR290" s="165"/>
      <c r="LS290" s="165"/>
      <c r="LT290" s="165"/>
      <c r="LU290" s="165"/>
      <c r="LV290" s="165"/>
      <c r="LW290" s="165"/>
      <c r="LX290" s="165"/>
      <c r="LY290" s="165"/>
      <c r="LZ290" s="165"/>
      <c r="MA290" s="165"/>
      <c r="MB290" s="165"/>
      <c r="MC290" s="165"/>
      <c r="MD290" s="165"/>
      <c r="ME290" s="165"/>
      <c r="MF290" s="165"/>
      <c r="MG290" s="165"/>
      <c r="MH290" s="165"/>
      <c r="MI290" s="165"/>
      <c r="MJ290" s="165"/>
      <c r="MK290" s="165"/>
      <c r="ML290" s="165"/>
      <c r="MM290" s="165"/>
      <c r="MN290" s="165"/>
      <c r="MO290" s="165"/>
      <c r="MP290" s="165"/>
      <c r="MQ290" s="165"/>
      <c r="MR290" s="165"/>
      <c r="MS290" s="165"/>
      <c r="MT290" s="165"/>
      <c r="MU290" s="165"/>
      <c r="MV290" s="165"/>
      <c r="MW290" s="165"/>
      <c r="MX290" s="165"/>
      <c r="MY290" s="165"/>
      <c r="MZ290" s="165"/>
      <c r="NA290" s="165"/>
      <c r="NB290" s="165"/>
      <c r="NC290" s="165"/>
      <c r="ND290" s="165"/>
      <c r="NE290" s="165"/>
      <c r="NF290" s="165"/>
      <c r="NG290" s="165"/>
      <c r="NH290" s="165"/>
      <c r="NI290" s="165"/>
      <c r="NJ290" s="165"/>
      <c r="NK290" s="165"/>
      <c r="NL290" s="165"/>
      <c r="NM290" s="165"/>
      <c r="NN290" s="165"/>
      <c r="NO290" s="165"/>
      <c r="NP290" s="165"/>
      <c r="NQ290" s="165"/>
      <c r="NR290" s="165"/>
      <c r="NS290" s="165"/>
      <c r="NT290" s="165"/>
      <c r="NU290" s="165"/>
      <c r="NV290" s="165"/>
      <c r="NW290" s="165"/>
      <c r="NX290" s="165"/>
      <c r="NY290" s="165"/>
      <c r="NZ290" s="165"/>
      <c r="OA290" s="165"/>
      <c r="OB290" s="165"/>
      <c r="OC290" s="165"/>
      <c r="OD290" s="165"/>
      <c r="OE290" s="165"/>
      <c r="OF290" s="165"/>
      <c r="OG290" s="165"/>
      <c r="OH290" s="165"/>
      <c r="OI290" s="165"/>
      <c r="OJ290" s="165"/>
      <c r="OK290" s="165"/>
      <c r="OL290" s="165"/>
      <c r="OM290" s="165"/>
      <c r="ON290" s="165"/>
      <c r="OO290" s="165"/>
      <c r="OP290" s="165"/>
      <c r="OQ290" s="165"/>
      <c r="OR290" s="165"/>
      <c r="OS290" s="165"/>
      <c r="OT290" s="165"/>
      <c r="OU290" s="165"/>
      <c r="OV290" s="165"/>
      <c r="OW290" s="165"/>
      <c r="OX290" s="165"/>
      <c r="OY290" s="165"/>
      <c r="OZ290" s="165"/>
      <c r="PA290" s="165"/>
      <c r="PB290" s="165"/>
      <c r="PC290" s="165"/>
      <c r="PD290" s="165"/>
      <c r="PE290" s="165"/>
      <c r="PF290" s="165"/>
      <c r="PG290" s="165"/>
      <c r="PH290" s="165"/>
      <c r="PI290" s="165"/>
      <c r="PJ290" s="165"/>
      <c r="PK290" s="165"/>
      <c r="PL290" s="165"/>
      <c r="PM290" s="165"/>
      <c r="PN290" s="165"/>
      <c r="PO290" s="165"/>
      <c r="PP290" s="165"/>
      <c r="PQ290" s="165"/>
      <c r="PR290" s="165"/>
      <c r="PS290" s="165"/>
      <c r="PT290" s="165"/>
      <c r="PU290" s="165"/>
      <c r="PV290" s="165"/>
      <c r="PW290" s="165"/>
      <c r="PX290" s="165"/>
      <c r="PY290" s="165"/>
      <c r="PZ290" s="165"/>
      <c r="QA290" s="165"/>
      <c r="QB290" s="165"/>
      <c r="QC290" s="165"/>
      <c r="QD290" s="165"/>
      <c r="QE290" s="165"/>
      <c r="QF290" s="165"/>
      <c r="QG290" s="165"/>
      <c r="QH290" s="165"/>
      <c r="QI290" s="165"/>
      <c r="QJ290" s="165"/>
      <c r="QK290" s="165"/>
      <c r="QL290" s="165"/>
      <c r="QM290" s="165"/>
      <c r="QN290" s="165"/>
      <c r="QO290" s="165"/>
      <c r="QP290" s="165"/>
      <c r="QQ290" s="165"/>
      <c r="QR290" s="165"/>
      <c r="QS290" s="165"/>
      <c r="QT290" s="165"/>
      <c r="QU290" s="165"/>
      <c r="QV290" s="165"/>
      <c r="QW290" s="165"/>
      <c r="QX290" s="165"/>
      <c r="QY290" s="165"/>
      <c r="QZ290" s="165"/>
      <c r="RA290" s="165"/>
      <c r="RB290" s="165"/>
      <c r="RC290" s="165"/>
      <c r="RD290" s="165"/>
      <c r="RE290" s="165"/>
      <c r="RF290" s="165"/>
      <c r="RG290" s="165"/>
      <c r="RH290" s="165"/>
      <c r="RI290" s="165"/>
      <c r="RJ290" s="165"/>
      <c r="RK290" s="165"/>
      <c r="RL290" s="165"/>
    </row>
    <row r="291" spans="1:480" ht="15.75" x14ac:dyDescent="0.25">
      <c r="A291" s="20"/>
      <c r="B291" s="353" t="s">
        <v>62</v>
      </c>
      <c r="C291" s="353"/>
      <c r="D291" s="11">
        <v>150</v>
      </c>
      <c r="E291" s="11"/>
      <c r="F291" s="11"/>
      <c r="G291" s="11">
        <v>0</v>
      </c>
      <c r="H291" s="11">
        <v>0</v>
      </c>
      <c r="I291" s="11">
        <v>13.5</v>
      </c>
      <c r="J291" s="11">
        <v>46.5</v>
      </c>
      <c r="K291" s="11">
        <v>0</v>
      </c>
      <c r="L291" s="30">
        <v>233</v>
      </c>
      <c r="M291" s="30">
        <v>11.1</v>
      </c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165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5"/>
      <c r="AK291" s="165"/>
      <c r="AL291" s="165"/>
      <c r="AM291" s="165"/>
      <c r="AN291" s="165"/>
      <c r="AO291" s="165"/>
      <c r="AP291" s="165"/>
      <c r="AQ291" s="165"/>
      <c r="AR291" s="165"/>
      <c r="AS291" s="165"/>
      <c r="AT291" s="165"/>
      <c r="AU291" s="165"/>
      <c r="AV291" s="165"/>
      <c r="AW291" s="165"/>
      <c r="AX291" s="165"/>
      <c r="AY291" s="165"/>
      <c r="AZ291" s="165"/>
      <c r="BA291" s="165"/>
      <c r="BB291" s="165"/>
      <c r="BC291" s="165"/>
      <c r="BD291" s="165"/>
      <c r="BE291" s="165"/>
      <c r="BF291" s="165"/>
      <c r="BG291" s="165"/>
      <c r="BH291" s="165"/>
      <c r="BI291" s="165"/>
      <c r="BJ291" s="165"/>
      <c r="BK291" s="165"/>
      <c r="BL291" s="165"/>
      <c r="BM291" s="165"/>
      <c r="BN291" s="165"/>
      <c r="BO291" s="165"/>
      <c r="BP291" s="165"/>
      <c r="BQ291" s="165"/>
      <c r="BR291" s="165"/>
      <c r="BS291" s="165"/>
      <c r="BT291" s="165"/>
      <c r="BU291" s="165"/>
      <c r="BV291" s="165"/>
      <c r="BW291" s="165"/>
      <c r="BX291" s="165"/>
      <c r="BY291" s="165"/>
      <c r="BZ291" s="165"/>
      <c r="CA291" s="165"/>
      <c r="CB291" s="165"/>
      <c r="CC291" s="165"/>
      <c r="CD291" s="165"/>
      <c r="CE291" s="165"/>
      <c r="CF291" s="165"/>
      <c r="CG291" s="165"/>
      <c r="CH291" s="165"/>
      <c r="CI291" s="165"/>
      <c r="CJ291" s="165"/>
      <c r="CK291" s="165"/>
      <c r="CL291" s="165"/>
      <c r="CM291" s="165"/>
      <c r="CN291" s="165"/>
      <c r="CO291" s="165"/>
      <c r="CP291" s="165"/>
      <c r="CQ291" s="165"/>
      <c r="CR291" s="165"/>
      <c r="CS291" s="165"/>
      <c r="CT291" s="165"/>
      <c r="CU291" s="165"/>
      <c r="CV291" s="165"/>
      <c r="CW291" s="165"/>
      <c r="CX291" s="165"/>
      <c r="CY291" s="165"/>
      <c r="CZ291" s="165"/>
      <c r="DA291" s="165"/>
      <c r="DB291" s="165"/>
      <c r="DC291" s="165"/>
      <c r="DD291" s="165"/>
      <c r="DE291" s="165"/>
      <c r="DF291" s="165"/>
      <c r="DG291" s="165"/>
      <c r="DH291" s="165"/>
      <c r="DI291" s="165"/>
      <c r="DJ291" s="165"/>
      <c r="DK291" s="165"/>
      <c r="DL291" s="165"/>
      <c r="DM291" s="165"/>
      <c r="DN291" s="165"/>
      <c r="DO291" s="165"/>
      <c r="DP291" s="165"/>
      <c r="DQ291" s="165"/>
      <c r="DR291" s="165"/>
      <c r="DS291" s="165"/>
      <c r="DT291" s="165"/>
      <c r="DU291" s="165"/>
      <c r="DV291" s="165"/>
      <c r="DW291" s="165"/>
      <c r="DX291" s="165"/>
      <c r="DY291" s="165"/>
      <c r="DZ291" s="165"/>
      <c r="EA291" s="165"/>
      <c r="EB291" s="165"/>
      <c r="EC291" s="165"/>
      <c r="ED291" s="165"/>
      <c r="EE291" s="165"/>
      <c r="EF291" s="165"/>
      <c r="EG291" s="165"/>
      <c r="EH291" s="165"/>
      <c r="EI291" s="165"/>
      <c r="EJ291" s="165"/>
      <c r="EK291" s="165"/>
      <c r="EL291" s="165"/>
      <c r="EM291" s="165"/>
      <c r="EN291" s="165"/>
      <c r="EO291" s="165"/>
      <c r="EP291" s="165"/>
      <c r="EQ291" s="165"/>
      <c r="ER291" s="165"/>
      <c r="ES291" s="165"/>
      <c r="ET291" s="165"/>
      <c r="EU291" s="165"/>
      <c r="EV291" s="165"/>
      <c r="EW291" s="165"/>
      <c r="EX291" s="165"/>
      <c r="EY291" s="165"/>
      <c r="EZ291" s="165"/>
      <c r="FA291" s="165"/>
      <c r="FB291" s="165"/>
      <c r="FC291" s="165"/>
      <c r="FD291" s="165"/>
      <c r="FE291" s="165"/>
      <c r="FF291" s="165"/>
      <c r="FG291" s="165"/>
      <c r="FH291" s="165"/>
      <c r="FI291" s="165"/>
      <c r="FJ291" s="165"/>
      <c r="FK291" s="165"/>
      <c r="FL291" s="165"/>
      <c r="FM291" s="165"/>
      <c r="FN291" s="165"/>
      <c r="FO291" s="165"/>
      <c r="FP291" s="165"/>
      <c r="FQ291" s="165"/>
      <c r="FR291" s="165"/>
      <c r="FS291" s="165"/>
      <c r="FT291" s="165"/>
      <c r="FU291" s="165"/>
      <c r="FV291" s="165"/>
      <c r="FW291" s="165"/>
      <c r="FX291" s="165"/>
      <c r="FY291" s="165"/>
      <c r="FZ291" s="165"/>
      <c r="GA291" s="165"/>
      <c r="GB291" s="165"/>
      <c r="GC291" s="165"/>
      <c r="GD291" s="165"/>
      <c r="GE291" s="165"/>
      <c r="GF291" s="165"/>
      <c r="GG291" s="165"/>
      <c r="GH291" s="165"/>
      <c r="GI291" s="165"/>
      <c r="GJ291" s="165"/>
      <c r="GK291" s="165"/>
      <c r="GL291" s="165"/>
      <c r="GM291" s="165"/>
      <c r="GN291" s="165"/>
      <c r="GO291" s="165"/>
      <c r="GP291" s="165"/>
      <c r="GQ291" s="165"/>
      <c r="GR291" s="165"/>
      <c r="GS291" s="165"/>
      <c r="GT291" s="165"/>
      <c r="GU291" s="165"/>
      <c r="GV291" s="165"/>
      <c r="GW291" s="165"/>
      <c r="GX291" s="165"/>
      <c r="GY291" s="165"/>
      <c r="GZ291" s="165"/>
      <c r="HA291" s="165"/>
      <c r="HB291" s="165"/>
      <c r="HC291" s="165"/>
      <c r="HD291" s="165"/>
      <c r="HE291" s="165"/>
      <c r="HF291" s="165"/>
      <c r="HG291" s="165"/>
      <c r="HH291" s="165"/>
      <c r="HI291" s="165"/>
      <c r="HJ291" s="165"/>
      <c r="HK291" s="165"/>
      <c r="HL291" s="165"/>
      <c r="HM291" s="165"/>
      <c r="HN291" s="165"/>
      <c r="HO291" s="165"/>
      <c r="HP291" s="165"/>
      <c r="HQ291" s="165"/>
      <c r="HR291" s="165"/>
      <c r="HS291" s="165"/>
      <c r="HT291" s="165"/>
      <c r="HU291" s="165"/>
      <c r="HV291" s="165"/>
      <c r="HW291" s="165"/>
      <c r="HX291" s="165"/>
      <c r="HY291" s="165"/>
      <c r="HZ291" s="165"/>
      <c r="IA291" s="165"/>
      <c r="IB291" s="165"/>
      <c r="IC291" s="165"/>
      <c r="ID291" s="165"/>
      <c r="IE291" s="165"/>
      <c r="IF291" s="165"/>
      <c r="IG291" s="165"/>
      <c r="IH291" s="165"/>
      <c r="II291" s="165"/>
      <c r="IJ291" s="165"/>
      <c r="IK291" s="165"/>
      <c r="IL291" s="165"/>
      <c r="IM291" s="165"/>
      <c r="IN291" s="165"/>
      <c r="IO291" s="165"/>
      <c r="IP291" s="165"/>
      <c r="IQ291" s="165"/>
      <c r="IR291" s="165"/>
      <c r="IS291" s="165"/>
      <c r="IT291" s="165"/>
      <c r="IU291" s="165"/>
      <c r="IV291" s="165"/>
      <c r="IW291" s="165"/>
      <c r="IX291" s="165"/>
      <c r="IY291" s="165"/>
      <c r="IZ291" s="165"/>
      <c r="JA291" s="165"/>
      <c r="JB291" s="165"/>
      <c r="JC291" s="165"/>
      <c r="JD291" s="165"/>
      <c r="JE291" s="165"/>
      <c r="JF291" s="165"/>
      <c r="JG291" s="165"/>
      <c r="JH291" s="165"/>
      <c r="JI291" s="165"/>
      <c r="JJ291" s="165"/>
      <c r="JK291" s="165"/>
      <c r="JL291" s="165"/>
      <c r="JM291" s="165"/>
      <c r="JN291" s="165"/>
      <c r="JO291" s="165"/>
      <c r="JP291" s="165"/>
      <c r="JQ291" s="165"/>
      <c r="JR291" s="165"/>
      <c r="JS291" s="165"/>
      <c r="JT291" s="165"/>
      <c r="JU291" s="165"/>
      <c r="JV291" s="165"/>
      <c r="JW291" s="165"/>
      <c r="JX291" s="165"/>
      <c r="JY291" s="165"/>
      <c r="JZ291" s="165"/>
      <c r="KA291" s="165"/>
      <c r="KB291" s="165"/>
      <c r="KC291" s="165"/>
      <c r="KD291" s="165"/>
      <c r="KE291" s="165"/>
      <c r="KF291" s="165"/>
      <c r="KG291" s="165"/>
      <c r="KH291" s="165"/>
      <c r="KI291" s="165"/>
      <c r="KJ291" s="165"/>
      <c r="KK291" s="165"/>
      <c r="KL291" s="165"/>
      <c r="KM291" s="165"/>
      <c r="KN291" s="165"/>
      <c r="KO291" s="165"/>
      <c r="KP291" s="165"/>
      <c r="KQ291" s="165"/>
      <c r="KR291" s="165"/>
      <c r="KS291" s="165"/>
      <c r="KT291" s="165"/>
      <c r="KU291" s="165"/>
      <c r="KV291" s="165"/>
      <c r="KW291" s="165"/>
      <c r="KX291" s="165"/>
      <c r="KY291" s="165"/>
      <c r="KZ291" s="165"/>
      <c r="LA291" s="165"/>
      <c r="LB291" s="165"/>
      <c r="LC291" s="165"/>
      <c r="LD291" s="165"/>
      <c r="LE291" s="165"/>
      <c r="LF291" s="165"/>
      <c r="LG291" s="165"/>
      <c r="LH291" s="165"/>
      <c r="LI291" s="165"/>
      <c r="LJ291" s="165"/>
      <c r="LK291" s="165"/>
      <c r="LL291" s="165"/>
      <c r="LM291" s="165"/>
      <c r="LN291" s="165"/>
      <c r="LO291" s="165"/>
      <c r="LP291" s="165"/>
      <c r="LQ291" s="165"/>
      <c r="LR291" s="165"/>
      <c r="LS291" s="165"/>
      <c r="LT291" s="165"/>
      <c r="LU291" s="165"/>
      <c r="LV291" s="165"/>
      <c r="LW291" s="165"/>
      <c r="LX291" s="165"/>
      <c r="LY291" s="165"/>
      <c r="LZ291" s="165"/>
      <c r="MA291" s="165"/>
      <c r="MB291" s="165"/>
      <c r="MC291" s="165"/>
      <c r="MD291" s="165"/>
      <c r="ME291" s="165"/>
      <c r="MF291" s="165"/>
      <c r="MG291" s="165"/>
      <c r="MH291" s="165"/>
      <c r="MI291" s="165"/>
      <c r="MJ291" s="165"/>
      <c r="MK291" s="165"/>
      <c r="ML291" s="165"/>
      <c r="MM291" s="165"/>
      <c r="MN291" s="165"/>
      <c r="MO291" s="165"/>
      <c r="MP291" s="165"/>
      <c r="MQ291" s="165"/>
      <c r="MR291" s="165"/>
      <c r="MS291" s="165"/>
      <c r="MT291" s="165"/>
      <c r="MU291" s="165"/>
      <c r="MV291" s="165"/>
      <c r="MW291" s="165"/>
      <c r="MX291" s="165"/>
      <c r="MY291" s="165"/>
      <c r="MZ291" s="165"/>
      <c r="NA291" s="165"/>
      <c r="NB291" s="165"/>
      <c r="NC291" s="165"/>
      <c r="ND291" s="165"/>
      <c r="NE291" s="165"/>
      <c r="NF291" s="165"/>
      <c r="NG291" s="165"/>
      <c r="NH291" s="165"/>
      <c r="NI291" s="165"/>
      <c r="NJ291" s="165"/>
      <c r="NK291" s="165"/>
      <c r="NL291" s="165"/>
      <c r="NM291" s="165"/>
      <c r="NN291" s="165"/>
      <c r="NO291" s="165"/>
      <c r="NP291" s="165"/>
      <c r="NQ291" s="165"/>
      <c r="NR291" s="165"/>
      <c r="NS291" s="165"/>
      <c r="NT291" s="165"/>
      <c r="NU291" s="165"/>
      <c r="NV291" s="165"/>
      <c r="NW291" s="165"/>
      <c r="NX291" s="165"/>
      <c r="NY291" s="165"/>
      <c r="NZ291" s="165"/>
      <c r="OA291" s="165"/>
      <c r="OB291" s="165"/>
      <c r="OC291" s="165"/>
      <c r="OD291" s="165"/>
      <c r="OE291" s="165"/>
      <c r="OF291" s="165"/>
      <c r="OG291" s="165"/>
      <c r="OH291" s="165"/>
      <c r="OI291" s="165"/>
      <c r="OJ291" s="165"/>
      <c r="OK291" s="165"/>
      <c r="OL291" s="165"/>
      <c r="OM291" s="165"/>
      <c r="ON291" s="165"/>
      <c r="OO291" s="165"/>
      <c r="OP291" s="165"/>
      <c r="OQ291" s="165"/>
      <c r="OR291" s="165"/>
      <c r="OS291" s="165"/>
      <c r="OT291" s="165"/>
      <c r="OU291" s="165"/>
      <c r="OV291" s="165"/>
      <c r="OW291" s="165"/>
      <c r="OX291" s="165"/>
      <c r="OY291" s="165"/>
      <c r="OZ291" s="165"/>
      <c r="PA291" s="165"/>
      <c r="PB291" s="165"/>
      <c r="PC291" s="165"/>
      <c r="PD291" s="165"/>
      <c r="PE291" s="165"/>
      <c r="PF291" s="165"/>
      <c r="PG291" s="165"/>
      <c r="PH291" s="165"/>
      <c r="PI291" s="165"/>
      <c r="PJ291" s="165"/>
      <c r="PK291" s="165"/>
      <c r="PL291" s="165"/>
      <c r="PM291" s="165"/>
      <c r="PN291" s="165"/>
      <c r="PO291" s="165"/>
      <c r="PP291" s="165"/>
      <c r="PQ291" s="165"/>
      <c r="PR291" s="165"/>
      <c r="PS291" s="165"/>
      <c r="PT291" s="165"/>
      <c r="PU291" s="165"/>
      <c r="PV291" s="165"/>
      <c r="PW291" s="165"/>
      <c r="PX291" s="165"/>
      <c r="PY291" s="165"/>
      <c r="PZ291" s="165"/>
      <c r="QA291" s="165"/>
      <c r="QB291" s="165"/>
      <c r="QC291" s="165"/>
      <c r="QD291" s="165"/>
      <c r="QE291" s="165"/>
      <c r="QF291" s="165"/>
      <c r="QG291" s="165"/>
      <c r="QH291" s="165"/>
      <c r="QI291" s="165"/>
      <c r="QJ291" s="165"/>
      <c r="QK291" s="165"/>
      <c r="QL291" s="165"/>
      <c r="QM291" s="165"/>
      <c r="QN291" s="165"/>
      <c r="QO291" s="165"/>
      <c r="QP291" s="165"/>
      <c r="QQ291" s="165"/>
      <c r="QR291" s="165"/>
      <c r="QS291" s="165"/>
      <c r="QT291" s="165"/>
      <c r="QU291" s="165"/>
      <c r="QV291" s="165"/>
      <c r="QW291" s="165"/>
      <c r="QX291" s="165"/>
      <c r="QY291" s="165"/>
      <c r="QZ291" s="165"/>
      <c r="RA291" s="165"/>
      <c r="RB291" s="165"/>
      <c r="RC291" s="165"/>
      <c r="RD291" s="165"/>
      <c r="RE291" s="165"/>
      <c r="RF291" s="165"/>
      <c r="RG291" s="165"/>
      <c r="RH291" s="165"/>
      <c r="RI291" s="165"/>
      <c r="RJ291" s="165"/>
      <c r="RK291" s="165"/>
      <c r="RL291" s="165"/>
    </row>
    <row r="292" spans="1:480" ht="15.75" x14ac:dyDescent="0.25">
      <c r="A292" s="120"/>
      <c r="B292" s="348" t="s">
        <v>19</v>
      </c>
      <c r="C292" s="348"/>
      <c r="D292" s="122">
        <f>SUM(D286,D287,D2082,D289,D290,D291)</f>
        <v>510</v>
      </c>
      <c r="E292" s="123"/>
      <c r="F292" s="124"/>
      <c r="G292" s="125">
        <f>SUM(G286,G287,G288,G289,G290,G291)</f>
        <v>15.049999999999999</v>
      </c>
      <c r="H292" s="126">
        <f>SUM(H286,H287,H288,H289,H290,H291)</f>
        <v>16.459999999999997</v>
      </c>
      <c r="I292" s="127">
        <f>SUM(I286,I287,I288,I289,I290,I291)</f>
        <v>79.610000000000014</v>
      </c>
      <c r="J292" s="128">
        <f>SUM(J286,J287,J288,J289,J290,J291)</f>
        <v>517.5</v>
      </c>
      <c r="K292" s="129">
        <f>SUM(K286,K287,K288,K289,K290,K291)</f>
        <v>16.71</v>
      </c>
      <c r="L292" s="130"/>
      <c r="M292" s="130"/>
      <c r="N292" s="234"/>
      <c r="O292" s="233"/>
      <c r="P292" s="233"/>
      <c r="Q292" s="233"/>
      <c r="R292" s="233"/>
      <c r="S292" s="233"/>
      <c r="T292" s="233"/>
      <c r="U292" s="233"/>
      <c r="V292" s="233"/>
      <c r="W292" s="233"/>
      <c r="X292" s="233"/>
      <c r="Y292" s="233"/>
      <c r="Z292" s="165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5"/>
      <c r="AK292" s="165"/>
      <c r="AL292" s="165"/>
      <c r="AM292" s="165"/>
      <c r="AN292" s="165"/>
      <c r="AO292" s="165"/>
      <c r="AP292" s="165"/>
      <c r="AQ292" s="165"/>
      <c r="AR292" s="165"/>
      <c r="AS292" s="165"/>
      <c r="AT292" s="165"/>
      <c r="AU292" s="165"/>
      <c r="AV292" s="165"/>
      <c r="AW292" s="165"/>
      <c r="AX292" s="165"/>
      <c r="AY292" s="165"/>
      <c r="AZ292" s="165"/>
      <c r="BA292" s="165"/>
      <c r="BB292" s="165"/>
      <c r="BC292" s="165"/>
      <c r="BD292" s="165"/>
      <c r="BE292" s="165"/>
      <c r="BF292" s="165"/>
      <c r="BG292" s="165"/>
      <c r="BH292" s="165"/>
      <c r="BI292" s="165"/>
      <c r="BJ292" s="165"/>
      <c r="BK292" s="165"/>
      <c r="BL292" s="165"/>
      <c r="BM292" s="165"/>
      <c r="BN292" s="165"/>
      <c r="BO292" s="165"/>
      <c r="BP292" s="165"/>
      <c r="BQ292" s="165"/>
      <c r="BR292" s="165"/>
      <c r="BS292" s="165"/>
      <c r="BT292" s="165"/>
      <c r="BU292" s="165"/>
      <c r="BV292" s="165"/>
      <c r="BW292" s="165"/>
      <c r="BX292" s="165"/>
      <c r="BY292" s="165"/>
      <c r="BZ292" s="165"/>
      <c r="CA292" s="165"/>
      <c r="CB292" s="165"/>
      <c r="CC292" s="165"/>
      <c r="CD292" s="165"/>
      <c r="CE292" s="165"/>
      <c r="CF292" s="165"/>
      <c r="CG292" s="165"/>
      <c r="CH292" s="165"/>
      <c r="CI292" s="165"/>
      <c r="CJ292" s="165"/>
      <c r="CK292" s="165"/>
      <c r="CL292" s="165"/>
      <c r="CM292" s="165"/>
      <c r="CN292" s="165"/>
      <c r="CO292" s="165"/>
      <c r="CP292" s="165"/>
      <c r="CQ292" s="165"/>
      <c r="CR292" s="165"/>
      <c r="CS292" s="165"/>
      <c r="CT292" s="165"/>
      <c r="CU292" s="165"/>
      <c r="CV292" s="165"/>
      <c r="CW292" s="165"/>
      <c r="CX292" s="165"/>
      <c r="CY292" s="165"/>
      <c r="CZ292" s="165"/>
      <c r="DA292" s="165"/>
      <c r="DB292" s="165"/>
      <c r="DC292" s="165"/>
      <c r="DD292" s="165"/>
      <c r="DE292" s="165"/>
      <c r="DF292" s="165"/>
      <c r="DG292" s="165"/>
      <c r="DH292" s="165"/>
      <c r="DI292" s="165"/>
      <c r="DJ292" s="165"/>
      <c r="DK292" s="165"/>
      <c r="DL292" s="165"/>
      <c r="DM292" s="165"/>
      <c r="DN292" s="165"/>
      <c r="DO292" s="165"/>
      <c r="DP292" s="165"/>
      <c r="DQ292" s="165"/>
      <c r="DR292" s="165"/>
      <c r="DS292" s="165"/>
      <c r="DT292" s="165"/>
      <c r="DU292" s="165"/>
      <c r="DV292" s="165"/>
      <c r="DW292" s="165"/>
      <c r="DX292" s="165"/>
      <c r="DY292" s="165"/>
      <c r="DZ292" s="165"/>
      <c r="EA292" s="165"/>
      <c r="EB292" s="165"/>
      <c r="EC292" s="165"/>
      <c r="ED292" s="165"/>
      <c r="EE292" s="165"/>
      <c r="EF292" s="165"/>
      <c r="EG292" s="165"/>
      <c r="EH292" s="165"/>
      <c r="EI292" s="165"/>
      <c r="EJ292" s="165"/>
      <c r="EK292" s="165"/>
      <c r="EL292" s="165"/>
      <c r="EM292" s="165"/>
      <c r="EN292" s="165"/>
      <c r="EO292" s="165"/>
      <c r="EP292" s="165"/>
      <c r="EQ292" s="165"/>
      <c r="ER292" s="165"/>
      <c r="ES292" s="165"/>
      <c r="ET292" s="165"/>
      <c r="EU292" s="165"/>
      <c r="EV292" s="165"/>
      <c r="EW292" s="165"/>
      <c r="EX292" s="165"/>
      <c r="EY292" s="165"/>
      <c r="EZ292" s="165"/>
      <c r="FA292" s="165"/>
      <c r="FB292" s="165"/>
      <c r="FC292" s="165"/>
      <c r="FD292" s="165"/>
      <c r="FE292" s="165"/>
      <c r="FF292" s="165"/>
      <c r="FG292" s="165"/>
      <c r="FH292" s="165"/>
      <c r="FI292" s="165"/>
      <c r="FJ292" s="165"/>
      <c r="FK292" s="165"/>
      <c r="FL292" s="165"/>
      <c r="FM292" s="165"/>
      <c r="FN292" s="165"/>
      <c r="FO292" s="165"/>
      <c r="FP292" s="165"/>
      <c r="FQ292" s="165"/>
      <c r="FR292" s="165"/>
      <c r="FS292" s="165"/>
      <c r="FT292" s="165"/>
      <c r="FU292" s="165"/>
      <c r="FV292" s="165"/>
      <c r="FW292" s="165"/>
      <c r="FX292" s="165"/>
      <c r="FY292" s="165"/>
      <c r="FZ292" s="165"/>
      <c r="GA292" s="165"/>
      <c r="GB292" s="165"/>
      <c r="GC292" s="165"/>
      <c r="GD292" s="165"/>
      <c r="GE292" s="165"/>
      <c r="GF292" s="165"/>
      <c r="GG292" s="165"/>
      <c r="GH292" s="165"/>
      <c r="GI292" s="165"/>
      <c r="GJ292" s="165"/>
      <c r="GK292" s="165"/>
      <c r="GL292" s="165"/>
      <c r="GM292" s="165"/>
      <c r="GN292" s="165"/>
      <c r="GO292" s="165"/>
      <c r="GP292" s="165"/>
      <c r="GQ292" s="165"/>
      <c r="GR292" s="165"/>
      <c r="GS292" s="165"/>
      <c r="GT292" s="165"/>
      <c r="GU292" s="165"/>
      <c r="GV292" s="165"/>
      <c r="GW292" s="165"/>
      <c r="GX292" s="165"/>
      <c r="GY292" s="165"/>
      <c r="GZ292" s="165"/>
      <c r="HA292" s="165"/>
      <c r="HB292" s="165"/>
      <c r="HC292" s="165"/>
      <c r="HD292" s="165"/>
      <c r="HE292" s="165"/>
      <c r="HF292" s="165"/>
      <c r="HG292" s="165"/>
      <c r="HH292" s="165"/>
      <c r="HI292" s="165"/>
      <c r="HJ292" s="165"/>
      <c r="HK292" s="165"/>
      <c r="HL292" s="165"/>
      <c r="HM292" s="165"/>
      <c r="HN292" s="165"/>
      <c r="HO292" s="165"/>
      <c r="HP292" s="165"/>
      <c r="HQ292" s="165"/>
      <c r="HR292" s="165"/>
      <c r="HS292" s="165"/>
      <c r="HT292" s="165"/>
      <c r="HU292" s="165"/>
      <c r="HV292" s="165"/>
      <c r="HW292" s="165"/>
      <c r="HX292" s="165"/>
      <c r="HY292" s="165"/>
      <c r="HZ292" s="165"/>
      <c r="IA292" s="165"/>
      <c r="IB292" s="165"/>
      <c r="IC292" s="165"/>
      <c r="ID292" s="165"/>
      <c r="IE292" s="165"/>
      <c r="IF292" s="165"/>
      <c r="IG292" s="165"/>
      <c r="IH292" s="165"/>
      <c r="II292" s="165"/>
      <c r="IJ292" s="165"/>
      <c r="IK292" s="165"/>
      <c r="IL292" s="165"/>
      <c r="IM292" s="165"/>
      <c r="IN292" s="165"/>
      <c r="IO292" s="165"/>
      <c r="IP292" s="165"/>
      <c r="IQ292" s="165"/>
      <c r="IR292" s="165"/>
      <c r="IS292" s="165"/>
      <c r="IT292" s="165"/>
      <c r="IU292" s="165"/>
      <c r="IV292" s="165"/>
      <c r="IW292" s="165"/>
      <c r="IX292" s="165"/>
      <c r="IY292" s="165"/>
      <c r="IZ292" s="165"/>
      <c r="JA292" s="165"/>
      <c r="JB292" s="165"/>
      <c r="JC292" s="165"/>
      <c r="JD292" s="165"/>
      <c r="JE292" s="165"/>
      <c r="JF292" s="165"/>
      <c r="JG292" s="165"/>
      <c r="JH292" s="165"/>
      <c r="JI292" s="165"/>
      <c r="JJ292" s="165"/>
      <c r="JK292" s="165"/>
      <c r="JL292" s="165"/>
      <c r="JM292" s="165"/>
      <c r="JN292" s="165"/>
      <c r="JO292" s="165"/>
      <c r="JP292" s="165"/>
      <c r="JQ292" s="165"/>
      <c r="JR292" s="165"/>
      <c r="JS292" s="165"/>
      <c r="JT292" s="165"/>
      <c r="JU292" s="165"/>
      <c r="JV292" s="165"/>
      <c r="JW292" s="165"/>
      <c r="JX292" s="165"/>
      <c r="JY292" s="165"/>
      <c r="JZ292" s="165"/>
      <c r="KA292" s="165"/>
      <c r="KB292" s="165"/>
      <c r="KC292" s="165"/>
      <c r="KD292" s="165"/>
      <c r="KE292" s="165"/>
      <c r="KF292" s="165"/>
      <c r="KG292" s="165"/>
      <c r="KH292" s="165"/>
      <c r="KI292" s="165"/>
      <c r="KJ292" s="165"/>
      <c r="KK292" s="165"/>
      <c r="KL292" s="165"/>
      <c r="KM292" s="165"/>
      <c r="KN292" s="165"/>
      <c r="KO292" s="165"/>
      <c r="KP292" s="165"/>
      <c r="KQ292" s="165"/>
      <c r="KR292" s="165"/>
      <c r="KS292" s="165"/>
      <c r="KT292" s="165"/>
      <c r="KU292" s="165"/>
      <c r="KV292" s="165"/>
      <c r="KW292" s="165"/>
      <c r="KX292" s="165"/>
      <c r="KY292" s="165"/>
      <c r="KZ292" s="165"/>
      <c r="LA292" s="165"/>
      <c r="LB292" s="165"/>
      <c r="LC292" s="165"/>
      <c r="LD292" s="165"/>
      <c r="LE292" s="165"/>
      <c r="LF292" s="165"/>
      <c r="LG292" s="165"/>
      <c r="LH292" s="165"/>
      <c r="LI292" s="165"/>
      <c r="LJ292" s="165"/>
      <c r="LK292" s="165"/>
      <c r="LL292" s="165"/>
      <c r="LM292" s="165"/>
      <c r="LN292" s="165"/>
      <c r="LO292" s="165"/>
      <c r="LP292" s="165"/>
      <c r="LQ292" s="165"/>
      <c r="LR292" s="165"/>
      <c r="LS292" s="165"/>
      <c r="LT292" s="165"/>
      <c r="LU292" s="165"/>
      <c r="LV292" s="165"/>
      <c r="LW292" s="165"/>
      <c r="LX292" s="165"/>
      <c r="LY292" s="165"/>
      <c r="LZ292" s="165"/>
      <c r="MA292" s="165"/>
      <c r="MB292" s="165"/>
      <c r="MC292" s="165"/>
      <c r="MD292" s="165"/>
      <c r="ME292" s="165"/>
      <c r="MF292" s="165"/>
      <c r="MG292" s="165"/>
      <c r="MH292" s="165"/>
      <c r="MI292" s="165"/>
      <c r="MJ292" s="165"/>
      <c r="MK292" s="165"/>
      <c r="ML292" s="165"/>
      <c r="MM292" s="165"/>
      <c r="MN292" s="165"/>
      <c r="MO292" s="165"/>
      <c r="MP292" s="165"/>
      <c r="MQ292" s="165"/>
      <c r="MR292" s="165"/>
      <c r="MS292" s="165"/>
      <c r="MT292" s="165"/>
      <c r="MU292" s="165"/>
      <c r="MV292" s="165"/>
      <c r="MW292" s="165"/>
      <c r="MX292" s="165"/>
      <c r="MY292" s="165"/>
      <c r="MZ292" s="165"/>
      <c r="NA292" s="165"/>
      <c r="NB292" s="165"/>
      <c r="NC292" s="165"/>
      <c r="ND292" s="165"/>
      <c r="NE292" s="165"/>
      <c r="NF292" s="165"/>
      <c r="NG292" s="165"/>
      <c r="NH292" s="165"/>
      <c r="NI292" s="165"/>
      <c r="NJ292" s="165"/>
      <c r="NK292" s="165"/>
      <c r="NL292" s="165"/>
      <c r="NM292" s="165"/>
      <c r="NN292" s="165"/>
      <c r="NO292" s="165"/>
      <c r="NP292" s="165"/>
      <c r="NQ292" s="165"/>
      <c r="NR292" s="165"/>
      <c r="NS292" s="165"/>
      <c r="NT292" s="165"/>
      <c r="NU292" s="165"/>
      <c r="NV292" s="165"/>
      <c r="NW292" s="165"/>
      <c r="NX292" s="165"/>
      <c r="NY292" s="165"/>
      <c r="NZ292" s="165"/>
      <c r="OA292" s="165"/>
      <c r="OB292" s="165"/>
      <c r="OC292" s="165"/>
      <c r="OD292" s="165"/>
      <c r="OE292" s="165"/>
      <c r="OF292" s="165"/>
      <c r="OG292" s="165"/>
      <c r="OH292" s="165"/>
      <c r="OI292" s="165"/>
      <c r="OJ292" s="165"/>
      <c r="OK292" s="165"/>
      <c r="OL292" s="165"/>
      <c r="OM292" s="165"/>
      <c r="ON292" s="165"/>
      <c r="OO292" s="165"/>
      <c r="OP292" s="165"/>
      <c r="OQ292" s="165"/>
      <c r="OR292" s="165"/>
      <c r="OS292" s="165"/>
      <c r="OT292" s="165"/>
      <c r="OU292" s="165"/>
      <c r="OV292" s="165"/>
      <c r="OW292" s="165"/>
      <c r="OX292" s="165"/>
      <c r="OY292" s="165"/>
      <c r="OZ292" s="165"/>
      <c r="PA292" s="165"/>
      <c r="PB292" s="165"/>
      <c r="PC292" s="165"/>
      <c r="PD292" s="165"/>
      <c r="PE292" s="165"/>
      <c r="PF292" s="165"/>
      <c r="PG292" s="165"/>
      <c r="PH292" s="165"/>
      <c r="PI292" s="165"/>
      <c r="PJ292" s="165"/>
      <c r="PK292" s="165"/>
      <c r="PL292" s="165"/>
      <c r="PM292" s="165"/>
      <c r="PN292" s="165"/>
      <c r="PO292" s="165"/>
      <c r="PP292" s="165"/>
      <c r="PQ292" s="165"/>
      <c r="PR292" s="165"/>
      <c r="PS292" s="165"/>
      <c r="PT292" s="165"/>
      <c r="PU292" s="165"/>
      <c r="PV292" s="165"/>
      <c r="PW292" s="165"/>
      <c r="PX292" s="165"/>
      <c r="PY292" s="165"/>
      <c r="PZ292" s="165"/>
      <c r="QA292" s="165"/>
      <c r="QB292" s="165"/>
      <c r="QC292" s="165"/>
      <c r="QD292" s="165"/>
      <c r="QE292" s="165"/>
      <c r="QF292" s="165"/>
      <c r="QG292" s="165"/>
      <c r="QH292" s="165"/>
      <c r="QI292" s="165"/>
      <c r="QJ292" s="165"/>
      <c r="QK292" s="165"/>
      <c r="QL292" s="165"/>
      <c r="QM292" s="165"/>
      <c r="QN292" s="165"/>
      <c r="QO292" s="165"/>
      <c r="QP292" s="165"/>
      <c r="QQ292" s="165"/>
      <c r="QR292" s="165"/>
      <c r="QS292" s="165"/>
      <c r="QT292" s="165"/>
      <c r="QU292" s="165"/>
      <c r="QV292" s="165"/>
      <c r="QW292" s="165"/>
      <c r="QX292" s="165"/>
      <c r="QY292" s="165"/>
      <c r="QZ292" s="165"/>
      <c r="RA292" s="165"/>
      <c r="RB292" s="165"/>
      <c r="RC292" s="165"/>
      <c r="RD292" s="165"/>
      <c r="RE292" s="165"/>
      <c r="RF292" s="165"/>
      <c r="RG292" s="165"/>
      <c r="RH292" s="165"/>
      <c r="RI292" s="165"/>
      <c r="RJ292" s="165"/>
      <c r="RK292" s="165"/>
      <c r="RL292" s="165"/>
    </row>
    <row r="293" spans="1:480" ht="15.75" x14ac:dyDescent="0.25">
      <c r="A293" s="138"/>
      <c r="B293" s="356" t="s">
        <v>20</v>
      </c>
      <c r="C293" s="357"/>
      <c r="D293" s="357"/>
      <c r="E293" s="357"/>
      <c r="F293" s="357"/>
      <c r="G293" s="357"/>
      <c r="H293" s="357"/>
      <c r="I293" s="357"/>
      <c r="J293" s="357"/>
      <c r="K293" s="357"/>
      <c r="L293" s="358"/>
      <c r="M293" s="253"/>
      <c r="N293" s="233"/>
      <c r="O293" s="233"/>
      <c r="P293" s="233"/>
      <c r="Q293" s="233"/>
      <c r="R293" s="233"/>
      <c r="S293" s="233"/>
      <c r="T293" s="233"/>
      <c r="U293" s="233"/>
      <c r="V293" s="233"/>
      <c r="W293" s="233"/>
      <c r="X293" s="233"/>
      <c r="Y293" s="233"/>
      <c r="Z293" s="165"/>
      <c r="AA293" s="165"/>
      <c r="AB293" s="165"/>
      <c r="AC293" s="165"/>
      <c r="AD293" s="165"/>
      <c r="AE293" s="165"/>
      <c r="AF293" s="165"/>
      <c r="AG293" s="165"/>
      <c r="AH293" s="165"/>
      <c r="AI293" s="165"/>
      <c r="AJ293" s="165"/>
      <c r="AK293" s="165"/>
      <c r="AL293" s="165"/>
      <c r="AM293" s="165"/>
      <c r="AN293" s="165"/>
      <c r="AO293" s="165"/>
      <c r="AP293" s="165"/>
      <c r="AQ293" s="165"/>
      <c r="AR293" s="165"/>
      <c r="AS293" s="165"/>
      <c r="AT293" s="165"/>
      <c r="AU293" s="165"/>
      <c r="AV293" s="165"/>
      <c r="AW293" s="165"/>
      <c r="AX293" s="165"/>
      <c r="AY293" s="165"/>
      <c r="AZ293" s="165"/>
      <c r="BA293" s="165"/>
      <c r="BB293" s="165"/>
      <c r="BC293" s="165"/>
      <c r="BD293" s="165"/>
      <c r="BE293" s="165"/>
      <c r="BF293" s="165"/>
      <c r="BG293" s="165"/>
      <c r="BH293" s="165"/>
      <c r="BI293" s="165"/>
      <c r="BJ293" s="165"/>
      <c r="BK293" s="165"/>
      <c r="BL293" s="165"/>
      <c r="BM293" s="165"/>
      <c r="BN293" s="165"/>
      <c r="BO293" s="165"/>
      <c r="BP293" s="165"/>
      <c r="BQ293" s="165"/>
      <c r="BR293" s="165"/>
      <c r="BS293" s="165"/>
      <c r="BT293" s="165"/>
      <c r="BU293" s="165"/>
      <c r="BV293" s="165"/>
      <c r="BW293" s="165"/>
      <c r="BX293" s="165"/>
      <c r="BY293" s="165"/>
      <c r="BZ293" s="165"/>
      <c r="CA293" s="165"/>
      <c r="CB293" s="165"/>
      <c r="CC293" s="165"/>
      <c r="CD293" s="165"/>
      <c r="CE293" s="165"/>
      <c r="CF293" s="165"/>
      <c r="CG293" s="165"/>
      <c r="CH293" s="165"/>
      <c r="CI293" s="165"/>
      <c r="CJ293" s="165"/>
      <c r="CK293" s="165"/>
      <c r="CL293" s="165"/>
      <c r="CM293" s="165"/>
      <c r="CN293" s="165"/>
      <c r="CO293" s="165"/>
      <c r="CP293" s="165"/>
      <c r="CQ293" s="165"/>
      <c r="CR293" s="165"/>
      <c r="CS293" s="165"/>
      <c r="CT293" s="165"/>
      <c r="CU293" s="165"/>
      <c r="CV293" s="165"/>
      <c r="CW293" s="165"/>
      <c r="CX293" s="165"/>
      <c r="CY293" s="165"/>
      <c r="CZ293" s="165"/>
      <c r="DA293" s="165"/>
      <c r="DB293" s="165"/>
      <c r="DC293" s="165"/>
      <c r="DD293" s="165"/>
      <c r="DE293" s="165"/>
      <c r="DF293" s="165"/>
      <c r="DG293" s="165"/>
      <c r="DH293" s="165"/>
      <c r="DI293" s="165"/>
      <c r="DJ293" s="165"/>
      <c r="DK293" s="165"/>
      <c r="DL293" s="165"/>
      <c r="DM293" s="165"/>
      <c r="DN293" s="165"/>
      <c r="DO293" s="165"/>
      <c r="DP293" s="165"/>
      <c r="DQ293" s="165"/>
      <c r="DR293" s="165"/>
      <c r="DS293" s="165"/>
      <c r="DT293" s="165"/>
      <c r="DU293" s="165"/>
      <c r="DV293" s="165"/>
      <c r="DW293" s="165"/>
      <c r="DX293" s="165"/>
      <c r="DY293" s="165"/>
      <c r="DZ293" s="165"/>
      <c r="EA293" s="165"/>
      <c r="EB293" s="165"/>
      <c r="EC293" s="165"/>
      <c r="ED293" s="165"/>
      <c r="EE293" s="165"/>
      <c r="EF293" s="165"/>
      <c r="EG293" s="165"/>
      <c r="EH293" s="165"/>
      <c r="EI293" s="165"/>
      <c r="EJ293" s="165"/>
      <c r="EK293" s="165"/>
      <c r="EL293" s="165"/>
      <c r="EM293" s="165"/>
      <c r="EN293" s="165"/>
      <c r="EO293" s="165"/>
      <c r="EP293" s="165"/>
      <c r="EQ293" s="165"/>
      <c r="ER293" s="165"/>
      <c r="ES293" s="165"/>
      <c r="ET293" s="165"/>
      <c r="EU293" s="165"/>
      <c r="EV293" s="165"/>
      <c r="EW293" s="165"/>
      <c r="EX293" s="165"/>
      <c r="EY293" s="165"/>
      <c r="EZ293" s="165"/>
      <c r="FA293" s="165"/>
      <c r="FB293" s="165"/>
      <c r="FC293" s="165"/>
      <c r="FD293" s="165"/>
      <c r="FE293" s="165"/>
      <c r="FF293" s="165"/>
      <c r="FG293" s="165"/>
      <c r="FH293" s="165"/>
      <c r="FI293" s="165"/>
      <c r="FJ293" s="165"/>
      <c r="FK293" s="165"/>
      <c r="FL293" s="165"/>
      <c r="FM293" s="165"/>
      <c r="FN293" s="165"/>
      <c r="FO293" s="165"/>
      <c r="FP293" s="165"/>
      <c r="FQ293" s="165"/>
      <c r="FR293" s="165"/>
      <c r="FS293" s="165"/>
      <c r="FT293" s="165"/>
      <c r="FU293" s="165"/>
      <c r="FV293" s="165"/>
      <c r="FW293" s="165"/>
      <c r="FX293" s="165"/>
      <c r="FY293" s="165"/>
      <c r="FZ293" s="165"/>
      <c r="GA293" s="165"/>
      <c r="GB293" s="165"/>
      <c r="GC293" s="165"/>
      <c r="GD293" s="165"/>
      <c r="GE293" s="165"/>
      <c r="GF293" s="165"/>
      <c r="GG293" s="165"/>
      <c r="GH293" s="165"/>
      <c r="GI293" s="165"/>
      <c r="GJ293" s="165"/>
      <c r="GK293" s="165"/>
      <c r="GL293" s="165"/>
      <c r="GM293" s="165"/>
      <c r="GN293" s="165"/>
      <c r="GO293" s="165"/>
      <c r="GP293" s="165"/>
      <c r="GQ293" s="165"/>
      <c r="GR293" s="165"/>
      <c r="GS293" s="165"/>
      <c r="GT293" s="165"/>
      <c r="GU293" s="165"/>
      <c r="GV293" s="165"/>
      <c r="GW293" s="165"/>
      <c r="GX293" s="165"/>
      <c r="GY293" s="165"/>
      <c r="GZ293" s="165"/>
      <c r="HA293" s="165"/>
      <c r="HB293" s="165"/>
      <c r="HC293" s="165"/>
      <c r="HD293" s="165"/>
      <c r="HE293" s="165"/>
      <c r="HF293" s="165"/>
      <c r="HG293" s="165"/>
      <c r="HH293" s="165"/>
      <c r="HI293" s="165"/>
      <c r="HJ293" s="165"/>
      <c r="HK293" s="165"/>
      <c r="HL293" s="165"/>
      <c r="HM293" s="165"/>
      <c r="HN293" s="165"/>
      <c r="HO293" s="165"/>
      <c r="HP293" s="165"/>
      <c r="HQ293" s="165"/>
      <c r="HR293" s="165"/>
      <c r="HS293" s="165"/>
      <c r="HT293" s="165"/>
      <c r="HU293" s="165"/>
      <c r="HV293" s="165"/>
      <c r="HW293" s="165"/>
      <c r="HX293" s="165"/>
      <c r="HY293" s="165"/>
      <c r="HZ293" s="165"/>
      <c r="IA293" s="165"/>
      <c r="IB293" s="165"/>
      <c r="IC293" s="165"/>
      <c r="ID293" s="165"/>
      <c r="IE293" s="165"/>
      <c r="IF293" s="165"/>
      <c r="IG293" s="165"/>
      <c r="IH293" s="165"/>
      <c r="II293" s="165"/>
      <c r="IJ293" s="165"/>
      <c r="IK293" s="165"/>
      <c r="IL293" s="165"/>
      <c r="IM293" s="165"/>
      <c r="IN293" s="165"/>
      <c r="IO293" s="165"/>
      <c r="IP293" s="165"/>
      <c r="IQ293" s="165"/>
      <c r="IR293" s="165"/>
      <c r="IS293" s="165"/>
      <c r="IT293" s="165"/>
      <c r="IU293" s="165"/>
      <c r="IV293" s="165"/>
      <c r="IW293" s="165"/>
      <c r="IX293" s="165"/>
      <c r="IY293" s="165"/>
      <c r="IZ293" s="165"/>
      <c r="JA293" s="165"/>
      <c r="JB293" s="165"/>
      <c r="JC293" s="165"/>
      <c r="JD293" s="165"/>
      <c r="JE293" s="165"/>
      <c r="JF293" s="165"/>
      <c r="JG293" s="165"/>
      <c r="JH293" s="165"/>
      <c r="JI293" s="165"/>
      <c r="JJ293" s="165"/>
      <c r="JK293" s="165"/>
      <c r="JL293" s="165"/>
      <c r="JM293" s="165"/>
      <c r="JN293" s="165"/>
      <c r="JO293" s="165"/>
      <c r="JP293" s="165"/>
      <c r="JQ293" s="165"/>
      <c r="JR293" s="165"/>
      <c r="JS293" s="165"/>
      <c r="JT293" s="165"/>
      <c r="JU293" s="165"/>
      <c r="JV293" s="165"/>
      <c r="JW293" s="165"/>
      <c r="JX293" s="165"/>
      <c r="JY293" s="165"/>
      <c r="JZ293" s="165"/>
      <c r="KA293" s="165"/>
      <c r="KB293" s="165"/>
      <c r="KC293" s="165"/>
      <c r="KD293" s="165"/>
      <c r="KE293" s="165"/>
      <c r="KF293" s="165"/>
      <c r="KG293" s="165"/>
      <c r="KH293" s="165"/>
      <c r="KI293" s="165"/>
      <c r="KJ293" s="165"/>
      <c r="KK293" s="165"/>
      <c r="KL293" s="165"/>
      <c r="KM293" s="165"/>
      <c r="KN293" s="165"/>
      <c r="KO293" s="165"/>
      <c r="KP293" s="165"/>
      <c r="KQ293" s="165"/>
      <c r="KR293" s="165"/>
      <c r="KS293" s="165"/>
      <c r="KT293" s="165"/>
      <c r="KU293" s="165"/>
      <c r="KV293" s="165"/>
      <c r="KW293" s="165"/>
      <c r="KX293" s="165"/>
      <c r="KY293" s="165"/>
      <c r="KZ293" s="165"/>
      <c r="LA293" s="165"/>
      <c r="LB293" s="165"/>
      <c r="LC293" s="165"/>
      <c r="LD293" s="165"/>
      <c r="LE293" s="165"/>
      <c r="LF293" s="165"/>
      <c r="LG293" s="165"/>
      <c r="LH293" s="165"/>
      <c r="LI293" s="165"/>
      <c r="LJ293" s="165"/>
      <c r="LK293" s="165"/>
      <c r="LL293" s="165"/>
      <c r="LM293" s="165"/>
      <c r="LN293" s="165"/>
      <c r="LO293" s="165"/>
      <c r="LP293" s="165"/>
      <c r="LQ293" s="165"/>
      <c r="LR293" s="165"/>
      <c r="LS293" s="165"/>
      <c r="LT293" s="165"/>
      <c r="LU293" s="165"/>
      <c r="LV293" s="165"/>
      <c r="LW293" s="165"/>
      <c r="LX293" s="165"/>
      <c r="LY293" s="165"/>
      <c r="LZ293" s="165"/>
      <c r="MA293" s="165"/>
      <c r="MB293" s="165"/>
      <c r="MC293" s="165"/>
      <c r="MD293" s="165"/>
      <c r="ME293" s="165"/>
      <c r="MF293" s="165"/>
      <c r="MG293" s="165"/>
      <c r="MH293" s="165"/>
      <c r="MI293" s="165"/>
      <c r="MJ293" s="165"/>
      <c r="MK293" s="165"/>
      <c r="ML293" s="165"/>
      <c r="MM293" s="165"/>
      <c r="MN293" s="165"/>
      <c r="MO293" s="165"/>
      <c r="MP293" s="165"/>
      <c r="MQ293" s="165"/>
      <c r="MR293" s="165"/>
      <c r="MS293" s="165"/>
      <c r="MT293" s="165"/>
      <c r="MU293" s="165"/>
      <c r="MV293" s="165"/>
      <c r="MW293" s="165"/>
      <c r="MX293" s="165"/>
      <c r="MY293" s="165"/>
      <c r="MZ293" s="165"/>
      <c r="NA293" s="165"/>
      <c r="NB293" s="165"/>
      <c r="NC293" s="165"/>
      <c r="ND293" s="165"/>
      <c r="NE293" s="165"/>
      <c r="NF293" s="165"/>
      <c r="NG293" s="165"/>
      <c r="NH293" s="165"/>
      <c r="NI293" s="165"/>
      <c r="NJ293" s="165"/>
      <c r="NK293" s="165"/>
      <c r="NL293" s="165"/>
      <c r="NM293" s="165"/>
      <c r="NN293" s="165"/>
      <c r="NO293" s="165"/>
      <c r="NP293" s="165"/>
      <c r="NQ293" s="165"/>
      <c r="NR293" s="165"/>
      <c r="NS293" s="165"/>
      <c r="NT293" s="165"/>
      <c r="NU293" s="165"/>
      <c r="NV293" s="165"/>
      <c r="NW293" s="165"/>
      <c r="NX293" s="165"/>
      <c r="NY293" s="165"/>
      <c r="NZ293" s="165"/>
      <c r="OA293" s="165"/>
      <c r="OB293" s="165"/>
      <c r="OC293" s="165"/>
      <c r="OD293" s="165"/>
      <c r="OE293" s="165"/>
      <c r="OF293" s="165"/>
      <c r="OG293" s="165"/>
      <c r="OH293" s="165"/>
      <c r="OI293" s="165"/>
      <c r="OJ293" s="165"/>
      <c r="OK293" s="165"/>
      <c r="OL293" s="165"/>
      <c r="OM293" s="165"/>
      <c r="ON293" s="165"/>
      <c r="OO293" s="165"/>
      <c r="OP293" s="165"/>
      <c r="OQ293" s="165"/>
      <c r="OR293" s="165"/>
      <c r="OS293" s="165"/>
      <c r="OT293" s="165"/>
      <c r="OU293" s="165"/>
      <c r="OV293" s="165"/>
      <c r="OW293" s="165"/>
      <c r="OX293" s="165"/>
      <c r="OY293" s="165"/>
      <c r="OZ293" s="165"/>
      <c r="PA293" s="165"/>
      <c r="PB293" s="165"/>
      <c r="PC293" s="165"/>
      <c r="PD293" s="165"/>
      <c r="PE293" s="165"/>
      <c r="PF293" s="165"/>
      <c r="PG293" s="165"/>
      <c r="PH293" s="165"/>
      <c r="PI293" s="165"/>
      <c r="PJ293" s="165"/>
      <c r="PK293" s="165"/>
      <c r="PL293" s="165"/>
      <c r="PM293" s="165"/>
      <c r="PN293" s="165"/>
      <c r="PO293" s="165"/>
      <c r="PP293" s="165"/>
      <c r="PQ293" s="165"/>
      <c r="PR293" s="165"/>
      <c r="PS293" s="165"/>
      <c r="PT293" s="165"/>
      <c r="PU293" s="165"/>
      <c r="PV293" s="165"/>
      <c r="PW293" s="165"/>
      <c r="PX293" s="165"/>
      <c r="PY293" s="165"/>
      <c r="PZ293" s="165"/>
      <c r="QA293" s="165"/>
      <c r="QB293" s="165"/>
      <c r="QC293" s="165"/>
      <c r="QD293" s="165"/>
      <c r="QE293" s="165"/>
      <c r="QF293" s="165"/>
      <c r="QG293" s="165"/>
      <c r="QH293" s="165"/>
      <c r="QI293" s="165"/>
      <c r="QJ293" s="165"/>
      <c r="QK293" s="165"/>
      <c r="QL293" s="165"/>
      <c r="QM293" s="165"/>
      <c r="QN293" s="165"/>
      <c r="QO293" s="165"/>
      <c r="QP293" s="165"/>
      <c r="QQ293" s="165"/>
      <c r="QR293" s="165"/>
      <c r="QS293" s="165"/>
      <c r="QT293" s="165"/>
      <c r="QU293" s="165"/>
      <c r="QV293" s="165"/>
      <c r="QW293" s="165"/>
      <c r="QX293" s="165"/>
      <c r="QY293" s="165"/>
      <c r="QZ293" s="165"/>
      <c r="RA293" s="165"/>
      <c r="RB293" s="165"/>
      <c r="RC293" s="165"/>
      <c r="RD293" s="165"/>
      <c r="RE293" s="165"/>
      <c r="RF293" s="165"/>
      <c r="RG293" s="165"/>
      <c r="RH293" s="165"/>
      <c r="RI293" s="165"/>
      <c r="RJ293" s="165"/>
      <c r="RK293" s="165"/>
      <c r="RL293" s="165"/>
    </row>
    <row r="294" spans="1:480" s="41" customFormat="1" ht="18.75" customHeight="1" x14ac:dyDescent="0.25">
      <c r="A294" s="138"/>
      <c r="B294" s="353" t="s">
        <v>125</v>
      </c>
      <c r="C294" s="353"/>
      <c r="D294" s="11">
        <v>130</v>
      </c>
      <c r="E294" s="12"/>
      <c r="F294" s="13"/>
      <c r="G294" s="14">
        <v>5.22</v>
      </c>
      <c r="H294" s="15">
        <v>5.76</v>
      </c>
      <c r="I294" s="16">
        <v>7.2</v>
      </c>
      <c r="J294" s="17">
        <v>106.2</v>
      </c>
      <c r="K294" s="18">
        <v>1.26</v>
      </c>
      <c r="L294" s="30">
        <v>251</v>
      </c>
      <c r="M294" s="30">
        <v>6.4</v>
      </c>
      <c r="N294" s="233"/>
      <c r="O294" s="234"/>
      <c r="P294" s="234"/>
      <c r="Q294" s="234"/>
      <c r="R294" s="234"/>
      <c r="S294" s="234"/>
      <c r="T294" s="234"/>
      <c r="U294" s="234"/>
      <c r="V294" s="234"/>
      <c r="W294" s="234"/>
      <c r="X294" s="234"/>
      <c r="Y294" s="234"/>
      <c r="Z294" s="168"/>
      <c r="AA294" s="168"/>
      <c r="AB294" s="168"/>
      <c r="AC294" s="168"/>
      <c r="AD294" s="168"/>
      <c r="AE294" s="168"/>
      <c r="AF294" s="168"/>
      <c r="AG294" s="168"/>
      <c r="AH294" s="168"/>
      <c r="AI294" s="168"/>
      <c r="AJ294" s="168"/>
      <c r="AK294" s="168"/>
      <c r="AL294" s="168"/>
      <c r="AM294" s="168"/>
      <c r="AN294" s="168"/>
      <c r="AO294" s="168"/>
      <c r="AP294" s="168"/>
      <c r="AQ294" s="168"/>
      <c r="AR294" s="168"/>
      <c r="AS294" s="168"/>
      <c r="AT294" s="168"/>
      <c r="AU294" s="168"/>
      <c r="AV294" s="168"/>
      <c r="AW294" s="168"/>
      <c r="AX294" s="168"/>
      <c r="AY294" s="168"/>
      <c r="AZ294" s="168"/>
      <c r="BA294" s="168"/>
      <c r="BB294" s="168"/>
      <c r="BC294" s="168"/>
      <c r="BD294" s="168"/>
      <c r="BE294" s="168"/>
      <c r="BF294" s="168"/>
      <c r="BG294" s="168"/>
      <c r="BH294" s="168"/>
      <c r="BI294" s="168"/>
      <c r="BJ294" s="168"/>
      <c r="BK294" s="168"/>
      <c r="BL294" s="168"/>
      <c r="BM294" s="168"/>
      <c r="BN294" s="168"/>
      <c r="BO294" s="168"/>
      <c r="BP294" s="168"/>
      <c r="BQ294" s="168"/>
      <c r="BR294" s="168"/>
      <c r="BS294" s="168"/>
      <c r="BT294" s="168"/>
      <c r="BU294" s="168"/>
      <c r="BV294" s="168"/>
      <c r="BW294" s="168"/>
      <c r="BX294" s="168"/>
      <c r="BY294" s="168"/>
      <c r="BZ294" s="168"/>
      <c r="CA294" s="168"/>
      <c r="CB294" s="168"/>
      <c r="CC294" s="168"/>
      <c r="CD294" s="168"/>
      <c r="CE294" s="168"/>
      <c r="CF294" s="168"/>
      <c r="CG294" s="168"/>
      <c r="CH294" s="168"/>
      <c r="CI294" s="168"/>
      <c r="CJ294" s="168"/>
      <c r="CK294" s="168"/>
      <c r="CL294" s="168"/>
      <c r="CM294" s="168"/>
      <c r="CN294" s="168"/>
      <c r="CO294" s="168"/>
      <c r="CP294" s="168"/>
      <c r="CQ294" s="168"/>
      <c r="CR294" s="168"/>
      <c r="CS294" s="168"/>
      <c r="CT294" s="168"/>
      <c r="CU294" s="168"/>
      <c r="CV294" s="168"/>
      <c r="CW294" s="168"/>
      <c r="CX294" s="168"/>
      <c r="CY294" s="168"/>
      <c r="CZ294" s="168"/>
      <c r="DA294" s="168"/>
      <c r="DB294" s="168"/>
      <c r="DC294" s="168"/>
      <c r="DD294" s="168"/>
      <c r="DE294" s="168"/>
      <c r="DF294" s="168"/>
      <c r="DG294" s="168"/>
      <c r="DH294" s="168"/>
      <c r="DI294" s="168"/>
      <c r="DJ294" s="168"/>
      <c r="DK294" s="168"/>
      <c r="DL294" s="168"/>
      <c r="DM294" s="168"/>
      <c r="DN294" s="168"/>
      <c r="DO294" s="168"/>
      <c r="DP294" s="168"/>
      <c r="DQ294" s="168"/>
      <c r="DR294" s="168"/>
      <c r="DS294" s="168"/>
      <c r="DT294" s="168"/>
      <c r="DU294" s="168"/>
      <c r="DV294" s="168"/>
      <c r="DW294" s="168"/>
      <c r="DX294" s="168"/>
      <c r="DY294" s="168"/>
      <c r="DZ294" s="168"/>
      <c r="EA294" s="168"/>
      <c r="EB294" s="168"/>
      <c r="EC294" s="168"/>
      <c r="ED294" s="168"/>
      <c r="EE294" s="168"/>
      <c r="EF294" s="168"/>
      <c r="EG294" s="168"/>
      <c r="EH294" s="168"/>
      <c r="EI294" s="168"/>
      <c r="EJ294" s="168"/>
      <c r="EK294" s="168"/>
      <c r="EL294" s="168"/>
      <c r="EM294" s="168"/>
      <c r="EN294" s="168"/>
      <c r="EO294" s="168"/>
      <c r="EP294" s="168"/>
      <c r="EQ294" s="168"/>
      <c r="ER294" s="168"/>
      <c r="ES294" s="168"/>
      <c r="ET294" s="168"/>
      <c r="EU294" s="168"/>
      <c r="EV294" s="168"/>
      <c r="EW294" s="168"/>
      <c r="EX294" s="168"/>
      <c r="EY294" s="168"/>
      <c r="EZ294" s="168"/>
      <c r="FA294" s="168"/>
      <c r="FB294" s="168"/>
      <c r="FC294" s="168"/>
      <c r="FD294" s="168"/>
      <c r="FE294" s="168"/>
      <c r="FF294" s="168"/>
      <c r="FG294" s="168"/>
      <c r="FH294" s="168"/>
      <c r="FI294" s="168"/>
      <c r="FJ294" s="168"/>
      <c r="FK294" s="168"/>
      <c r="FL294" s="168"/>
      <c r="FM294" s="168"/>
      <c r="FN294" s="168"/>
      <c r="FO294" s="168"/>
      <c r="FP294" s="168"/>
      <c r="FQ294" s="168"/>
      <c r="FR294" s="168"/>
      <c r="FS294" s="168"/>
      <c r="FT294" s="168"/>
      <c r="FU294" s="168"/>
      <c r="FV294" s="168"/>
      <c r="FW294" s="168"/>
      <c r="FX294" s="168"/>
      <c r="FY294" s="168"/>
      <c r="FZ294" s="168"/>
      <c r="GA294" s="168"/>
      <c r="GB294" s="168"/>
      <c r="GC294" s="168"/>
      <c r="GD294" s="168"/>
      <c r="GE294" s="168"/>
      <c r="GF294" s="168"/>
      <c r="GG294" s="168"/>
      <c r="GH294" s="168"/>
      <c r="GI294" s="168"/>
      <c r="GJ294" s="168"/>
      <c r="GK294" s="168"/>
      <c r="GL294" s="168"/>
      <c r="GM294" s="168"/>
      <c r="GN294" s="168"/>
      <c r="GO294" s="168"/>
      <c r="GP294" s="168"/>
      <c r="GQ294" s="168"/>
      <c r="GR294" s="168"/>
      <c r="GS294" s="168"/>
      <c r="GT294" s="168"/>
      <c r="GU294" s="168"/>
      <c r="GV294" s="168"/>
      <c r="GW294" s="168"/>
      <c r="GX294" s="168"/>
      <c r="GY294" s="168"/>
      <c r="GZ294" s="168"/>
      <c r="HA294" s="168"/>
      <c r="HB294" s="168"/>
      <c r="HC294" s="168"/>
      <c r="HD294" s="168"/>
      <c r="HE294" s="168"/>
      <c r="HF294" s="168"/>
      <c r="HG294" s="168"/>
      <c r="HH294" s="168"/>
      <c r="HI294" s="168"/>
      <c r="HJ294" s="168"/>
      <c r="HK294" s="168"/>
      <c r="HL294" s="168"/>
      <c r="HM294" s="168"/>
      <c r="HN294" s="168"/>
      <c r="HO294" s="168"/>
      <c r="HP294" s="168"/>
      <c r="HQ294" s="168"/>
      <c r="HR294" s="168"/>
      <c r="HS294" s="168"/>
      <c r="HT294" s="168"/>
      <c r="HU294" s="168"/>
      <c r="HV294" s="168"/>
      <c r="HW294" s="168"/>
      <c r="HX294" s="168"/>
      <c r="HY294" s="168"/>
      <c r="HZ294" s="168"/>
      <c r="IA294" s="168"/>
      <c r="IB294" s="168"/>
      <c r="IC294" s="168"/>
      <c r="ID294" s="168"/>
      <c r="IE294" s="168"/>
      <c r="IF294" s="168"/>
      <c r="IG294" s="168"/>
      <c r="IH294" s="168"/>
      <c r="II294" s="168"/>
      <c r="IJ294" s="168"/>
      <c r="IK294" s="168"/>
      <c r="IL294" s="168"/>
      <c r="IM294" s="168"/>
      <c r="IN294" s="168"/>
      <c r="IO294" s="168"/>
      <c r="IP294" s="168"/>
      <c r="IQ294" s="168"/>
      <c r="IR294" s="168"/>
      <c r="IS294" s="168"/>
      <c r="IT294" s="168"/>
      <c r="IU294" s="168"/>
      <c r="IV294" s="168"/>
      <c r="IW294" s="168"/>
      <c r="IX294" s="168"/>
      <c r="IY294" s="168"/>
      <c r="IZ294" s="168"/>
      <c r="JA294" s="168"/>
      <c r="JB294" s="168"/>
      <c r="JC294" s="168"/>
      <c r="JD294" s="168"/>
      <c r="JE294" s="168"/>
      <c r="JF294" s="168"/>
      <c r="JG294" s="168"/>
      <c r="JH294" s="168"/>
      <c r="JI294" s="168"/>
      <c r="JJ294" s="168"/>
      <c r="JK294" s="168"/>
      <c r="JL294" s="168"/>
      <c r="JM294" s="168"/>
      <c r="JN294" s="168"/>
      <c r="JO294" s="168"/>
      <c r="JP294" s="168"/>
      <c r="JQ294" s="168"/>
      <c r="JR294" s="168"/>
      <c r="JS294" s="168"/>
      <c r="JT294" s="168"/>
      <c r="JU294" s="168"/>
      <c r="JV294" s="168"/>
      <c r="JW294" s="168"/>
      <c r="JX294" s="168"/>
      <c r="JY294" s="168"/>
      <c r="JZ294" s="168"/>
      <c r="KA294" s="168"/>
      <c r="KB294" s="168"/>
      <c r="KC294" s="168"/>
      <c r="KD294" s="168"/>
      <c r="KE294" s="168"/>
      <c r="KF294" s="168"/>
      <c r="KG294" s="168"/>
      <c r="KH294" s="168"/>
      <c r="KI294" s="168"/>
      <c r="KJ294" s="168"/>
      <c r="KK294" s="168"/>
      <c r="KL294" s="168"/>
      <c r="KM294" s="168"/>
      <c r="KN294" s="168"/>
      <c r="KO294" s="168"/>
      <c r="KP294" s="168"/>
      <c r="KQ294" s="168"/>
      <c r="KR294" s="168"/>
      <c r="KS294" s="168"/>
      <c r="KT294" s="168"/>
      <c r="KU294" s="168"/>
      <c r="KV294" s="168"/>
      <c r="KW294" s="168"/>
      <c r="KX294" s="168"/>
      <c r="KY294" s="168"/>
      <c r="KZ294" s="168"/>
      <c r="LA294" s="168"/>
      <c r="LB294" s="168"/>
      <c r="LC294" s="168"/>
      <c r="LD294" s="168"/>
      <c r="LE294" s="168"/>
      <c r="LF294" s="168"/>
      <c r="LG294" s="168"/>
      <c r="LH294" s="168"/>
      <c r="LI294" s="168"/>
      <c r="LJ294" s="168"/>
      <c r="LK294" s="168"/>
      <c r="LL294" s="168"/>
      <c r="LM294" s="168"/>
      <c r="LN294" s="168"/>
      <c r="LO294" s="168"/>
      <c r="LP294" s="168"/>
      <c r="LQ294" s="168"/>
      <c r="LR294" s="168"/>
      <c r="LS294" s="168"/>
      <c r="LT294" s="168"/>
      <c r="LU294" s="168"/>
      <c r="LV294" s="168"/>
      <c r="LW294" s="168"/>
      <c r="LX294" s="168"/>
      <c r="LY294" s="168"/>
      <c r="LZ294" s="168"/>
      <c r="MA294" s="168"/>
      <c r="MB294" s="168"/>
      <c r="MC294" s="168"/>
      <c r="MD294" s="168"/>
      <c r="ME294" s="168"/>
      <c r="MF294" s="168"/>
      <c r="MG294" s="168"/>
      <c r="MH294" s="168"/>
      <c r="MI294" s="168"/>
      <c r="MJ294" s="168"/>
      <c r="MK294" s="168"/>
      <c r="ML294" s="168"/>
      <c r="MM294" s="168"/>
      <c r="MN294" s="168"/>
      <c r="MO294" s="168"/>
      <c r="MP294" s="168"/>
      <c r="MQ294" s="168"/>
      <c r="MR294" s="168"/>
      <c r="MS294" s="168"/>
      <c r="MT294" s="168"/>
      <c r="MU294" s="168"/>
      <c r="MV294" s="168"/>
      <c r="MW294" s="168"/>
      <c r="MX294" s="168"/>
      <c r="MY294" s="168"/>
      <c r="MZ294" s="168"/>
      <c r="NA294" s="168"/>
      <c r="NB294" s="168"/>
      <c r="NC294" s="168"/>
      <c r="ND294" s="168"/>
      <c r="NE294" s="168"/>
      <c r="NF294" s="168"/>
      <c r="NG294" s="168"/>
      <c r="NH294" s="168"/>
      <c r="NI294" s="168"/>
      <c r="NJ294" s="168"/>
      <c r="NK294" s="168"/>
      <c r="NL294" s="168"/>
      <c r="NM294" s="168"/>
      <c r="NN294" s="168"/>
      <c r="NO294" s="168"/>
      <c r="NP294" s="168"/>
      <c r="NQ294" s="168"/>
      <c r="NR294" s="168"/>
      <c r="NS294" s="168"/>
      <c r="NT294" s="168"/>
      <c r="NU294" s="168"/>
      <c r="NV294" s="168"/>
      <c r="NW294" s="168"/>
      <c r="NX294" s="168"/>
      <c r="NY294" s="168"/>
      <c r="NZ294" s="168"/>
      <c r="OA294" s="168"/>
      <c r="OB294" s="168"/>
      <c r="OC294" s="168"/>
      <c r="OD294" s="168"/>
      <c r="OE294" s="168"/>
      <c r="OF294" s="168"/>
      <c r="OG294" s="168"/>
      <c r="OH294" s="168"/>
      <c r="OI294" s="168"/>
      <c r="OJ294" s="168"/>
      <c r="OK294" s="168"/>
      <c r="OL294" s="168"/>
      <c r="OM294" s="168"/>
      <c r="ON294" s="168"/>
      <c r="OO294" s="168"/>
      <c r="OP294" s="168"/>
      <c r="OQ294" s="168"/>
      <c r="OR294" s="168"/>
      <c r="OS294" s="168"/>
      <c r="OT294" s="168"/>
      <c r="OU294" s="168"/>
      <c r="OV294" s="168"/>
      <c r="OW294" s="168"/>
      <c r="OX294" s="168"/>
      <c r="OY294" s="168"/>
      <c r="OZ294" s="168"/>
      <c r="PA294" s="168"/>
      <c r="PB294" s="168"/>
      <c r="PC294" s="168"/>
      <c r="PD294" s="168"/>
      <c r="PE294" s="168"/>
      <c r="PF294" s="168"/>
      <c r="PG294" s="168"/>
      <c r="PH294" s="168"/>
      <c r="PI294" s="168"/>
      <c r="PJ294" s="168"/>
      <c r="PK294" s="168"/>
      <c r="PL294" s="168"/>
      <c r="PM294" s="168"/>
      <c r="PN294" s="168"/>
      <c r="PO294" s="168"/>
      <c r="PP294" s="168"/>
      <c r="PQ294" s="168"/>
      <c r="PR294" s="168"/>
      <c r="PS294" s="168"/>
      <c r="PT294" s="168"/>
      <c r="PU294" s="168"/>
      <c r="PV294" s="168"/>
      <c r="PW294" s="168"/>
      <c r="PX294" s="168"/>
      <c r="PY294" s="168"/>
      <c r="PZ294" s="168"/>
      <c r="QA294" s="168"/>
      <c r="QB294" s="168"/>
      <c r="QC294" s="168"/>
      <c r="QD294" s="168"/>
      <c r="QE294" s="168"/>
      <c r="QF294" s="168"/>
      <c r="QG294" s="168"/>
      <c r="QH294" s="168"/>
      <c r="QI294" s="168"/>
      <c r="QJ294" s="168"/>
      <c r="QK294" s="168"/>
      <c r="QL294" s="168"/>
      <c r="QM294" s="168"/>
      <c r="QN294" s="168"/>
      <c r="QO294" s="168"/>
      <c r="QP294" s="168"/>
      <c r="QQ294" s="168"/>
      <c r="QR294" s="168"/>
      <c r="QS294" s="168"/>
      <c r="QT294" s="168"/>
      <c r="QU294" s="168"/>
      <c r="QV294" s="168"/>
      <c r="QW294" s="168"/>
      <c r="QX294" s="168"/>
      <c r="QY294" s="168"/>
      <c r="QZ294" s="168"/>
      <c r="RA294" s="168"/>
      <c r="RB294" s="168"/>
      <c r="RC294" s="168"/>
      <c r="RD294" s="168"/>
      <c r="RE294" s="168"/>
      <c r="RF294" s="168"/>
      <c r="RG294" s="168"/>
      <c r="RH294" s="168"/>
      <c r="RI294" s="168"/>
      <c r="RJ294" s="168"/>
      <c r="RK294" s="168"/>
      <c r="RL294" s="168"/>
    </row>
    <row r="295" spans="1:480" ht="15.75" x14ac:dyDescent="0.25">
      <c r="A295" s="131"/>
      <c r="B295" s="401" t="s">
        <v>21</v>
      </c>
      <c r="C295" s="401"/>
      <c r="D295" s="122">
        <f>SUM(D294)</f>
        <v>130</v>
      </c>
      <c r="E295" s="123"/>
      <c r="F295" s="124"/>
      <c r="G295" s="125">
        <f>SUM(G294)</f>
        <v>5.22</v>
      </c>
      <c r="H295" s="126">
        <f>SUM(H294)</f>
        <v>5.76</v>
      </c>
      <c r="I295" s="127">
        <f>SUM(I294)</f>
        <v>7.2</v>
      </c>
      <c r="J295" s="128">
        <f>SUM(J294)</f>
        <v>106.2</v>
      </c>
      <c r="K295" s="129">
        <f>SUM(K294)</f>
        <v>1.26</v>
      </c>
      <c r="L295" s="130"/>
      <c r="M295" s="130"/>
      <c r="N295" s="235"/>
      <c r="O295" s="233"/>
      <c r="P295" s="233"/>
      <c r="Q295" s="233"/>
      <c r="R295" s="233"/>
      <c r="S295" s="233"/>
      <c r="T295" s="233"/>
      <c r="U295" s="233"/>
      <c r="V295" s="233"/>
      <c r="W295" s="233"/>
      <c r="X295" s="233"/>
      <c r="Y295" s="233"/>
      <c r="Z295" s="165"/>
      <c r="AA295" s="165"/>
      <c r="AB295" s="165"/>
      <c r="AC295" s="165"/>
      <c r="AD295" s="165"/>
      <c r="AE295" s="165"/>
      <c r="AF295" s="165"/>
      <c r="AG295" s="165"/>
      <c r="AH295" s="165"/>
      <c r="AI295" s="165"/>
      <c r="AJ295" s="165"/>
      <c r="AK295" s="165"/>
      <c r="AL295" s="165"/>
      <c r="AM295" s="165"/>
      <c r="AN295" s="165"/>
      <c r="AO295" s="165"/>
      <c r="AP295" s="165"/>
      <c r="AQ295" s="165"/>
      <c r="AR295" s="165"/>
      <c r="AS295" s="165"/>
      <c r="AT295" s="165"/>
      <c r="AU295" s="165"/>
      <c r="AV295" s="165"/>
      <c r="AW295" s="165"/>
      <c r="AX295" s="165"/>
      <c r="AY295" s="165"/>
      <c r="AZ295" s="165"/>
      <c r="BA295" s="165"/>
      <c r="BB295" s="165"/>
      <c r="BC295" s="165"/>
      <c r="BD295" s="165"/>
      <c r="BE295" s="165"/>
      <c r="BF295" s="165"/>
      <c r="BG295" s="165"/>
      <c r="BH295" s="165"/>
      <c r="BI295" s="165"/>
      <c r="BJ295" s="165"/>
      <c r="BK295" s="165"/>
      <c r="BL295" s="165"/>
      <c r="BM295" s="165"/>
      <c r="BN295" s="165"/>
      <c r="BO295" s="165"/>
      <c r="BP295" s="165"/>
      <c r="BQ295" s="165"/>
      <c r="BR295" s="165"/>
      <c r="BS295" s="165"/>
      <c r="BT295" s="165"/>
      <c r="BU295" s="165"/>
      <c r="BV295" s="165"/>
      <c r="BW295" s="165"/>
      <c r="BX295" s="165"/>
      <c r="BY295" s="165"/>
      <c r="BZ295" s="165"/>
      <c r="CA295" s="165"/>
      <c r="CB295" s="165"/>
      <c r="CC295" s="165"/>
      <c r="CD295" s="165"/>
      <c r="CE295" s="165"/>
      <c r="CF295" s="165"/>
      <c r="CG295" s="165"/>
      <c r="CH295" s="165"/>
      <c r="CI295" s="165"/>
      <c r="CJ295" s="165"/>
      <c r="CK295" s="165"/>
      <c r="CL295" s="165"/>
      <c r="CM295" s="165"/>
      <c r="CN295" s="165"/>
      <c r="CO295" s="165"/>
      <c r="CP295" s="165"/>
      <c r="CQ295" s="165"/>
      <c r="CR295" s="165"/>
      <c r="CS295" s="165"/>
      <c r="CT295" s="165"/>
      <c r="CU295" s="165"/>
      <c r="CV295" s="165"/>
      <c r="CW295" s="165"/>
      <c r="CX295" s="165"/>
      <c r="CY295" s="165"/>
      <c r="CZ295" s="165"/>
      <c r="DA295" s="165"/>
      <c r="DB295" s="165"/>
      <c r="DC295" s="165"/>
      <c r="DD295" s="165"/>
      <c r="DE295" s="165"/>
      <c r="DF295" s="165"/>
      <c r="DG295" s="165"/>
      <c r="DH295" s="165"/>
      <c r="DI295" s="165"/>
      <c r="DJ295" s="165"/>
      <c r="DK295" s="165"/>
      <c r="DL295" s="165"/>
      <c r="DM295" s="165"/>
      <c r="DN295" s="165"/>
      <c r="DO295" s="165"/>
      <c r="DP295" s="165"/>
      <c r="DQ295" s="165"/>
      <c r="DR295" s="165"/>
      <c r="DS295" s="165"/>
      <c r="DT295" s="165"/>
      <c r="DU295" s="165"/>
      <c r="DV295" s="165"/>
      <c r="DW295" s="165"/>
      <c r="DX295" s="165"/>
      <c r="DY295" s="165"/>
      <c r="DZ295" s="165"/>
      <c r="EA295" s="165"/>
      <c r="EB295" s="165"/>
      <c r="EC295" s="165"/>
      <c r="ED295" s="165"/>
      <c r="EE295" s="165"/>
      <c r="EF295" s="165"/>
      <c r="EG295" s="165"/>
      <c r="EH295" s="165"/>
      <c r="EI295" s="165"/>
      <c r="EJ295" s="165"/>
      <c r="EK295" s="165"/>
      <c r="EL295" s="165"/>
      <c r="EM295" s="165"/>
      <c r="EN295" s="165"/>
      <c r="EO295" s="165"/>
      <c r="EP295" s="165"/>
      <c r="EQ295" s="165"/>
      <c r="ER295" s="165"/>
      <c r="ES295" s="165"/>
      <c r="ET295" s="165"/>
      <c r="EU295" s="165"/>
      <c r="EV295" s="165"/>
      <c r="EW295" s="165"/>
      <c r="EX295" s="165"/>
      <c r="EY295" s="165"/>
      <c r="EZ295" s="165"/>
      <c r="FA295" s="165"/>
      <c r="FB295" s="165"/>
      <c r="FC295" s="165"/>
      <c r="FD295" s="165"/>
      <c r="FE295" s="165"/>
      <c r="FF295" s="165"/>
      <c r="FG295" s="165"/>
      <c r="FH295" s="165"/>
      <c r="FI295" s="165"/>
      <c r="FJ295" s="165"/>
      <c r="FK295" s="165"/>
      <c r="FL295" s="165"/>
      <c r="FM295" s="165"/>
      <c r="FN295" s="165"/>
      <c r="FO295" s="165"/>
      <c r="FP295" s="165"/>
      <c r="FQ295" s="165"/>
      <c r="FR295" s="165"/>
      <c r="FS295" s="165"/>
      <c r="FT295" s="165"/>
      <c r="FU295" s="165"/>
      <c r="FV295" s="165"/>
      <c r="FW295" s="165"/>
      <c r="FX295" s="165"/>
      <c r="FY295" s="165"/>
      <c r="FZ295" s="165"/>
      <c r="GA295" s="165"/>
      <c r="GB295" s="165"/>
      <c r="GC295" s="165"/>
      <c r="GD295" s="165"/>
      <c r="GE295" s="165"/>
      <c r="GF295" s="165"/>
      <c r="GG295" s="165"/>
      <c r="GH295" s="165"/>
      <c r="GI295" s="165"/>
      <c r="GJ295" s="165"/>
      <c r="GK295" s="165"/>
      <c r="GL295" s="165"/>
      <c r="GM295" s="165"/>
      <c r="GN295" s="165"/>
      <c r="GO295" s="165"/>
      <c r="GP295" s="165"/>
      <c r="GQ295" s="165"/>
      <c r="GR295" s="165"/>
      <c r="GS295" s="165"/>
      <c r="GT295" s="165"/>
      <c r="GU295" s="165"/>
      <c r="GV295" s="165"/>
      <c r="GW295" s="165"/>
      <c r="GX295" s="165"/>
      <c r="GY295" s="165"/>
      <c r="GZ295" s="165"/>
      <c r="HA295" s="165"/>
      <c r="HB295" s="165"/>
      <c r="HC295" s="165"/>
      <c r="HD295" s="165"/>
      <c r="HE295" s="165"/>
      <c r="HF295" s="165"/>
      <c r="HG295" s="165"/>
      <c r="HH295" s="165"/>
      <c r="HI295" s="165"/>
      <c r="HJ295" s="165"/>
      <c r="HK295" s="165"/>
      <c r="HL295" s="165"/>
      <c r="HM295" s="165"/>
      <c r="HN295" s="165"/>
      <c r="HO295" s="165"/>
      <c r="HP295" s="165"/>
      <c r="HQ295" s="165"/>
      <c r="HR295" s="165"/>
      <c r="HS295" s="165"/>
      <c r="HT295" s="165"/>
      <c r="HU295" s="165"/>
      <c r="HV295" s="165"/>
      <c r="HW295" s="165"/>
      <c r="HX295" s="165"/>
      <c r="HY295" s="165"/>
      <c r="HZ295" s="165"/>
      <c r="IA295" s="165"/>
      <c r="IB295" s="165"/>
      <c r="IC295" s="165"/>
      <c r="ID295" s="165"/>
      <c r="IE295" s="165"/>
      <c r="IF295" s="165"/>
      <c r="IG295" s="165"/>
      <c r="IH295" s="165"/>
      <c r="II295" s="165"/>
      <c r="IJ295" s="165"/>
      <c r="IK295" s="165"/>
      <c r="IL295" s="165"/>
      <c r="IM295" s="165"/>
      <c r="IN295" s="165"/>
      <c r="IO295" s="165"/>
      <c r="IP295" s="165"/>
      <c r="IQ295" s="165"/>
      <c r="IR295" s="165"/>
      <c r="IS295" s="165"/>
      <c r="IT295" s="165"/>
      <c r="IU295" s="165"/>
      <c r="IV295" s="165"/>
      <c r="IW295" s="165"/>
      <c r="IX295" s="165"/>
      <c r="IY295" s="165"/>
      <c r="IZ295" s="165"/>
      <c r="JA295" s="165"/>
      <c r="JB295" s="165"/>
      <c r="JC295" s="165"/>
      <c r="JD295" s="165"/>
      <c r="JE295" s="165"/>
      <c r="JF295" s="165"/>
      <c r="JG295" s="165"/>
      <c r="JH295" s="165"/>
      <c r="JI295" s="165"/>
      <c r="JJ295" s="165"/>
      <c r="JK295" s="165"/>
      <c r="JL295" s="165"/>
      <c r="JM295" s="165"/>
      <c r="JN295" s="165"/>
      <c r="JO295" s="165"/>
      <c r="JP295" s="165"/>
      <c r="JQ295" s="165"/>
      <c r="JR295" s="165"/>
      <c r="JS295" s="165"/>
      <c r="JT295" s="165"/>
      <c r="JU295" s="165"/>
      <c r="JV295" s="165"/>
      <c r="JW295" s="165"/>
      <c r="JX295" s="165"/>
      <c r="JY295" s="165"/>
      <c r="JZ295" s="165"/>
      <c r="KA295" s="165"/>
      <c r="KB295" s="165"/>
      <c r="KC295" s="165"/>
      <c r="KD295" s="165"/>
      <c r="KE295" s="165"/>
      <c r="KF295" s="165"/>
      <c r="KG295" s="165"/>
      <c r="KH295" s="165"/>
      <c r="KI295" s="165"/>
      <c r="KJ295" s="165"/>
      <c r="KK295" s="165"/>
      <c r="KL295" s="165"/>
      <c r="KM295" s="165"/>
      <c r="KN295" s="165"/>
      <c r="KO295" s="165"/>
      <c r="KP295" s="165"/>
      <c r="KQ295" s="165"/>
      <c r="KR295" s="165"/>
      <c r="KS295" s="165"/>
      <c r="KT295" s="165"/>
      <c r="KU295" s="165"/>
      <c r="KV295" s="165"/>
      <c r="KW295" s="165"/>
      <c r="KX295" s="165"/>
      <c r="KY295" s="165"/>
      <c r="KZ295" s="165"/>
      <c r="LA295" s="165"/>
      <c r="LB295" s="165"/>
      <c r="LC295" s="165"/>
      <c r="LD295" s="165"/>
      <c r="LE295" s="165"/>
      <c r="LF295" s="165"/>
      <c r="LG295" s="165"/>
      <c r="LH295" s="165"/>
      <c r="LI295" s="165"/>
      <c r="LJ295" s="165"/>
      <c r="LK295" s="165"/>
      <c r="LL295" s="165"/>
      <c r="LM295" s="165"/>
      <c r="LN295" s="165"/>
      <c r="LO295" s="165"/>
      <c r="LP295" s="165"/>
      <c r="LQ295" s="165"/>
      <c r="LR295" s="165"/>
      <c r="LS295" s="165"/>
      <c r="LT295" s="165"/>
      <c r="LU295" s="165"/>
      <c r="LV295" s="165"/>
      <c r="LW295" s="165"/>
      <c r="LX295" s="165"/>
      <c r="LY295" s="165"/>
      <c r="LZ295" s="165"/>
      <c r="MA295" s="165"/>
      <c r="MB295" s="165"/>
      <c r="MC295" s="165"/>
      <c r="MD295" s="165"/>
      <c r="ME295" s="165"/>
      <c r="MF295" s="165"/>
      <c r="MG295" s="165"/>
      <c r="MH295" s="165"/>
      <c r="MI295" s="165"/>
      <c r="MJ295" s="165"/>
      <c r="MK295" s="165"/>
      <c r="ML295" s="165"/>
      <c r="MM295" s="165"/>
      <c r="MN295" s="165"/>
      <c r="MO295" s="165"/>
      <c r="MP295" s="165"/>
      <c r="MQ295" s="165"/>
      <c r="MR295" s="165"/>
      <c r="MS295" s="165"/>
      <c r="MT295" s="165"/>
      <c r="MU295" s="165"/>
      <c r="MV295" s="165"/>
      <c r="MW295" s="165"/>
      <c r="MX295" s="165"/>
      <c r="MY295" s="165"/>
      <c r="MZ295" s="165"/>
      <c r="NA295" s="165"/>
      <c r="NB295" s="165"/>
      <c r="NC295" s="165"/>
      <c r="ND295" s="165"/>
      <c r="NE295" s="165"/>
      <c r="NF295" s="165"/>
      <c r="NG295" s="165"/>
      <c r="NH295" s="165"/>
      <c r="NI295" s="165"/>
      <c r="NJ295" s="165"/>
      <c r="NK295" s="165"/>
      <c r="NL295" s="165"/>
      <c r="NM295" s="165"/>
      <c r="NN295" s="165"/>
      <c r="NO295" s="165"/>
      <c r="NP295" s="165"/>
      <c r="NQ295" s="165"/>
      <c r="NR295" s="165"/>
      <c r="NS295" s="165"/>
      <c r="NT295" s="165"/>
      <c r="NU295" s="165"/>
      <c r="NV295" s="165"/>
      <c r="NW295" s="165"/>
      <c r="NX295" s="165"/>
      <c r="NY295" s="165"/>
      <c r="NZ295" s="165"/>
      <c r="OA295" s="165"/>
      <c r="OB295" s="165"/>
      <c r="OC295" s="165"/>
      <c r="OD295" s="165"/>
      <c r="OE295" s="165"/>
      <c r="OF295" s="165"/>
      <c r="OG295" s="165"/>
      <c r="OH295" s="165"/>
      <c r="OI295" s="165"/>
      <c r="OJ295" s="165"/>
      <c r="OK295" s="165"/>
      <c r="OL295" s="165"/>
      <c r="OM295" s="165"/>
      <c r="ON295" s="165"/>
      <c r="OO295" s="165"/>
      <c r="OP295" s="165"/>
      <c r="OQ295" s="165"/>
      <c r="OR295" s="165"/>
      <c r="OS295" s="165"/>
      <c r="OT295" s="165"/>
      <c r="OU295" s="165"/>
      <c r="OV295" s="165"/>
      <c r="OW295" s="165"/>
      <c r="OX295" s="165"/>
      <c r="OY295" s="165"/>
      <c r="OZ295" s="165"/>
      <c r="PA295" s="165"/>
      <c r="PB295" s="165"/>
      <c r="PC295" s="165"/>
      <c r="PD295" s="165"/>
      <c r="PE295" s="165"/>
      <c r="PF295" s="165"/>
      <c r="PG295" s="165"/>
      <c r="PH295" s="165"/>
      <c r="PI295" s="165"/>
      <c r="PJ295" s="165"/>
      <c r="PK295" s="165"/>
      <c r="PL295" s="165"/>
      <c r="PM295" s="165"/>
      <c r="PN295" s="165"/>
      <c r="PO295" s="165"/>
      <c r="PP295" s="165"/>
      <c r="PQ295" s="165"/>
      <c r="PR295" s="165"/>
      <c r="PS295" s="165"/>
      <c r="PT295" s="165"/>
      <c r="PU295" s="165"/>
      <c r="PV295" s="165"/>
      <c r="PW295" s="165"/>
      <c r="PX295" s="165"/>
      <c r="PY295" s="165"/>
      <c r="PZ295" s="165"/>
      <c r="QA295" s="165"/>
      <c r="QB295" s="165"/>
      <c r="QC295" s="165"/>
      <c r="QD295" s="165"/>
      <c r="QE295" s="165"/>
      <c r="QF295" s="165"/>
      <c r="QG295" s="165"/>
      <c r="QH295" s="165"/>
      <c r="QI295" s="165"/>
      <c r="QJ295" s="165"/>
      <c r="QK295" s="165"/>
      <c r="QL295" s="165"/>
      <c r="QM295" s="165"/>
      <c r="QN295" s="165"/>
      <c r="QO295" s="165"/>
      <c r="QP295" s="165"/>
      <c r="QQ295" s="165"/>
      <c r="QR295" s="165"/>
      <c r="QS295" s="165"/>
      <c r="QT295" s="165"/>
      <c r="QU295" s="165"/>
      <c r="QV295" s="165"/>
      <c r="QW295" s="165"/>
      <c r="QX295" s="165"/>
      <c r="QY295" s="165"/>
      <c r="QZ295" s="165"/>
      <c r="RA295" s="165"/>
      <c r="RB295" s="165"/>
      <c r="RC295" s="165"/>
      <c r="RD295" s="165"/>
      <c r="RE295" s="165"/>
      <c r="RF295" s="165"/>
      <c r="RG295" s="165"/>
      <c r="RH295" s="165"/>
      <c r="RI295" s="165"/>
      <c r="RJ295" s="165"/>
      <c r="RK295" s="165"/>
      <c r="RL295" s="165"/>
    </row>
    <row r="296" spans="1:480" ht="20.25" customHeight="1" x14ac:dyDescent="0.25">
      <c r="A296" s="305" t="s">
        <v>41</v>
      </c>
      <c r="B296" s="356" t="s">
        <v>22</v>
      </c>
      <c r="C296" s="357"/>
      <c r="D296" s="357"/>
      <c r="E296" s="357"/>
      <c r="F296" s="357"/>
      <c r="G296" s="357"/>
      <c r="H296" s="357"/>
      <c r="I296" s="357"/>
      <c r="J296" s="357"/>
      <c r="K296" s="357"/>
      <c r="L296" s="358"/>
      <c r="M296" s="253"/>
      <c r="N296" s="233"/>
      <c r="O296" s="233"/>
      <c r="P296" s="233"/>
      <c r="Q296" s="233"/>
      <c r="R296" s="233"/>
      <c r="S296" s="233"/>
      <c r="T296" s="233"/>
      <c r="U296" s="233"/>
      <c r="V296" s="233"/>
      <c r="W296" s="233"/>
      <c r="X296" s="233"/>
      <c r="Y296" s="233"/>
      <c r="Z296" s="165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  <c r="AK296" s="165"/>
      <c r="AL296" s="165"/>
      <c r="AM296" s="165"/>
      <c r="AN296" s="165"/>
      <c r="AO296" s="165"/>
      <c r="AP296" s="165"/>
      <c r="AQ296" s="165"/>
      <c r="AR296" s="165"/>
      <c r="AS296" s="165"/>
      <c r="AT296" s="165"/>
      <c r="AU296" s="165"/>
      <c r="AV296" s="165"/>
      <c r="AW296" s="165"/>
      <c r="AX296" s="165"/>
      <c r="AY296" s="165"/>
      <c r="AZ296" s="165"/>
      <c r="BA296" s="165"/>
      <c r="BB296" s="165"/>
      <c r="BC296" s="165"/>
      <c r="BD296" s="165"/>
      <c r="BE296" s="165"/>
      <c r="BF296" s="165"/>
      <c r="BG296" s="165"/>
      <c r="BH296" s="165"/>
      <c r="BI296" s="165"/>
      <c r="BJ296" s="165"/>
      <c r="BK296" s="165"/>
      <c r="BL296" s="165"/>
      <c r="BM296" s="165"/>
      <c r="BN296" s="165"/>
      <c r="BO296" s="165"/>
      <c r="BP296" s="165"/>
      <c r="BQ296" s="165"/>
      <c r="BR296" s="165"/>
      <c r="BS296" s="165"/>
      <c r="BT296" s="165"/>
      <c r="BU296" s="165"/>
      <c r="BV296" s="165"/>
      <c r="BW296" s="165"/>
      <c r="BX296" s="165"/>
      <c r="BY296" s="165"/>
      <c r="BZ296" s="165"/>
      <c r="CA296" s="165"/>
      <c r="CB296" s="165"/>
      <c r="CC296" s="165"/>
      <c r="CD296" s="165"/>
      <c r="CE296" s="165"/>
      <c r="CF296" s="165"/>
      <c r="CG296" s="165"/>
      <c r="CH296" s="165"/>
      <c r="CI296" s="165"/>
      <c r="CJ296" s="165"/>
      <c r="CK296" s="165"/>
      <c r="CL296" s="165"/>
      <c r="CM296" s="165"/>
      <c r="CN296" s="165"/>
      <c r="CO296" s="165"/>
      <c r="CP296" s="165"/>
      <c r="CQ296" s="165"/>
      <c r="CR296" s="165"/>
      <c r="CS296" s="165"/>
      <c r="CT296" s="165"/>
      <c r="CU296" s="165"/>
      <c r="CV296" s="165"/>
      <c r="CW296" s="165"/>
      <c r="CX296" s="165"/>
      <c r="CY296" s="165"/>
      <c r="CZ296" s="165"/>
      <c r="DA296" s="165"/>
      <c r="DB296" s="165"/>
      <c r="DC296" s="165"/>
      <c r="DD296" s="165"/>
      <c r="DE296" s="165"/>
      <c r="DF296" s="165"/>
      <c r="DG296" s="165"/>
      <c r="DH296" s="165"/>
      <c r="DI296" s="165"/>
      <c r="DJ296" s="165"/>
      <c r="DK296" s="165"/>
      <c r="DL296" s="165"/>
      <c r="DM296" s="165"/>
      <c r="DN296" s="165"/>
      <c r="DO296" s="165"/>
      <c r="DP296" s="165"/>
      <c r="DQ296" s="165"/>
      <c r="DR296" s="165"/>
      <c r="DS296" s="165"/>
      <c r="DT296" s="165"/>
      <c r="DU296" s="165"/>
      <c r="DV296" s="165"/>
      <c r="DW296" s="165"/>
      <c r="DX296" s="165"/>
      <c r="DY296" s="165"/>
      <c r="DZ296" s="165"/>
      <c r="EA296" s="165"/>
      <c r="EB296" s="165"/>
      <c r="EC296" s="165"/>
      <c r="ED296" s="165"/>
      <c r="EE296" s="165"/>
      <c r="EF296" s="165"/>
      <c r="EG296" s="165"/>
      <c r="EH296" s="165"/>
      <c r="EI296" s="165"/>
      <c r="EJ296" s="165"/>
      <c r="EK296" s="165"/>
      <c r="EL296" s="165"/>
      <c r="EM296" s="165"/>
      <c r="EN296" s="165"/>
      <c r="EO296" s="165"/>
      <c r="EP296" s="165"/>
      <c r="EQ296" s="165"/>
      <c r="ER296" s="165"/>
      <c r="ES296" s="165"/>
      <c r="ET296" s="165"/>
      <c r="EU296" s="165"/>
      <c r="EV296" s="165"/>
      <c r="EW296" s="165"/>
      <c r="EX296" s="165"/>
      <c r="EY296" s="165"/>
      <c r="EZ296" s="165"/>
      <c r="FA296" s="165"/>
      <c r="FB296" s="165"/>
      <c r="FC296" s="165"/>
      <c r="FD296" s="165"/>
      <c r="FE296" s="165"/>
      <c r="FF296" s="165"/>
      <c r="FG296" s="165"/>
      <c r="FH296" s="165"/>
      <c r="FI296" s="165"/>
      <c r="FJ296" s="165"/>
      <c r="FK296" s="165"/>
      <c r="FL296" s="165"/>
      <c r="FM296" s="165"/>
      <c r="FN296" s="165"/>
      <c r="FO296" s="165"/>
      <c r="FP296" s="165"/>
      <c r="FQ296" s="165"/>
      <c r="FR296" s="165"/>
      <c r="FS296" s="165"/>
      <c r="FT296" s="165"/>
      <c r="FU296" s="165"/>
      <c r="FV296" s="165"/>
      <c r="FW296" s="165"/>
      <c r="FX296" s="165"/>
      <c r="FY296" s="165"/>
      <c r="FZ296" s="165"/>
      <c r="GA296" s="165"/>
      <c r="GB296" s="165"/>
      <c r="GC296" s="165"/>
      <c r="GD296" s="165"/>
      <c r="GE296" s="165"/>
      <c r="GF296" s="165"/>
      <c r="GG296" s="165"/>
      <c r="GH296" s="165"/>
      <c r="GI296" s="165"/>
      <c r="GJ296" s="165"/>
      <c r="GK296" s="165"/>
      <c r="GL296" s="165"/>
      <c r="GM296" s="165"/>
      <c r="GN296" s="165"/>
      <c r="GO296" s="165"/>
      <c r="GP296" s="165"/>
      <c r="GQ296" s="165"/>
      <c r="GR296" s="165"/>
      <c r="GS296" s="165"/>
      <c r="GT296" s="165"/>
      <c r="GU296" s="165"/>
      <c r="GV296" s="165"/>
      <c r="GW296" s="165"/>
      <c r="GX296" s="165"/>
      <c r="GY296" s="165"/>
      <c r="GZ296" s="165"/>
      <c r="HA296" s="165"/>
      <c r="HB296" s="165"/>
      <c r="HC296" s="165"/>
      <c r="HD296" s="165"/>
      <c r="HE296" s="165"/>
      <c r="HF296" s="165"/>
      <c r="HG296" s="165"/>
      <c r="HH296" s="165"/>
      <c r="HI296" s="165"/>
      <c r="HJ296" s="165"/>
      <c r="HK296" s="165"/>
      <c r="HL296" s="165"/>
      <c r="HM296" s="165"/>
      <c r="HN296" s="165"/>
      <c r="HO296" s="165"/>
      <c r="HP296" s="165"/>
      <c r="HQ296" s="165"/>
      <c r="HR296" s="165"/>
      <c r="HS296" s="165"/>
      <c r="HT296" s="165"/>
      <c r="HU296" s="165"/>
      <c r="HV296" s="165"/>
      <c r="HW296" s="165"/>
      <c r="HX296" s="165"/>
      <c r="HY296" s="165"/>
      <c r="HZ296" s="165"/>
      <c r="IA296" s="165"/>
      <c r="IB296" s="165"/>
      <c r="IC296" s="165"/>
      <c r="ID296" s="165"/>
      <c r="IE296" s="165"/>
      <c r="IF296" s="165"/>
      <c r="IG296" s="165"/>
      <c r="IH296" s="165"/>
      <c r="II296" s="165"/>
      <c r="IJ296" s="165"/>
      <c r="IK296" s="165"/>
      <c r="IL296" s="165"/>
      <c r="IM296" s="165"/>
      <c r="IN296" s="165"/>
      <c r="IO296" s="165"/>
      <c r="IP296" s="165"/>
      <c r="IQ296" s="165"/>
      <c r="IR296" s="165"/>
      <c r="IS296" s="165"/>
      <c r="IT296" s="165"/>
      <c r="IU296" s="165"/>
      <c r="IV296" s="165"/>
      <c r="IW296" s="165"/>
      <c r="IX296" s="165"/>
      <c r="IY296" s="165"/>
      <c r="IZ296" s="165"/>
      <c r="JA296" s="165"/>
      <c r="JB296" s="165"/>
      <c r="JC296" s="165"/>
      <c r="JD296" s="165"/>
      <c r="JE296" s="165"/>
      <c r="JF296" s="165"/>
      <c r="JG296" s="165"/>
      <c r="JH296" s="165"/>
      <c r="JI296" s="165"/>
      <c r="JJ296" s="165"/>
      <c r="JK296" s="165"/>
      <c r="JL296" s="165"/>
      <c r="JM296" s="165"/>
      <c r="JN296" s="165"/>
      <c r="JO296" s="165"/>
      <c r="JP296" s="165"/>
      <c r="JQ296" s="165"/>
      <c r="JR296" s="165"/>
      <c r="JS296" s="165"/>
      <c r="JT296" s="165"/>
      <c r="JU296" s="165"/>
      <c r="JV296" s="165"/>
      <c r="JW296" s="165"/>
      <c r="JX296" s="165"/>
      <c r="JY296" s="165"/>
      <c r="JZ296" s="165"/>
      <c r="KA296" s="165"/>
      <c r="KB296" s="165"/>
      <c r="KC296" s="165"/>
      <c r="KD296" s="165"/>
      <c r="KE296" s="165"/>
      <c r="KF296" s="165"/>
      <c r="KG296" s="165"/>
      <c r="KH296" s="165"/>
      <c r="KI296" s="165"/>
      <c r="KJ296" s="165"/>
      <c r="KK296" s="165"/>
      <c r="KL296" s="165"/>
      <c r="KM296" s="165"/>
      <c r="KN296" s="165"/>
      <c r="KO296" s="165"/>
      <c r="KP296" s="165"/>
      <c r="KQ296" s="165"/>
      <c r="KR296" s="165"/>
      <c r="KS296" s="165"/>
      <c r="KT296" s="165"/>
      <c r="KU296" s="165"/>
      <c r="KV296" s="165"/>
      <c r="KW296" s="165"/>
      <c r="KX296" s="165"/>
      <c r="KY296" s="165"/>
      <c r="KZ296" s="165"/>
      <c r="LA296" s="165"/>
      <c r="LB296" s="165"/>
      <c r="LC296" s="165"/>
      <c r="LD296" s="165"/>
      <c r="LE296" s="165"/>
      <c r="LF296" s="165"/>
      <c r="LG296" s="165"/>
      <c r="LH296" s="165"/>
      <c r="LI296" s="165"/>
      <c r="LJ296" s="165"/>
      <c r="LK296" s="165"/>
      <c r="LL296" s="165"/>
      <c r="LM296" s="165"/>
      <c r="LN296" s="165"/>
      <c r="LO296" s="165"/>
      <c r="LP296" s="165"/>
      <c r="LQ296" s="165"/>
      <c r="LR296" s="165"/>
      <c r="LS296" s="165"/>
      <c r="LT296" s="165"/>
      <c r="LU296" s="165"/>
      <c r="LV296" s="165"/>
      <c r="LW296" s="165"/>
      <c r="LX296" s="165"/>
      <c r="LY296" s="165"/>
      <c r="LZ296" s="165"/>
      <c r="MA296" s="165"/>
      <c r="MB296" s="165"/>
      <c r="MC296" s="165"/>
      <c r="MD296" s="165"/>
      <c r="ME296" s="165"/>
      <c r="MF296" s="165"/>
      <c r="MG296" s="165"/>
      <c r="MH296" s="165"/>
      <c r="MI296" s="165"/>
      <c r="MJ296" s="165"/>
      <c r="MK296" s="165"/>
      <c r="ML296" s="165"/>
      <c r="MM296" s="165"/>
      <c r="MN296" s="165"/>
      <c r="MO296" s="165"/>
      <c r="MP296" s="165"/>
      <c r="MQ296" s="165"/>
      <c r="MR296" s="165"/>
      <c r="MS296" s="165"/>
      <c r="MT296" s="165"/>
      <c r="MU296" s="165"/>
      <c r="MV296" s="165"/>
      <c r="MW296" s="165"/>
      <c r="MX296" s="165"/>
      <c r="MY296" s="165"/>
      <c r="MZ296" s="165"/>
      <c r="NA296" s="165"/>
      <c r="NB296" s="165"/>
      <c r="NC296" s="165"/>
      <c r="ND296" s="165"/>
      <c r="NE296" s="165"/>
      <c r="NF296" s="165"/>
      <c r="NG296" s="165"/>
      <c r="NH296" s="165"/>
      <c r="NI296" s="165"/>
      <c r="NJ296" s="165"/>
      <c r="NK296" s="165"/>
      <c r="NL296" s="165"/>
      <c r="NM296" s="165"/>
      <c r="NN296" s="165"/>
      <c r="NO296" s="165"/>
      <c r="NP296" s="165"/>
      <c r="NQ296" s="165"/>
      <c r="NR296" s="165"/>
      <c r="NS296" s="165"/>
      <c r="NT296" s="165"/>
      <c r="NU296" s="165"/>
      <c r="NV296" s="165"/>
      <c r="NW296" s="165"/>
      <c r="NX296" s="165"/>
      <c r="NY296" s="165"/>
      <c r="NZ296" s="165"/>
      <c r="OA296" s="165"/>
      <c r="OB296" s="165"/>
      <c r="OC296" s="165"/>
      <c r="OD296" s="165"/>
      <c r="OE296" s="165"/>
      <c r="OF296" s="165"/>
      <c r="OG296" s="165"/>
      <c r="OH296" s="165"/>
      <c r="OI296" s="165"/>
      <c r="OJ296" s="165"/>
      <c r="OK296" s="165"/>
      <c r="OL296" s="165"/>
      <c r="OM296" s="165"/>
      <c r="ON296" s="165"/>
      <c r="OO296" s="165"/>
      <c r="OP296" s="165"/>
      <c r="OQ296" s="165"/>
      <c r="OR296" s="165"/>
      <c r="OS296" s="165"/>
      <c r="OT296" s="165"/>
      <c r="OU296" s="165"/>
      <c r="OV296" s="165"/>
      <c r="OW296" s="165"/>
      <c r="OX296" s="165"/>
      <c r="OY296" s="165"/>
      <c r="OZ296" s="165"/>
      <c r="PA296" s="165"/>
      <c r="PB296" s="165"/>
      <c r="PC296" s="165"/>
      <c r="PD296" s="165"/>
      <c r="PE296" s="165"/>
      <c r="PF296" s="165"/>
      <c r="PG296" s="165"/>
      <c r="PH296" s="165"/>
      <c r="PI296" s="165"/>
      <c r="PJ296" s="165"/>
      <c r="PK296" s="165"/>
      <c r="PL296" s="165"/>
      <c r="PM296" s="165"/>
      <c r="PN296" s="165"/>
      <c r="PO296" s="165"/>
      <c r="PP296" s="165"/>
      <c r="PQ296" s="165"/>
      <c r="PR296" s="165"/>
      <c r="PS296" s="165"/>
      <c r="PT296" s="165"/>
      <c r="PU296" s="165"/>
      <c r="PV296" s="165"/>
      <c r="PW296" s="165"/>
      <c r="PX296" s="165"/>
      <c r="PY296" s="165"/>
      <c r="PZ296" s="165"/>
      <c r="QA296" s="165"/>
      <c r="QB296" s="165"/>
      <c r="QC296" s="165"/>
      <c r="QD296" s="165"/>
      <c r="QE296" s="165"/>
      <c r="QF296" s="165"/>
      <c r="QG296" s="165"/>
      <c r="QH296" s="165"/>
      <c r="QI296" s="165"/>
      <c r="QJ296" s="165"/>
      <c r="QK296" s="165"/>
      <c r="QL296" s="165"/>
      <c r="QM296" s="165"/>
      <c r="QN296" s="165"/>
      <c r="QO296" s="165"/>
      <c r="QP296" s="165"/>
      <c r="QQ296" s="165"/>
      <c r="QR296" s="165"/>
      <c r="QS296" s="165"/>
      <c r="QT296" s="165"/>
      <c r="QU296" s="165"/>
      <c r="QV296" s="165"/>
      <c r="QW296" s="165"/>
      <c r="QX296" s="165"/>
      <c r="QY296" s="165"/>
      <c r="QZ296" s="165"/>
      <c r="RA296" s="165"/>
      <c r="RB296" s="165"/>
      <c r="RC296" s="165"/>
      <c r="RD296" s="165"/>
      <c r="RE296" s="165"/>
      <c r="RF296" s="165"/>
      <c r="RG296" s="165"/>
      <c r="RH296" s="165"/>
      <c r="RI296" s="165"/>
      <c r="RJ296" s="165"/>
      <c r="RK296" s="165"/>
      <c r="RL296" s="165"/>
    </row>
    <row r="297" spans="1:480" ht="15" x14ac:dyDescent="0.25">
      <c r="A297" s="305"/>
      <c r="B297" s="353" t="s">
        <v>92</v>
      </c>
      <c r="C297" s="353"/>
      <c r="D297" s="11">
        <v>40</v>
      </c>
      <c r="E297" s="12"/>
      <c r="F297" s="13"/>
      <c r="G297" s="14">
        <v>0.49</v>
      </c>
      <c r="H297" s="15">
        <v>3.7999999999999999E-2</v>
      </c>
      <c r="I297" s="16">
        <v>4.6399999999999997</v>
      </c>
      <c r="J297" s="17">
        <v>20.92</v>
      </c>
      <c r="K297" s="18">
        <v>1.92</v>
      </c>
      <c r="L297" s="30">
        <v>41</v>
      </c>
      <c r="M297" s="30">
        <v>1.5</v>
      </c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  <c r="X297" s="233"/>
      <c r="Y297" s="233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  <c r="AU297" s="165"/>
      <c r="AV297" s="165"/>
      <c r="AW297" s="165"/>
      <c r="AX297" s="165"/>
      <c r="AY297" s="165"/>
      <c r="AZ297" s="165"/>
      <c r="BA297" s="165"/>
      <c r="BB297" s="165"/>
      <c r="BC297" s="165"/>
      <c r="BD297" s="165"/>
      <c r="BE297" s="165"/>
      <c r="BF297" s="165"/>
      <c r="BG297" s="165"/>
      <c r="BH297" s="165"/>
      <c r="BI297" s="165"/>
      <c r="BJ297" s="165"/>
      <c r="BK297" s="165"/>
      <c r="BL297" s="165"/>
      <c r="BM297" s="165"/>
      <c r="BN297" s="165"/>
      <c r="BO297" s="165"/>
      <c r="BP297" s="165"/>
      <c r="BQ297" s="165"/>
      <c r="BR297" s="165"/>
      <c r="BS297" s="165"/>
      <c r="BT297" s="165"/>
      <c r="BU297" s="165"/>
      <c r="BV297" s="165"/>
      <c r="BW297" s="165"/>
      <c r="BX297" s="165"/>
      <c r="BY297" s="165"/>
      <c r="BZ297" s="165"/>
      <c r="CA297" s="165"/>
      <c r="CB297" s="165"/>
      <c r="CC297" s="165"/>
      <c r="CD297" s="165"/>
      <c r="CE297" s="165"/>
      <c r="CF297" s="165"/>
      <c r="CG297" s="165"/>
      <c r="CH297" s="165"/>
      <c r="CI297" s="165"/>
      <c r="CJ297" s="165"/>
      <c r="CK297" s="165"/>
      <c r="CL297" s="165"/>
      <c r="CM297" s="165"/>
      <c r="CN297" s="165"/>
      <c r="CO297" s="165"/>
      <c r="CP297" s="165"/>
      <c r="CQ297" s="165"/>
      <c r="CR297" s="165"/>
      <c r="CS297" s="165"/>
      <c r="CT297" s="165"/>
      <c r="CU297" s="165"/>
      <c r="CV297" s="165"/>
      <c r="CW297" s="165"/>
      <c r="CX297" s="165"/>
      <c r="CY297" s="165"/>
      <c r="CZ297" s="165"/>
      <c r="DA297" s="165"/>
      <c r="DB297" s="165"/>
      <c r="DC297" s="165"/>
      <c r="DD297" s="165"/>
      <c r="DE297" s="165"/>
      <c r="DF297" s="165"/>
      <c r="DG297" s="165"/>
      <c r="DH297" s="165"/>
      <c r="DI297" s="165"/>
      <c r="DJ297" s="165"/>
      <c r="DK297" s="165"/>
      <c r="DL297" s="165"/>
      <c r="DM297" s="165"/>
      <c r="DN297" s="165"/>
      <c r="DO297" s="165"/>
      <c r="DP297" s="165"/>
      <c r="DQ297" s="165"/>
      <c r="DR297" s="165"/>
      <c r="DS297" s="165"/>
      <c r="DT297" s="165"/>
      <c r="DU297" s="165"/>
      <c r="DV297" s="165"/>
      <c r="DW297" s="165"/>
      <c r="DX297" s="165"/>
      <c r="DY297" s="165"/>
      <c r="DZ297" s="165"/>
      <c r="EA297" s="165"/>
      <c r="EB297" s="165"/>
      <c r="EC297" s="165"/>
      <c r="ED297" s="165"/>
      <c r="EE297" s="165"/>
      <c r="EF297" s="165"/>
      <c r="EG297" s="165"/>
      <c r="EH297" s="165"/>
      <c r="EI297" s="165"/>
      <c r="EJ297" s="165"/>
      <c r="EK297" s="165"/>
      <c r="EL297" s="165"/>
      <c r="EM297" s="165"/>
      <c r="EN297" s="165"/>
      <c r="EO297" s="165"/>
      <c r="EP297" s="165"/>
      <c r="EQ297" s="165"/>
      <c r="ER297" s="165"/>
      <c r="ES297" s="165"/>
      <c r="ET297" s="165"/>
      <c r="EU297" s="165"/>
      <c r="EV297" s="165"/>
      <c r="EW297" s="165"/>
      <c r="EX297" s="165"/>
      <c r="EY297" s="165"/>
      <c r="EZ297" s="165"/>
      <c r="FA297" s="165"/>
      <c r="FB297" s="165"/>
      <c r="FC297" s="165"/>
      <c r="FD297" s="165"/>
      <c r="FE297" s="165"/>
      <c r="FF297" s="165"/>
      <c r="FG297" s="165"/>
      <c r="FH297" s="165"/>
      <c r="FI297" s="165"/>
      <c r="FJ297" s="165"/>
      <c r="FK297" s="165"/>
      <c r="FL297" s="165"/>
      <c r="FM297" s="165"/>
      <c r="FN297" s="165"/>
      <c r="FO297" s="165"/>
      <c r="FP297" s="165"/>
      <c r="FQ297" s="165"/>
      <c r="FR297" s="165"/>
      <c r="FS297" s="165"/>
      <c r="FT297" s="165"/>
      <c r="FU297" s="165"/>
      <c r="FV297" s="165"/>
      <c r="FW297" s="165"/>
      <c r="FX297" s="165"/>
      <c r="FY297" s="165"/>
      <c r="FZ297" s="165"/>
      <c r="GA297" s="165"/>
      <c r="GB297" s="165"/>
      <c r="GC297" s="165"/>
      <c r="GD297" s="165"/>
      <c r="GE297" s="165"/>
      <c r="GF297" s="165"/>
      <c r="GG297" s="165"/>
      <c r="GH297" s="165"/>
      <c r="GI297" s="165"/>
      <c r="GJ297" s="165"/>
      <c r="GK297" s="165"/>
      <c r="GL297" s="165"/>
      <c r="GM297" s="165"/>
      <c r="GN297" s="165"/>
      <c r="GO297" s="165"/>
      <c r="GP297" s="165"/>
      <c r="GQ297" s="165"/>
      <c r="GR297" s="165"/>
      <c r="GS297" s="165"/>
      <c r="GT297" s="165"/>
      <c r="GU297" s="165"/>
      <c r="GV297" s="165"/>
      <c r="GW297" s="165"/>
      <c r="GX297" s="165"/>
      <c r="GY297" s="165"/>
      <c r="GZ297" s="165"/>
      <c r="HA297" s="165"/>
      <c r="HB297" s="165"/>
      <c r="HC297" s="165"/>
      <c r="HD297" s="165"/>
      <c r="HE297" s="165"/>
      <c r="HF297" s="165"/>
      <c r="HG297" s="165"/>
      <c r="HH297" s="165"/>
      <c r="HI297" s="165"/>
      <c r="HJ297" s="165"/>
      <c r="HK297" s="165"/>
      <c r="HL297" s="165"/>
      <c r="HM297" s="165"/>
      <c r="HN297" s="165"/>
      <c r="HO297" s="165"/>
      <c r="HP297" s="165"/>
      <c r="HQ297" s="165"/>
      <c r="HR297" s="165"/>
      <c r="HS297" s="165"/>
      <c r="HT297" s="165"/>
      <c r="HU297" s="165"/>
      <c r="HV297" s="165"/>
      <c r="HW297" s="165"/>
      <c r="HX297" s="165"/>
      <c r="HY297" s="165"/>
      <c r="HZ297" s="165"/>
      <c r="IA297" s="165"/>
      <c r="IB297" s="165"/>
      <c r="IC297" s="165"/>
      <c r="ID297" s="165"/>
      <c r="IE297" s="165"/>
      <c r="IF297" s="165"/>
      <c r="IG297" s="165"/>
      <c r="IH297" s="165"/>
      <c r="II297" s="165"/>
      <c r="IJ297" s="165"/>
      <c r="IK297" s="165"/>
      <c r="IL297" s="165"/>
      <c r="IM297" s="165"/>
      <c r="IN297" s="165"/>
      <c r="IO297" s="165"/>
      <c r="IP297" s="165"/>
      <c r="IQ297" s="165"/>
      <c r="IR297" s="165"/>
      <c r="IS297" s="165"/>
      <c r="IT297" s="165"/>
      <c r="IU297" s="165"/>
      <c r="IV297" s="165"/>
      <c r="IW297" s="165"/>
      <c r="IX297" s="165"/>
      <c r="IY297" s="165"/>
      <c r="IZ297" s="165"/>
      <c r="JA297" s="165"/>
      <c r="JB297" s="165"/>
      <c r="JC297" s="165"/>
      <c r="JD297" s="165"/>
      <c r="JE297" s="165"/>
      <c r="JF297" s="165"/>
      <c r="JG297" s="165"/>
      <c r="JH297" s="165"/>
      <c r="JI297" s="165"/>
      <c r="JJ297" s="165"/>
      <c r="JK297" s="165"/>
      <c r="JL297" s="165"/>
      <c r="JM297" s="165"/>
      <c r="JN297" s="165"/>
      <c r="JO297" s="165"/>
      <c r="JP297" s="165"/>
      <c r="JQ297" s="165"/>
      <c r="JR297" s="165"/>
      <c r="JS297" s="165"/>
      <c r="JT297" s="165"/>
      <c r="JU297" s="165"/>
      <c r="JV297" s="165"/>
      <c r="JW297" s="165"/>
      <c r="JX297" s="165"/>
      <c r="JY297" s="165"/>
      <c r="JZ297" s="165"/>
      <c r="KA297" s="165"/>
      <c r="KB297" s="165"/>
      <c r="KC297" s="165"/>
      <c r="KD297" s="165"/>
      <c r="KE297" s="165"/>
      <c r="KF297" s="165"/>
      <c r="KG297" s="165"/>
      <c r="KH297" s="165"/>
      <c r="KI297" s="165"/>
      <c r="KJ297" s="165"/>
      <c r="KK297" s="165"/>
      <c r="KL297" s="165"/>
      <c r="KM297" s="165"/>
      <c r="KN297" s="165"/>
      <c r="KO297" s="165"/>
      <c r="KP297" s="165"/>
      <c r="KQ297" s="165"/>
      <c r="KR297" s="165"/>
      <c r="KS297" s="165"/>
      <c r="KT297" s="165"/>
      <c r="KU297" s="165"/>
      <c r="KV297" s="165"/>
      <c r="KW297" s="165"/>
      <c r="KX297" s="165"/>
      <c r="KY297" s="165"/>
      <c r="KZ297" s="165"/>
      <c r="LA297" s="165"/>
      <c r="LB297" s="165"/>
      <c r="LC297" s="165"/>
      <c r="LD297" s="165"/>
      <c r="LE297" s="165"/>
      <c r="LF297" s="165"/>
      <c r="LG297" s="165"/>
      <c r="LH297" s="165"/>
      <c r="LI297" s="165"/>
      <c r="LJ297" s="165"/>
      <c r="LK297" s="165"/>
      <c r="LL297" s="165"/>
      <c r="LM297" s="165"/>
      <c r="LN297" s="165"/>
      <c r="LO297" s="165"/>
      <c r="LP297" s="165"/>
      <c r="LQ297" s="165"/>
      <c r="LR297" s="165"/>
      <c r="LS297" s="165"/>
      <c r="LT297" s="165"/>
      <c r="LU297" s="165"/>
      <c r="LV297" s="165"/>
      <c r="LW297" s="165"/>
      <c r="LX297" s="165"/>
      <c r="LY297" s="165"/>
      <c r="LZ297" s="165"/>
      <c r="MA297" s="165"/>
      <c r="MB297" s="165"/>
      <c r="MC297" s="165"/>
      <c r="MD297" s="165"/>
      <c r="ME297" s="165"/>
      <c r="MF297" s="165"/>
      <c r="MG297" s="165"/>
      <c r="MH297" s="165"/>
      <c r="MI297" s="165"/>
      <c r="MJ297" s="165"/>
      <c r="MK297" s="165"/>
      <c r="ML297" s="165"/>
      <c r="MM297" s="165"/>
      <c r="MN297" s="165"/>
      <c r="MO297" s="165"/>
      <c r="MP297" s="165"/>
      <c r="MQ297" s="165"/>
      <c r="MR297" s="165"/>
      <c r="MS297" s="165"/>
      <c r="MT297" s="165"/>
      <c r="MU297" s="165"/>
      <c r="MV297" s="165"/>
      <c r="MW297" s="165"/>
      <c r="MX297" s="165"/>
      <c r="MY297" s="165"/>
      <c r="MZ297" s="165"/>
      <c r="NA297" s="165"/>
      <c r="NB297" s="165"/>
      <c r="NC297" s="165"/>
      <c r="ND297" s="165"/>
      <c r="NE297" s="165"/>
      <c r="NF297" s="165"/>
      <c r="NG297" s="165"/>
      <c r="NH297" s="165"/>
      <c r="NI297" s="165"/>
      <c r="NJ297" s="165"/>
      <c r="NK297" s="165"/>
      <c r="NL297" s="165"/>
      <c r="NM297" s="165"/>
      <c r="NN297" s="165"/>
      <c r="NO297" s="165"/>
      <c r="NP297" s="165"/>
      <c r="NQ297" s="165"/>
      <c r="NR297" s="165"/>
      <c r="NS297" s="165"/>
      <c r="NT297" s="165"/>
      <c r="NU297" s="165"/>
      <c r="NV297" s="165"/>
      <c r="NW297" s="165"/>
      <c r="NX297" s="165"/>
      <c r="NY297" s="165"/>
      <c r="NZ297" s="165"/>
      <c r="OA297" s="165"/>
      <c r="OB297" s="165"/>
      <c r="OC297" s="165"/>
      <c r="OD297" s="165"/>
      <c r="OE297" s="165"/>
      <c r="OF297" s="165"/>
      <c r="OG297" s="165"/>
      <c r="OH297" s="165"/>
      <c r="OI297" s="165"/>
      <c r="OJ297" s="165"/>
      <c r="OK297" s="165"/>
      <c r="OL297" s="165"/>
      <c r="OM297" s="165"/>
      <c r="ON297" s="165"/>
      <c r="OO297" s="165"/>
      <c r="OP297" s="165"/>
      <c r="OQ297" s="165"/>
      <c r="OR297" s="165"/>
      <c r="OS297" s="165"/>
      <c r="OT297" s="165"/>
      <c r="OU297" s="165"/>
      <c r="OV297" s="165"/>
      <c r="OW297" s="165"/>
      <c r="OX297" s="165"/>
      <c r="OY297" s="165"/>
      <c r="OZ297" s="165"/>
      <c r="PA297" s="165"/>
      <c r="PB297" s="165"/>
      <c r="PC297" s="165"/>
      <c r="PD297" s="165"/>
      <c r="PE297" s="165"/>
      <c r="PF297" s="165"/>
      <c r="PG297" s="165"/>
      <c r="PH297" s="165"/>
      <c r="PI297" s="165"/>
      <c r="PJ297" s="165"/>
      <c r="PK297" s="165"/>
      <c r="PL297" s="165"/>
      <c r="PM297" s="165"/>
      <c r="PN297" s="165"/>
      <c r="PO297" s="165"/>
      <c r="PP297" s="165"/>
      <c r="PQ297" s="165"/>
      <c r="PR297" s="165"/>
      <c r="PS297" s="165"/>
      <c r="PT297" s="165"/>
      <c r="PU297" s="165"/>
      <c r="PV297" s="165"/>
      <c r="PW297" s="165"/>
      <c r="PX297" s="165"/>
      <c r="PY297" s="165"/>
      <c r="PZ297" s="165"/>
      <c r="QA297" s="165"/>
      <c r="QB297" s="165"/>
      <c r="QC297" s="165"/>
      <c r="QD297" s="165"/>
      <c r="QE297" s="165"/>
      <c r="QF297" s="165"/>
      <c r="QG297" s="165"/>
      <c r="QH297" s="165"/>
      <c r="QI297" s="165"/>
      <c r="QJ297" s="165"/>
      <c r="QK297" s="165"/>
      <c r="QL297" s="165"/>
      <c r="QM297" s="165"/>
      <c r="QN297" s="165"/>
      <c r="QO297" s="165"/>
      <c r="QP297" s="165"/>
      <c r="QQ297" s="165"/>
      <c r="QR297" s="165"/>
      <c r="QS297" s="165"/>
      <c r="QT297" s="165"/>
      <c r="QU297" s="165"/>
      <c r="QV297" s="165"/>
      <c r="QW297" s="165"/>
      <c r="QX297" s="165"/>
      <c r="QY297" s="165"/>
      <c r="QZ297" s="165"/>
      <c r="RA297" s="165"/>
      <c r="RB297" s="165"/>
      <c r="RC297" s="165"/>
      <c r="RD297" s="165"/>
      <c r="RE297" s="165"/>
      <c r="RF297" s="165"/>
      <c r="RG297" s="165"/>
      <c r="RH297" s="165"/>
      <c r="RI297" s="165"/>
      <c r="RJ297" s="165"/>
      <c r="RK297" s="165"/>
      <c r="RL297" s="165"/>
    </row>
    <row r="298" spans="1:480" ht="16.5" thickBot="1" x14ac:dyDescent="0.3">
      <c r="A298" s="305"/>
      <c r="B298" s="353" t="s">
        <v>59</v>
      </c>
      <c r="C298" s="353"/>
      <c r="D298" s="11">
        <v>60</v>
      </c>
      <c r="E298" s="12"/>
      <c r="F298" s="13"/>
      <c r="G298" s="14">
        <v>4.8</v>
      </c>
      <c r="H298" s="15">
        <v>3.69</v>
      </c>
      <c r="I298" s="16">
        <v>20.98</v>
      </c>
      <c r="J298" s="17">
        <v>156.30000000000001</v>
      </c>
      <c r="K298" s="18">
        <v>0.26</v>
      </c>
      <c r="L298" s="30">
        <v>289</v>
      </c>
      <c r="M298" s="30">
        <v>28</v>
      </c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  <c r="X298" s="233"/>
      <c r="Y298" s="233"/>
      <c r="Z298" s="165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  <c r="AK298" s="165"/>
      <c r="AL298" s="165"/>
      <c r="AM298" s="165"/>
      <c r="AN298" s="165"/>
      <c r="AO298" s="165"/>
      <c r="AP298" s="165"/>
      <c r="AQ298" s="165"/>
      <c r="AR298" s="165"/>
      <c r="AS298" s="165"/>
      <c r="AT298" s="165"/>
      <c r="AU298" s="165"/>
      <c r="AV298" s="165"/>
      <c r="AW298" s="165"/>
      <c r="AX298" s="165"/>
      <c r="AY298" s="165"/>
      <c r="AZ298" s="165"/>
      <c r="BA298" s="165"/>
      <c r="BB298" s="165"/>
      <c r="BC298" s="165"/>
      <c r="BD298" s="165"/>
      <c r="BE298" s="165"/>
      <c r="BF298" s="165"/>
      <c r="BG298" s="165"/>
      <c r="BH298" s="165"/>
      <c r="BI298" s="165"/>
      <c r="BJ298" s="165"/>
      <c r="BK298" s="165"/>
      <c r="BL298" s="165"/>
      <c r="BM298" s="165"/>
      <c r="BN298" s="165"/>
      <c r="BO298" s="165"/>
      <c r="BP298" s="165"/>
      <c r="BQ298" s="165"/>
      <c r="BR298" s="165"/>
      <c r="BS298" s="165"/>
      <c r="BT298" s="165"/>
      <c r="BU298" s="165"/>
      <c r="BV298" s="165"/>
      <c r="BW298" s="165"/>
      <c r="BX298" s="165"/>
      <c r="BY298" s="165"/>
      <c r="BZ298" s="165"/>
      <c r="CA298" s="165"/>
      <c r="CB298" s="165"/>
      <c r="CC298" s="165"/>
      <c r="CD298" s="165"/>
      <c r="CE298" s="165"/>
      <c r="CF298" s="165"/>
      <c r="CG298" s="165"/>
      <c r="CH298" s="165"/>
      <c r="CI298" s="165"/>
      <c r="CJ298" s="165"/>
      <c r="CK298" s="165"/>
      <c r="CL298" s="165"/>
      <c r="CM298" s="165"/>
      <c r="CN298" s="165"/>
      <c r="CO298" s="165"/>
      <c r="CP298" s="165"/>
      <c r="CQ298" s="165"/>
      <c r="CR298" s="165"/>
      <c r="CS298" s="165"/>
      <c r="CT298" s="165"/>
      <c r="CU298" s="165"/>
      <c r="CV298" s="165"/>
      <c r="CW298" s="165"/>
      <c r="CX298" s="165"/>
      <c r="CY298" s="165"/>
      <c r="CZ298" s="165"/>
      <c r="DA298" s="165"/>
      <c r="DB298" s="165"/>
      <c r="DC298" s="165"/>
      <c r="DD298" s="165"/>
      <c r="DE298" s="165"/>
      <c r="DF298" s="165"/>
      <c r="DG298" s="165"/>
      <c r="DH298" s="165"/>
      <c r="DI298" s="165"/>
      <c r="DJ298" s="165"/>
      <c r="DK298" s="165"/>
      <c r="DL298" s="165"/>
      <c r="DM298" s="165"/>
      <c r="DN298" s="165"/>
      <c r="DO298" s="165"/>
      <c r="DP298" s="165"/>
      <c r="DQ298" s="165"/>
      <c r="DR298" s="165"/>
      <c r="DS298" s="165"/>
      <c r="DT298" s="165"/>
      <c r="DU298" s="165"/>
      <c r="DV298" s="165"/>
      <c r="DW298" s="165"/>
      <c r="DX298" s="165"/>
      <c r="DY298" s="165"/>
      <c r="DZ298" s="165"/>
      <c r="EA298" s="165"/>
      <c r="EB298" s="165"/>
      <c r="EC298" s="165"/>
      <c r="ED298" s="165"/>
      <c r="EE298" s="165"/>
      <c r="EF298" s="165"/>
      <c r="EG298" s="165"/>
      <c r="EH298" s="165"/>
      <c r="EI298" s="165"/>
      <c r="EJ298" s="165"/>
      <c r="EK298" s="165"/>
      <c r="EL298" s="165"/>
      <c r="EM298" s="165"/>
      <c r="EN298" s="165"/>
      <c r="EO298" s="165"/>
      <c r="EP298" s="165"/>
      <c r="EQ298" s="165"/>
      <c r="ER298" s="165"/>
      <c r="ES298" s="165"/>
      <c r="ET298" s="165"/>
      <c r="EU298" s="165"/>
      <c r="EV298" s="165"/>
      <c r="EW298" s="165"/>
      <c r="EX298" s="165"/>
      <c r="EY298" s="165"/>
      <c r="EZ298" s="165"/>
      <c r="FA298" s="165"/>
      <c r="FB298" s="165"/>
      <c r="FC298" s="165"/>
      <c r="FD298" s="165"/>
      <c r="FE298" s="165"/>
      <c r="FF298" s="165"/>
      <c r="FG298" s="165"/>
      <c r="FH298" s="165"/>
      <c r="FI298" s="165"/>
      <c r="FJ298" s="165"/>
      <c r="FK298" s="165"/>
      <c r="FL298" s="165"/>
      <c r="FM298" s="165"/>
      <c r="FN298" s="165"/>
      <c r="FO298" s="165"/>
      <c r="FP298" s="165"/>
      <c r="FQ298" s="165"/>
      <c r="FR298" s="165"/>
      <c r="FS298" s="165"/>
      <c r="FT298" s="165"/>
      <c r="FU298" s="165"/>
      <c r="FV298" s="165"/>
      <c r="FW298" s="165"/>
      <c r="FX298" s="165"/>
      <c r="FY298" s="165"/>
      <c r="FZ298" s="165"/>
      <c r="GA298" s="165"/>
      <c r="GB298" s="165"/>
      <c r="GC298" s="165"/>
      <c r="GD298" s="165"/>
      <c r="GE298" s="165"/>
      <c r="GF298" s="165"/>
      <c r="GG298" s="165"/>
      <c r="GH298" s="165"/>
      <c r="GI298" s="165"/>
      <c r="GJ298" s="165"/>
      <c r="GK298" s="165"/>
      <c r="GL298" s="165"/>
      <c r="GM298" s="165"/>
      <c r="GN298" s="165"/>
      <c r="GO298" s="165"/>
      <c r="GP298" s="165"/>
      <c r="GQ298" s="165"/>
      <c r="GR298" s="165"/>
      <c r="GS298" s="165"/>
      <c r="GT298" s="165"/>
      <c r="GU298" s="165"/>
      <c r="GV298" s="165"/>
      <c r="GW298" s="165"/>
      <c r="GX298" s="165"/>
      <c r="GY298" s="165"/>
      <c r="GZ298" s="165"/>
      <c r="HA298" s="165"/>
      <c r="HB298" s="165"/>
      <c r="HC298" s="165"/>
      <c r="HD298" s="165"/>
      <c r="HE298" s="165"/>
      <c r="HF298" s="165"/>
      <c r="HG298" s="165"/>
      <c r="HH298" s="165"/>
      <c r="HI298" s="165"/>
      <c r="HJ298" s="165"/>
      <c r="HK298" s="165"/>
      <c r="HL298" s="165"/>
      <c r="HM298" s="165"/>
      <c r="HN298" s="165"/>
      <c r="HO298" s="165"/>
      <c r="HP298" s="165"/>
      <c r="HQ298" s="165"/>
      <c r="HR298" s="165"/>
      <c r="HS298" s="165"/>
      <c r="HT298" s="165"/>
      <c r="HU298" s="165"/>
      <c r="HV298" s="165"/>
      <c r="HW298" s="165"/>
      <c r="HX298" s="165"/>
      <c r="HY298" s="165"/>
      <c r="HZ298" s="165"/>
      <c r="IA298" s="165"/>
      <c r="IB298" s="165"/>
      <c r="IC298" s="165"/>
      <c r="ID298" s="165"/>
      <c r="IE298" s="165"/>
      <c r="IF298" s="165"/>
      <c r="IG298" s="165"/>
      <c r="IH298" s="165"/>
      <c r="II298" s="165"/>
      <c r="IJ298" s="165"/>
      <c r="IK298" s="165"/>
      <c r="IL298" s="165"/>
      <c r="IM298" s="165"/>
      <c r="IN298" s="165"/>
      <c r="IO298" s="165"/>
      <c r="IP298" s="165"/>
      <c r="IQ298" s="165"/>
      <c r="IR298" s="165"/>
      <c r="IS298" s="165"/>
      <c r="IT298" s="165"/>
      <c r="IU298" s="165"/>
      <c r="IV298" s="165"/>
      <c r="IW298" s="165"/>
      <c r="IX298" s="165"/>
      <c r="IY298" s="165"/>
      <c r="IZ298" s="165"/>
      <c r="JA298" s="165"/>
      <c r="JB298" s="165"/>
      <c r="JC298" s="165"/>
      <c r="JD298" s="165"/>
      <c r="JE298" s="165"/>
      <c r="JF298" s="165"/>
      <c r="JG298" s="165"/>
      <c r="JH298" s="165"/>
      <c r="JI298" s="165"/>
      <c r="JJ298" s="165"/>
      <c r="JK298" s="165"/>
      <c r="JL298" s="165"/>
      <c r="JM298" s="165"/>
      <c r="JN298" s="165"/>
      <c r="JO298" s="165"/>
      <c r="JP298" s="165"/>
      <c r="JQ298" s="165"/>
      <c r="JR298" s="165"/>
      <c r="JS298" s="165"/>
      <c r="JT298" s="165"/>
      <c r="JU298" s="165"/>
      <c r="JV298" s="165"/>
      <c r="JW298" s="165"/>
      <c r="JX298" s="165"/>
      <c r="JY298" s="165"/>
      <c r="JZ298" s="165"/>
      <c r="KA298" s="165"/>
      <c r="KB298" s="165"/>
      <c r="KC298" s="165"/>
      <c r="KD298" s="165"/>
      <c r="KE298" s="165"/>
      <c r="KF298" s="165"/>
      <c r="KG298" s="165"/>
      <c r="KH298" s="165"/>
      <c r="KI298" s="165"/>
      <c r="KJ298" s="165"/>
      <c r="KK298" s="165"/>
      <c r="KL298" s="165"/>
      <c r="KM298" s="165"/>
      <c r="KN298" s="165"/>
      <c r="KO298" s="165"/>
      <c r="KP298" s="165"/>
      <c r="KQ298" s="165"/>
      <c r="KR298" s="165"/>
      <c r="KS298" s="165"/>
      <c r="KT298" s="165"/>
      <c r="KU298" s="165"/>
      <c r="KV298" s="165"/>
      <c r="KW298" s="165"/>
      <c r="KX298" s="165"/>
      <c r="KY298" s="165"/>
      <c r="KZ298" s="165"/>
      <c r="LA298" s="165"/>
      <c r="LB298" s="165"/>
      <c r="LC298" s="165"/>
      <c r="LD298" s="165"/>
      <c r="LE298" s="165"/>
      <c r="LF298" s="165"/>
      <c r="LG298" s="165"/>
      <c r="LH298" s="165"/>
      <c r="LI298" s="165"/>
      <c r="LJ298" s="165"/>
      <c r="LK298" s="165"/>
      <c r="LL298" s="165"/>
      <c r="LM298" s="165"/>
      <c r="LN298" s="165"/>
      <c r="LO298" s="165"/>
      <c r="LP298" s="165"/>
      <c r="LQ298" s="165"/>
      <c r="LR298" s="165"/>
      <c r="LS298" s="165"/>
      <c r="LT298" s="165"/>
      <c r="LU298" s="165"/>
      <c r="LV298" s="165"/>
      <c r="LW298" s="165"/>
      <c r="LX298" s="165"/>
      <c r="LY298" s="165"/>
      <c r="LZ298" s="165"/>
      <c r="MA298" s="165"/>
      <c r="MB298" s="165"/>
      <c r="MC298" s="165"/>
      <c r="MD298" s="165"/>
      <c r="ME298" s="165"/>
      <c r="MF298" s="165"/>
      <c r="MG298" s="165"/>
      <c r="MH298" s="165"/>
      <c r="MI298" s="165"/>
      <c r="MJ298" s="165"/>
      <c r="MK298" s="165"/>
      <c r="ML298" s="165"/>
      <c r="MM298" s="165"/>
      <c r="MN298" s="165"/>
      <c r="MO298" s="165"/>
      <c r="MP298" s="165"/>
      <c r="MQ298" s="165"/>
      <c r="MR298" s="165"/>
      <c r="MS298" s="165"/>
      <c r="MT298" s="165"/>
      <c r="MU298" s="165"/>
      <c r="MV298" s="165"/>
      <c r="MW298" s="165"/>
      <c r="MX298" s="165"/>
      <c r="MY298" s="165"/>
      <c r="MZ298" s="165"/>
      <c r="NA298" s="165"/>
      <c r="NB298" s="165"/>
      <c r="NC298" s="165"/>
      <c r="ND298" s="165"/>
      <c r="NE298" s="165"/>
      <c r="NF298" s="165"/>
      <c r="NG298" s="165"/>
      <c r="NH298" s="165"/>
      <c r="NI298" s="165"/>
      <c r="NJ298" s="165"/>
      <c r="NK298" s="165"/>
      <c r="NL298" s="165"/>
      <c r="NM298" s="165"/>
      <c r="NN298" s="165"/>
      <c r="NO298" s="165"/>
      <c r="NP298" s="165"/>
      <c r="NQ298" s="165"/>
      <c r="NR298" s="165"/>
      <c r="NS298" s="165"/>
      <c r="NT298" s="165"/>
      <c r="NU298" s="165"/>
      <c r="NV298" s="165"/>
      <c r="NW298" s="165"/>
      <c r="NX298" s="165"/>
      <c r="NY298" s="165"/>
      <c r="NZ298" s="165"/>
      <c r="OA298" s="165"/>
      <c r="OB298" s="165"/>
      <c r="OC298" s="165"/>
      <c r="OD298" s="165"/>
      <c r="OE298" s="165"/>
      <c r="OF298" s="165"/>
      <c r="OG298" s="165"/>
      <c r="OH298" s="165"/>
      <c r="OI298" s="165"/>
      <c r="OJ298" s="165"/>
      <c r="OK298" s="165"/>
      <c r="OL298" s="165"/>
      <c r="OM298" s="165"/>
      <c r="ON298" s="165"/>
      <c r="OO298" s="165"/>
      <c r="OP298" s="165"/>
      <c r="OQ298" s="165"/>
      <c r="OR298" s="165"/>
      <c r="OS298" s="165"/>
      <c r="OT298" s="165"/>
      <c r="OU298" s="165"/>
      <c r="OV298" s="165"/>
      <c r="OW298" s="165"/>
      <c r="OX298" s="165"/>
      <c r="OY298" s="165"/>
      <c r="OZ298" s="165"/>
      <c r="PA298" s="165"/>
      <c r="PB298" s="165"/>
      <c r="PC298" s="165"/>
      <c r="PD298" s="165"/>
      <c r="PE298" s="165"/>
      <c r="PF298" s="165"/>
      <c r="PG298" s="165"/>
      <c r="PH298" s="165"/>
      <c r="PI298" s="165"/>
      <c r="PJ298" s="165"/>
      <c r="PK298" s="165"/>
      <c r="PL298" s="165"/>
      <c r="PM298" s="165"/>
      <c r="PN298" s="165"/>
      <c r="PO298" s="165"/>
      <c r="PP298" s="165"/>
      <c r="PQ298" s="165"/>
      <c r="PR298" s="165"/>
      <c r="PS298" s="165"/>
      <c r="PT298" s="165"/>
      <c r="PU298" s="165"/>
      <c r="PV298" s="165"/>
      <c r="PW298" s="165"/>
      <c r="PX298" s="165"/>
      <c r="PY298" s="165"/>
      <c r="PZ298" s="165"/>
      <c r="QA298" s="165"/>
      <c r="QB298" s="165"/>
      <c r="QC298" s="165"/>
      <c r="QD298" s="165"/>
      <c r="QE298" s="165"/>
      <c r="QF298" s="165"/>
      <c r="QG298" s="165"/>
      <c r="QH298" s="165"/>
      <c r="QI298" s="165"/>
      <c r="QJ298" s="165"/>
      <c r="QK298" s="165"/>
      <c r="QL298" s="165"/>
      <c r="QM298" s="165"/>
      <c r="QN298" s="165"/>
      <c r="QO298" s="165"/>
      <c r="QP298" s="165"/>
      <c r="QQ298" s="165"/>
      <c r="QR298" s="165"/>
      <c r="QS298" s="165"/>
      <c r="QT298" s="165"/>
      <c r="QU298" s="165"/>
      <c r="QV298" s="165"/>
      <c r="QW298" s="165"/>
      <c r="QX298" s="165"/>
      <c r="QY298" s="165"/>
      <c r="QZ298" s="165"/>
      <c r="RA298" s="165"/>
      <c r="RB298" s="165"/>
      <c r="RC298" s="165"/>
      <c r="RD298" s="165"/>
      <c r="RE298" s="165"/>
      <c r="RF298" s="165"/>
      <c r="RG298" s="165"/>
      <c r="RH298" s="165"/>
      <c r="RI298" s="165"/>
      <c r="RJ298" s="165"/>
      <c r="RK298" s="165"/>
      <c r="RL298" s="165"/>
    </row>
    <row r="299" spans="1:480" ht="15.75" customHeight="1" thickBot="1" x14ac:dyDescent="0.3">
      <c r="A299" s="29"/>
      <c r="B299" s="368" t="s">
        <v>98</v>
      </c>
      <c r="C299" s="369"/>
      <c r="D299" s="46">
        <v>130</v>
      </c>
      <c r="E299" s="47"/>
      <c r="F299" s="48"/>
      <c r="G299" s="299">
        <v>0.6</v>
      </c>
      <c r="H299" s="300">
        <v>0.14000000000000001</v>
      </c>
      <c r="I299" s="300">
        <v>15</v>
      </c>
      <c r="J299" s="300">
        <v>66</v>
      </c>
      <c r="K299" s="300">
        <v>40</v>
      </c>
      <c r="L299" s="263">
        <v>368</v>
      </c>
      <c r="M299" s="263">
        <v>11.1</v>
      </c>
      <c r="N299" s="233"/>
      <c r="O299" s="233"/>
      <c r="P299" s="233"/>
      <c r="Q299" s="233"/>
      <c r="R299" s="233"/>
      <c r="S299" s="233"/>
      <c r="T299" s="233"/>
      <c r="U299" s="233"/>
      <c r="V299" s="233"/>
      <c r="W299" s="233"/>
      <c r="X299" s="233"/>
      <c r="Y299" s="233"/>
      <c r="Z299" s="165"/>
      <c r="AA299" s="165"/>
      <c r="AB299" s="165"/>
      <c r="AC299" s="165"/>
      <c r="AD299" s="165"/>
      <c r="AE299" s="165"/>
      <c r="AF299" s="165"/>
      <c r="AG299" s="165"/>
      <c r="AH299" s="165"/>
      <c r="AI299" s="165"/>
      <c r="AJ299" s="165"/>
      <c r="AK299" s="165"/>
      <c r="AL299" s="165"/>
      <c r="AM299" s="165"/>
      <c r="AN299" s="165"/>
      <c r="AO299" s="165"/>
      <c r="AP299" s="165"/>
      <c r="AQ299" s="165"/>
      <c r="AR299" s="165"/>
      <c r="AS299" s="165"/>
      <c r="AT299" s="165"/>
      <c r="AU299" s="165"/>
      <c r="AV299" s="165"/>
      <c r="AW299" s="165"/>
      <c r="AX299" s="165"/>
      <c r="AY299" s="165"/>
      <c r="AZ299" s="165"/>
      <c r="BA299" s="165"/>
      <c r="BB299" s="165"/>
      <c r="BC299" s="165"/>
      <c r="BD299" s="165"/>
      <c r="BE299" s="165"/>
      <c r="BF299" s="165"/>
      <c r="BG299" s="165"/>
      <c r="BH299" s="165"/>
      <c r="BI299" s="165"/>
      <c r="BJ299" s="165"/>
      <c r="BK299" s="165"/>
      <c r="BL299" s="165"/>
      <c r="BM299" s="165"/>
      <c r="BN299" s="165"/>
      <c r="BO299" s="165"/>
      <c r="BP299" s="165"/>
      <c r="BQ299" s="165"/>
      <c r="BR299" s="165"/>
      <c r="BS299" s="165"/>
      <c r="BT299" s="165"/>
      <c r="BU299" s="165"/>
      <c r="BV299" s="165"/>
      <c r="BW299" s="165"/>
      <c r="BX299" s="165"/>
      <c r="BY299" s="165"/>
      <c r="BZ299" s="165"/>
      <c r="CA299" s="165"/>
      <c r="CB299" s="165"/>
      <c r="CC299" s="165"/>
      <c r="CD299" s="165"/>
      <c r="CE299" s="165"/>
      <c r="CF299" s="165"/>
      <c r="CG299" s="165"/>
      <c r="CH299" s="165"/>
      <c r="CI299" s="165"/>
      <c r="CJ299" s="165"/>
      <c r="CK299" s="165"/>
      <c r="CL299" s="165"/>
      <c r="CM299" s="165"/>
      <c r="CN299" s="165"/>
      <c r="CO299" s="165"/>
      <c r="CP299" s="165"/>
      <c r="CQ299" s="165"/>
      <c r="CR299" s="165"/>
      <c r="CS299" s="165"/>
      <c r="CT299" s="165"/>
      <c r="CU299" s="165"/>
      <c r="CV299" s="165"/>
      <c r="CW299" s="165"/>
      <c r="CX299" s="165"/>
      <c r="CY299" s="165"/>
      <c r="CZ299" s="165"/>
      <c r="DA299" s="165"/>
      <c r="DB299" s="165"/>
      <c r="DC299" s="165"/>
      <c r="DD299" s="165"/>
      <c r="DE299" s="165"/>
      <c r="DF299" s="165"/>
      <c r="DG299" s="165"/>
      <c r="DH299" s="165"/>
      <c r="DI299" s="165"/>
      <c r="DJ299" s="165"/>
      <c r="DK299" s="165"/>
      <c r="DL299" s="165"/>
      <c r="DM299" s="165"/>
      <c r="DN299" s="165"/>
      <c r="DO299" s="165"/>
      <c r="DP299" s="165"/>
      <c r="DQ299" s="165"/>
      <c r="DR299" s="165"/>
      <c r="DS299" s="165"/>
      <c r="DT299" s="165"/>
      <c r="DU299" s="165"/>
      <c r="DV299" s="165"/>
      <c r="DW299" s="165"/>
      <c r="DX299" s="165"/>
      <c r="DY299" s="165"/>
      <c r="DZ299" s="165"/>
      <c r="EA299" s="165"/>
      <c r="EB299" s="165"/>
      <c r="EC299" s="165"/>
      <c r="ED299" s="165"/>
      <c r="EE299" s="165"/>
      <c r="EF299" s="165"/>
      <c r="EG299" s="165"/>
      <c r="EH299" s="165"/>
      <c r="EI299" s="165"/>
      <c r="EJ299" s="165"/>
      <c r="EK299" s="165"/>
      <c r="EL299" s="165"/>
      <c r="EM299" s="165"/>
      <c r="EN299" s="165"/>
      <c r="EO299" s="165"/>
      <c r="EP299" s="165"/>
      <c r="EQ299" s="165"/>
      <c r="ER299" s="165"/>
      <c r="ES299" s="165"/>
      <c r="ET299" s="165"/>
      <c r="EU299" s="165"/>
      <c r="EV299" s="165"/>
      <c r="EW299" s="165"/>
      <c r="EX299" s="165"/>
      <c r="EY299" s="165"/>
      <c r="EZ299" s="165"/>
      <c r="FA299" s="165"/>
      <c r="FB299" s="165"/>
      <c r="FC299" s="165"/>
      <c r="FD299" s="165"/>
      <c r="FE299" s="165"/>
      <c r="FF299" s="165"/>
      <c r="FG299" s="165"/>
      <c r="FH299" s="165"/>
      <c r="FI299" s="165"/>
      <c r="FJ299" s="165"/>
      <c r="FK299" s="165"/>
      <c r="FL299" s="165"/>
      <c r="FM299" s="165"/>
      <c r="FN299" s="165"/>
      <c r="FO299" s="165"/>
      <c r="FP299" s="165"/>
      <c r="FQ299" s="165"/>
      <c r="FR299" s="165"/>
      <c r="FS299" s="165"/>
      <c r="FT299" s="165"/>
      <c r="FU299" s="165"/>
      <c r="FV299" s="165"/>
      <c r="FW299" s="165"/>
      <c r="FX299" s="165"/>
      <c r="FY299" s="165"/>
      <c r="FZ299" s="165"/>
      <c r="GA299" s="165"/>
      <c r="GB299" s="165"/>
      <c r="GC299" s="165"/>
      <c r="GD299" s="165"/>
      <c r="GE299" s="165"/>
      <c r="GF299" s="165"/>
      <c r="GG299" s="165"/>
      <c r="GH299" s="165"/>
      <c r="GI299" s="165"/>
      <c r="GJ299" s="165"/>
      <c r="GK299" s="165"/>
      <c r="GL299" s="165"/>
      <c r="GM299" s="165"/>
      <c r="GN299" s="165"/>
      <c r="GO299" s="165"/>
      <c r="GP299" s="165"/>
      <c r="GQ299" s="165"/>
      <c r="GR299" s="165"/>
      <c r="GS299" s="165"/>
      <c r="GT299" s="165"/>
      <c r="GU299" s="165"/>
      <c r="GV299" s="165"/>
      <c r="GW299" s="165"/>
      <c r="GX299" s="165"/>
      <c r="GY299" s="165"/>
      <c r="GZ299" s="165"/>
      <c r="HA299" s="165"/>
      <c r="HB299" s="165"/>
      <c r="HC299" s="165"/>
      <c r="HD299" s="165"/>
      <c r="HE299" s="165"/>
      <c r="HF299" s="165"/>
      <c r="HG299" s="165"/>
      <c r="HH299" s="165"/>
      <c r="HI299" s="165"/>
      <c r="HJ299" s="165"/>
      <c r="HK299" s="165"/>
      <c r="HL299" s="165"/>
      <c r="HM299" s="165"/>
      <c r="HN299" s="165"/>
      <c r="HO299" s="165"/>
      <c r="HP299" s="165"/>
      <c r="HQ299" s="165"/>
      <c r="HR299" s="165"/>
      <c r="HS299" s="165"/>
      <c r="HT299" s="165"/>
      <c r="HU299" s="165"/>
      <c r="HV299" s="165"/>
      <c r="HW299" s="165"/>
      <c r="HX299" s="165"/>
      <c r="HY299" s="165"/>
      <c r="HZ299" s="165"/>
      <c r="IA299" s="165"/>
      <c r="IB299" s="165"/>
      <c r="IC299" s="165"/>
      <c r="ID299" s="165"/>
      <c r="IE299" s="165"/>
      <c r="IF299" s="165"/>
      <c r="IG299" s="165"/>
      <c r="IH299" s="165"/>
      <c r="II299" s="165"/>
      <c r="IJ299" s="165"/>
      <c r="IK299" s="165"/>
      <c r="IL299" s="165"/>
      <c r="IM299" s="165"/>
      <c r="IN299" s="165"/>
      <c r="IO299" s="165"/>
      <c r="IP299" s="165"/>
      <c r="IQ299" s="165"/>
      <c r="IR299" s="165"/>
      <c r="IS299" s="165"/>
      <c r="IT299" s="165"/>
      <c r="IU299" s="165"/>
      <c r="IV299" s="165"/>
      <c r="IW299" s="165"/>
      <c r="IX299" s="165"/>
      <c r="IY299" s="165"/>
      <c r="IZ299" s="165"/>
      <c r="JA299" s="165"/>
      <c r="JB299" s="165"/>
      <c r="JC299" s="165"/>
      <c r="JD299" s="165"/>
      <c r="JE299" s="165"/>
      <c r="JF299" s="165"/>
      <c r="JG299" s="165"/>
      <c r="JH299" s="165"/>
      <c r="JI299" s="165"/>
      <c r="JJ299" s="165"/>
      <c r="JK299" s="165"/>
      <c r="JL299" s="165"/>
      <c r="JM299" s="165"/>
      <c r="JN299" s="165"/>
      <c r="JO299" s="165"/>
      <c r="JP299" s="165"/>
      <c r="JQ299" s="165"/>
      <c r="JR299" s="165"/>
      <c r="JS299" s="165"/>
      <c r="JT299" s="165"/>
      <c r="JU299" s="165"/>
      <c r="JV299" s="165"/>
      <c r="JW299" s="165"/>
      <c r="JX299" s="165"/>
      <c r="JY299" s="165"/>
      <c r="JZ299" s="165"/>
      <c r="KA299" s="165"/>
      <c r="KB299" s="165"/>
      <c r="KC299" s="165"/>
      <c r="KD299" s="165"/>
      <c r="KE299" s="165"/>
      <c r="KF299" s="165"/>
      <c r="KG299" s="165"/>
      <c r="KH299" s="165"/>
      <c r="KI299" s="165"/>
      <c r="KJ299" s="165"/>
      <c r="KK299" s="165"/>
      <c r="KL299" s="165"/>
      <c r="KM299" s="165"/>
      <c r="KN299" s="165"/>
      <c r="KO299" s="165"/>
      <c r="KP299" s="165"/>
      <c r="KQ299" s="165"/>
      <c r="KR299" s="165"/>
      <c r="KS299" s="165"/>
      <c r="KT299" s="165"/>
      <c r="KU299" s="165"/>
      <c r="KV299" s="165"/>
      <c r="KW299" s="165"/>
      <c r="KX299" s="165"/>
      <c r="KY299" s="165"/>
      <c r="KZ299" s="165"/>
      <c r="LA299" s="165"/>
      <c r="LB299" s="165"/>
      <c r="LC299" s="165"/>
      <c r="LD299" s="165"/>
      <c r="LE299" s="165"/>
      <c r="LF299" s="165"/>
      <c r="LG299" s="165"/>
      <c r="LH299" s="165"/>
      <c r="LI299" s="165"/>
      <c r="LJ299" s="165"/>
      <c r="LK299" s="165"/>
      <c r="LL299" s="165"/>
      <c r="LM299" s="165"/>
      <c r="LN299" s="165"/>
      <c r="LO299" s="165"/>
      <c r="LP299" s="165"/>
      <c r="LQ299" s="165"/>
      <c r="LR299" s="165"/>
      <c r="LS299" s="165"/>
      <c r="LT299" s="165"/>
      <c r="LU299" s="165"/>
      <c r="LV299" s="165"/>
      <c r="LW299" s="165"/>
      <c r="LX299" s="165"/>
      <c r="LY299" s="165"/>
      <c r="LZ299" s="165"/>
      <c r="MA299" s="165"/>
      <c r="MB299" s="165"/>
      <c r="MC299" s="165"/>
      <c r="MD299" s="165"/>
      <c r="ME299" s="165"/>
      <c r="MF299" s="165"/>
      <c r="MG299" s="165"/>
      <c r="MH299" s="165"/>
      <c r="MI299" s="165"/>
      <c r="MJ299" s="165"/>
      <c r="MK299" s="165"/>
      <c r="ML299" s="165"/>
      <c r="MM299" s="165"/>
      <c r="MN299" s="165"/>
      <c r="MO299" s="165"/>
      <c r="MP299" s="165"/>
      <c r="MQ299" s="165"/>
      <c r="MR299" s="165"/>
      <c r="MS299" s="165"/>
      <c r="MT299" s="165"/>
      <c r="MU299" s="165"/>
      <c r="MV299" s="165"/>
      <c r="MW299" s="165"/>
      <c r="MX299" s="165"/>
      <c r="MY299" s="165"/>
      <c r="MZ299" s="165"/>
      <c r="NA299" s="165"/>
      <c r="NB299" s="165"/>
      <c r="NC299" s="165"/>
      <c r="ND299" s="165"/>
      <c r="NE299" s="165"/>
      <c r="NF299" s="165"/>
      <c r="NG299" s="165"/>
      <c r="NH299" s="165"/>
      <c r="NI299" s="165"/>
      <c r="NJ299" s="165"/>
      <c r="NK299" s="165"/>
      <c r="NL299" s="165"/>
      <c r="NM299" s="165"/>
      <c r="NN299" s="165"/>
      <c r="NO299" s="165"/>
      <c r="NP299" s="165"/>
      <c r="NQ299" s="165"/>
      <c r="NR299" s="165"/>
      <c r="NS299" s="165"/>
      <c r="NT299" s="165"/>
      <c r="NU299" s="165"/>
      <c r="NV299" s="165"/>
      <c r="NW299" s="165"/>
      <c r="NX299" s="165"/>
      <c r="NY299" s="165"/>
      <c r="NZ299" s="165"/>
      <c r="OA299" s="165"/>
      <c r="OB299" s="165"/>
      <c r="OC299" s="165"/>
      <c r="OD299" s="165"/>
      <c r="OE299" s="165"/>
      <c r="OF299" s="165"/>
      <c r="OG299" s="165"/>
      <c r="OH299" s="165"/>
      <c r="OI299" s="165"/>
      <c r="OJ299" s="165"/>
      <c r="OK299" s="165"/>
      <c r="OL299" s="165"/>
      <c r="OM299" s="165"/>
      <c r="ON299" s="165"/>
      <c r="OO299" s="165"/>
      <c r="OP299" s="165"/>
      <c r="OQ299" s="165"/>
      <c r="OR299" s="165"/>
      <c r="OS299" s="165"/>
      <c r="OT299" s="165"/>
      <c r="OU299" s="165"/>
      <c r="OV299" s="165"/>
      <c r="OW299" s="165"/>
      <c r="OX299" s="165"/>
      <c r="OY299" s="165"/>
      <c r="OZ299" s="165"/>
      <c r="PA299" s="165"/>
      <c r="PB299" s="165"/>
      <c r="PC299" s="165"/>
      <c r="PD299" s="165"/>
      <c r="PE299" s="165"/>
      <c r="PF299" s="165"/>
      <c r="PG299" s="165"/>
      <c r="PH299" s="165"/>
      <c r="PI299" s="165"/>
      <c r="PJ299" s="165"/>
      <c r="PK299" s="165"/>
      <c r="PL299" s="165"/>
      <c r="PM299" s="165"/>
      <c r="PN299" s="165"/>
      <c r="PO299" s="165"/>
      <c r="PP299" s="165"/>
      <c r="PQ299" s="165"/>
      <c r="PR299" s="165"/>
      <c r="PS299" s="165"/>
      <c r="PT299" s="165"/>
      <c r="PU299" s="165"/>
      <c r="PV299" s="165"/>
      <c r="PW299" s="165"/>
      <c r="PX299" s="165"/>
      <c r="PY299" s="165"/>
      <c r="PZ299" s="165"/>
      <c r="QA299" s="165"/>
      <c r="QB299" s="165"/>
      <c r="QC299" s="165"/>
      <c r="QD299" s="165"/>
      <c r="QE299" s="165"/>
      <c r="QF299" s="165"/>
      <c r="QG299" s="165"/>
      <c r="QH299" s="165"/>
      <c r="QI299" s="165"/>
      <c r="QJ299" s="165"/>
      <c r="QK299" s="165"/>
      <c r="QL299" s="165"/>
      <c r="QM299" s="165"/>
      <c r="QN299" s="165"/>
      <c r="QO299" s="165"/>
      <c r="QP299" s="165"/>
      <c r="QQ299" s="165"/>
      <c r="QR299" s="165"/>
      <c r="QS299" s="165"/>
      <c r="QT299" s="165"/>
      <c r="QU299" s="165"/>
      <c r="QV299" s="165"/>
      <c r="QW299" s="165"/>
      <c r="QX299" s="165"/>
      <c r="QY299" s="165"/>
      <c r="QZ299" s="165"/>
      <c r="RA299" s="165"/>
      <c r="RB299" s="165"/>
      <c r="RC299" s="165"/>
      <c r="RD299" s="165"/>
      <c r="RE299" s="165"/>
      <c r="RF299" s="165"/>
      <c r="RG299" s="165"/>
      <c r="RH299" s="165"/>
      <c r="RI299" s="165"/>
      <c r="RJ299" s="165"/>
      <c r="RK299" s="165"/>
      <c r="RL299" s="165"/>
    </row>
    <row r="300" spans="1:480" ht="15" x14ac:dyDescent="0.25">
      <c r="A300" s="305" t="e">
        <f>'Тех. карты'!#REF!</f>
        <v>#REF!</v>
      </c>
      <c r="B300" s="353" t="s">
        <v>24</v>
      </c>
      <c r="C300" s="353"/>
      <c r="D300" s="11">
        <v>150</v>
      </c>
      <c r="E300" s="12"/>
      <c r="F300" s="13"/>
      <c r="G300" s="14">
        <v>0.04</v>
      </c>
      <c r="H300" s="15">
        <v>0.01</v>
      </c>
      <c r="I300" s="16">
        <v>8.98</v>
      </c>
      <c r="J300" s="17">
        <v>30</v>
      </c>
      <c r="K300" s="18">
        <v>0.02</v>
      </c>
      <c r="L300" s="30">
        <v>392</v>
      </c>
      <c r="M300" s="30">
        <v>11.4</v>
      </c>
      <c r="N300" s="233"/>
      <c r="O300" s="233"/>
      <c r="P300" s="233"/>
      <c r="Q300" s="233"/>
      <c r="R300" s="233"/>
      <c r="S300" s="233"/>
      <c r="T300" s="233"/>
      <c r="U300" s="233"/>
      <c r="V300" s="233"/>
      <c r="W300" s="233"/>
      <c r="X300" s="233"/>
      <c r="Y300" s="233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  <c r="AQ300" s="165"/>
      <c r="AR300" s="165"/>
      <c r="AS300" s="165"/>
      <c r="AT300" s="165"/>
      <c r="AU300" s="165"/>
      <c r="AV300" s="165"/>
      <c r="AW300" s="165"/>
      <c r="AX300" s="165"/>
      <c r="AY300" s="165"/>
      <c r="AZ300" s="165"/>
      <c r="BA300" s="165"/>
      <c r="BB300" s="165"/>
      <c r="BC300" s="165"/>
      <c r="BD300" s="165"/>
      <c r="BE300" s="165"/>
      <c r="BF300" s="165"/>
      <c r="BG300" s="165"/>
      <c r="BH300" s="165"/>
      <c r="BI300" s="165"/>
      <c r="BJ300" s="165"/>
      <c r="BK300" s="165"/>
      <c r="BL300" s="165"/>
      <c r="BM300" s="165"/>
      <c r="BN300" s="165"/>
      <c r="BO300" s="165"/>
      <c r="BP300" s="165"/>
      <c r="BQ300" s="165"/>
      <c r="BR300" s="165"/>
      <c r="BS300" s="165"/>
      <c r="BT300" s="165"/>
      <c r="BU300" s="165"/>
      <c r="BV300" s="165"/>
      <c r="BW300" s="165"/>
      <c r="BX300" s="165"/>
      <c r="BY300" s="165"/>
      <c r="BZ300" s="165"/>
      <c r="CA300" s="165"/>
      <c r="CB300" s="165"/>
      <c r="CC300" s="165"/>
      <c r="CD300" s="165"/>
      <c r="CE300" s="165"/>
      <c r="CF300" s="165"/>
      <c r="CG300" s="165"/>
      <c r="CH300" s="165"/>
      <c r="CI300" s="165"/>
      <c r="CJ300" s="165"/>
      <c r="CK300" s="165"/>
      <c r="CL300" s="165"/>
      <c r="CM300" s="165"/>
      <c r="CN300" s="165"/>
      <c r="CO300" s="165"/>
      <c r="CP300" s="165"/>
      <c r="CQ300" s="165"/>
      <c r="CR300" s="165"/>
      <c r="CS300" s="165"/>
      <c r="CT300" s="165"/>
      <c r="CU300" s="165"/>
      <c r="CV300" s="165"/>
      <c r="CW300" s="165"/>
      <c r="CX300" s="165"/>
      <c r="CY300" s="165"/>
      <c r="CZ300" s="165"/>
      <c r="DA300" s="165"/>
      <c r="DB300" s="165"/>
      <c r="DC300" s="165"/>
      <c r="DD300" s="165"/>
      <c r="DE300" s="165"/>
      <c r="DF300" s="165"/>
      <c r="DG300" s="165"/>
      <c r="DH300" s="165"/>
      <c r="DI300" s="165"/>
      <c r="DJ300" s="165"/>
      <c r="DK300" s="165"/>
      <c r="DL300" s="165"/>
      <c r="DM300" s="165"/>
      <c r="DN300" s="165"/>
      <c r="DO300" s="165"/>
      <c r="DP300" s="165"/>
      <c r="DQ300" s="165"/>
      <c r="DR300" s="165"/>
      <c r="DS300" s="165"/>
      <c r="DT300" s="165"/>
      <c r="DU300" s="165"/>
      <c r="DV300" s="165"/>
      <c r="DW300" s="165"/>
      <c r="DX300" s="165"/>
      <c r="DY300" s="165"/>
      <c r="DZ300" s="165"/>
      <c r="EA300" s="165"/>
      <c r="EB300" s="165"/>
      <c r="EC300" s="165"/>
      <c r="ED300" s="165"/>
      <c r="EE300" s="165"/>
      <c r="EF300" s="165"/>
      <c r="EG300" s="165"/>
      <c r="EH300" s="165"/>
      <c r="EI300" s="165"/>
      <c r="EJ300" s="165"/>
      <c r="EK300" s="165"/>
      <c r="EL300" s="165"/>
      <c r="EM300" s="165"/>
      <c r="EN300" s="165"/>
      <c r="EO300" s="165"/>
      <c r="EP300" s="165"/>
      <c r="EQ300" s="165"/>
      <c r="ER300" s="165"/>
      <c r="ES300" s="165"/>
      <c r="ET300" s="165"/>
      <c r="EU300" s="165"/>
      <c r="EV300" s="165"/>
      <c r="EW300" s="165"/>
      <c r="EX300" s="165"/>
      <c r="EY300" s="165"/>
      <c r="EZ300" s="165"/>
      <c r="FA300" s="165"/>
      <c r="FB300" s="165"/>
      <c r="FC300" s="165"/>
      <c r="FD300" s="165"/>
      <c r="FE300" s="165"/>
      <c r="FF300" s="165"/>
      <c r="FG300" s="165"/>
      <c r="FH300" s="165"/>
      <c r="FI300" s="165"/>
      <c r="FJ300" s="165"/>
      <c r="FK300" s="165"/>
      <c r="FL300" s="165"/>
      <c r="FM300" s="165"/>
      <c r="FN300" s="165"/>
      <c r="FO300" s="165"/>
      <c r="FP300" s="165"/>
      <c r="FQ300" s="165"/>
      <c r="FR300" s="165"/>
      <c r="FS300" s="165"/>
      <c r="FT300" s="165"/>
      <c r="FU300" s="165"/>
      <c r="FV300" s="165"/>
      <c r="FW300" s="165"/>
      <c r="FX300" s="165"/>
      <c r="FY300" s="165"/>
      <c r="FZ300" s="165"/>
      <c r="GA300" s="165"/>
      <c r="GB300" s="165"/>
      <c r="GC300" s="165"/>
      <c r="GD300" s="165"/>
      <c r="GE300" s="165"/>
      <c r="GF300" s="165"/>
      <c r="GG300" s="165"/>
      <c r="GH300" s="165"/>
      <c r="GI300" s="165"/>
      <c r="GJ300" s="165"/>
      <c r="GK300" s="165"/>
      <c r="GL300" s="165"/>
      <c r="GM300" s="165"/>
      <c r="GN300" s="165"/>
      <c r="GO300" s="165"/>
      <c r="GP300" s="165"/>
      <c r="GQ300" s="165"/>
      <c r="GR300" s="165"/>
      <c r="GS300" s="165"/>
      <c r="GT300" s="165"/>
      <c r="GU300" s="165"/>
      <c r="GV300" s="165"/>
      <c r="GW300" s="165"/>
      <c r="GX300" s="165"/>
      <c r="GY300" s="165"/>
      <c r="GZ300" s="165"/>
      <c r="HA300" s="165"/>
      <c r="HB300" s="165"/>
      <c r="HC300" s="165"/>
      <c r="HD300" s="165"/>
      <c r="HE300" s="165"/>
      <c r="HF300" s="165"/>
      <c r="HG300" s="165"/>
      <c r="HH300" s="165"/>
      <c r="HI300" s="165"/>
      <c r="HJ300" s="165"/>
      <c r="HK300" s="165"/>
      <c r="HL300" s="165"/>
      <c r="HM300" s="165"/>
      <c r="HN300" s="165"/>
      <c r="HO300" s="165"/>
      <c r="HP300" s="165"/>
      <c r="HQ300" s="165"/>
      <c r="HR300" s="165"/>
      <c r="HS300" s="165"/>
      <c r="HT300" s="165"/>
      <c r="HU300" s="165"/>
      <c r="HV300" s="165"/>
      <c r="HW300" s="165"/>
      <c r="HX300" s="165"/>
      <c r="HY300" s="165"/>
      <c r="HZ300" s="165"/>
      <c r="IA300" s="165"/>
      <c r="IB300" s="165"/>
      <c r="IC300" s="165"/>
      <c r="ID300" s="165"/>
      <c r="IE300" s="165"/>
      <c r="IF300" s="165"/>
      <c r="IG300" s="165"/>
      <c r="IH300" s="165"/>
      <c r="II300" s="165"/>
      <c r="IJ300" s="165"/>
      <c r="IK300" s="165"/>
      <c r="IL300" s="165"/>
      <c r="IM300" s="165"/>
      <c r="IN300" s="165"/>
      <c r="IO300" s="165"/>
      <c r="IP300" s="165"/>
      <c r="IQ300" s="165"/>
      <c r="IR300" s="165"/>
      <c r="IS300" s="165"/>
      <c r="IT300" s="165"/>
      <c r="IU300" s="165"/>
      <c r="IV300" s="165"/>
      <c r="IW300" s="165"/>
      <c r="IX300" s="165"/>
      <c r="IY300" s="165"/>
      <c r="IZ300" s="165"/>
      <c r="JA300" s="165"/>
      <c r="JB300" s="165"/>
      <c r="JC300" s="165"/>
      <c r="JD300" s="165"/>
      <c r="JE300" s="165"/>
      <c r="JF300" s="165"/>
      <c r="JG300" s="165"/>
      <c r="JH300" s="165"/>
      <c r="JI300" s="165"/>
      <c r="JJ300" s="165"/>
      <c r="JK300" s="165"/>
      <c r="JL300" s="165"/>
      <c r="JM300" s="165"/>
      <c r="JN300" s="165"/>
      <c r="JO300" s="165"/>
      <c r="JP300" s="165"/>
      <c r="JQ300" s="165"/>
      <c r="JR300" s="165"/>
      <c r="JS300" s="165"/>
      <c r="JT300" s="165"/>
      <c r="JU300" s="165"/>
      <c r="JV300" s="165"/>
      <c r="JW300" s="165"/>
      <c r="JX300" s="165"/>
      <c r="JY300" s="165"/>
      <c r="JZ300" s="165"/>
      <c r="KA300" s="165"/>
      <c r="KB300" s="165"/>
      <c r="KC300" s="165"/>
      <c r="KD300" s="165"/>
      <c r="KE300" s="165"/>
      <c r="KF300" s="165"/>
      <c r="KG300" s="165"/>
      <c r="KH300" s="165"/>
      <c r="KI300" s="165"/>
      <c r="KJ300" s="165"/>
      <c r="KK300" s="165"/>
      <c r="KL300" s="165"/>
      <c r="KM300" s="165"/>
      <c r="KN300" s="165"/>
      <c r="KO300" s="165"/>
      <c r="KP300" s="165"/>
      <c r="KQ300" s="165"/>
      <c r="KR300" s="165"/>
      <c r="KS300" s="165"/>
      <c r="KT300" s="165"/>
      <c r="KU300" s="165"/>
      <c r="KV300" s="165"/>
      <c r="KW300" s="165"/>
      <c r="KX300" s="165"/>
      <c r="KY300" s="165"/>
      <c r="KZ300" s="165"/>
      <c r="LA300" s="165"/>
      <c r="LB300" s="165"/>
      <c r="LC300" s="165"/>
      <c r="LD300" s="165"/>
      <c r="LE300" s="165"/>
      <c r="LF300" s="165"/>
      <c r="LG300" s="165"/>
      <c r="LH300" s="165"/>
      <c r="LI300" s="165"/>
      <c r="LJ300" s="165"/>
      <c r="LK300" s="165"/>
      <c r="LL300" s="165"/>
      <c r="LM300" s="165"/>
      <c r="LN300" s="165"/>
      <c r="LO300" s="165"/>
      <c r="LP300" s="165"/>
      <c r="LQ300" s="165"/>
      <c r="LR300" s="165"/>
      <c r="LS300" s="165"/>
      <c r="LT300" s="165"/>
      <c r="LU300" s="165"/>
      <c r="LV300" s="165"/>
      <c r="LW300" s="165"/>
      <c r="LX300" s="165"/>
      <c r="LY300" s="165"/>
      <c r="LZ300" s="165"/>
      <c r="MA300" s="165"/>
      <c r="MB300" s="165"/>
      <c r="MC300" s="165"/>
      <c r="MD300" s="165"/>
      <c r="ME300" s="165"/>
      <c r="MF300" s="165"/>
      <c r="MG300" s="165"/>
      <c r="MH300" s="165"/>
      <c r="MI300" s="165"/>
      <c r="MJ300" s="165"/>
      <c r="MK300" s="165"/>
      <c r="ML300" s="165"/>
      <c r="MM300" s="165"/>
      <c r="MN300" s="165"/>
      <c r="MO300" s="165"/>
      <c r="MP300" s="165"/>
      <c r="MQ300" s="165"/>
      <c r="MR300" s="165"/>
      <c r="MS300" s="165"/>
      <c r="MT300" s="165"/>
      <c r="MU300" s="165"/>
      <c r="MV300" s="165"/>
      <c r="MW300" s="165"/>
      <c r="MX300" s="165"/>
      <c r="MY300" s="165"/>
      <c r="MZ300" s="165"/>
      <c r="NA300" s="165"/>
      <c r="NB300" s="165"/>
      <c r="NC300" s="165"/>
      <c r="ND300" s="165"/>
      <c r="NE300" s="165"/>
      <c r="NF300" s="165"/>
      <c r="NG300" s="165"/>
      <c r="NH300" s="165"/>
      <c r="NI300" s="165"/>
      <c r="NJ300" s="165"/>
      <c r="NK300" s="165"/>
      <c r="NL300" s="165"/>
      <c r="NM300" s="165"/>
      <c r="NN300" s="165"/>
      <c r="NO300" s="165"/>
      <c r="NP300" s="165"/>
      <c r="NQ300" s="165"/>
      <c r="NR300" s="165"/>
      <c r="NS300" s="165"/>
      <c r="NT300" s="165"/>
      <c r="NU300" s="165"/>
      <c r="NV300" s="165"/>
      <c r="NW300" s="165"/>
      <c r="NX300" s="165"/>
      <c r="NY300" s="165"/>
      <c r="NZ300" s="165"/>
      <c r="OA300" s="165"/>
      <c r="OB300" s="165"/>
      <c r="OC300" s="165"/>
      <c r="OD300" s="165"/>
      <c r="OE300" s="165"/>
      <c r="OF300" s="165"/>
      <c r="OG300" s="165"/>
      <c r="OH300" s="165"/>
      <c r="OI300" s="165"/>
      <c r="OJ300" s="165"/>
      <c r="OK300" s="165"/>
      <c r="OL300" s="165"/>
      <c r="OM300" s="165"/>
      <c r="ON300" s="165"/>
      <c r="OO300" s="165"/>
      <c r="OP300" s="165"/>
      <c r="OQ300" s="165"/>
      <c r="OR300" s="165"/>
      <c r="OS300" s="165"/>
      <c r="OT300" s="165"/>
      <c r="OU300" s="165"/>
      <c r="OV300" s="165"/>
      <c r="OW300" s="165"/>
      <c r="OX300" s="165"/>
      <c r="OY300" s="165"/>
      <c r="OZ300" s="165"/>
      <c r="PA300" s="165"/>
      <c r="PB300" s="165"/>
      <c r="PC300" s="165"/>
      <c r="PD300" s="165"/>
      <c r="PE300" s="165"/>
      <c r="PF300" s="165"/>
      <c r="PG300" s="165"/>
      <c r="PH300" s="165"/>
      <c r="PI300" s="165"/>
      <c r="PJ300" s="165"/>
      <c r="PK300" s="165"/>
      <c r="PL300" s="165"/>
      <c r="PM300" s="165"/>
      <c r="PN300" s="165"/>
      <c r="PO300" s="165"/>
      <c r="PP300" s="165"/>
      <c r="PQ300" s="165"/>
      <c r="PR300" s="165"/>
      <c r="PS300" s="165"/>
      <c r="PT300" s="165"/>
      <c r="PU300" s="165"/>
      <c r="PV300" s="165"/>
      <c r="PW300" s="165"/>
      <c r="PX300" s="165"/>
      <c r="PY300" s="165"/>
      <c r="PZ300" s="165"/>
      <c r="QA300" s="165"/>
      <c r="QB300" s="165"/>
      <c r="QC300" s="165"/>
      <c r="QD300" s="165"/>
      <c r="QE300" s="165"/>
      <c r="QF300" s="165"/>
      <c r="QG300" s="165"/>
      <c r="QH300" s="165"/>
      <c r="QI300" s="165"/>
      <c r="QJ300" s="165"/>
      <c r="QK300" s="165"/>
      <c r="QL300" s="165"/>
      <c r="QM300" s="165"/>
      <c r="QN300" s="165"/>
      <c r="QO300" s="165"/>
      <c r="QP300" s="165"/>
      <c r="QQ300" s="165"/>
      <c r="QR300" s="165"/>
      <c r="QS300" s="165"/>
      <c r="QT300" s="165"/>
      <c r="QU300" s="165"/>
      <c r="QV300" s="165"/>
      <c r="QW300" s="165"/>
      <c r="QX300" s="165"/>
      <c r="QY300" s="165"/>
      <c r="QZ300" s="165"/>
      <c r="RA300" s="165"/>
      <c r="RB300" s="165"/>
      <c r="RC300" s="165"/>
      <c r="RD300" s="165"/>
      <c r="RE300" s="165"/>
      <c r="RF300" s="165"/>
      <c r="RG300" s="165"/>
      <c r="RH300" s="165"/>
      <c r="RI300" s="165"/>
      <c r="RJ300" s="165"/>
      <c r="RK300" s="165"/>
      <c r="RL300" s="165"/>
    </row>
    <row r="301" spans="1:480" ht="15.75" x14ac:dyDescent="0.25">
      <c r="A301" s="134"/>
      <c r="B301" s="399" t="s">
        <v>25</v>
      </c>
      <c r="C301" s="399"/>
      <c r="D301" s="135">
        <f>SUM(D297,D299,D298,D300)</f>
        <v>380</v>
      </c>
      <c r="E301" s="135"/>
      <c r="F301" s="135"/>
      <c r="G301" s="135">
        <f>SUM(G297,G298,G300,G299)</f>
        <v>5.93</v>
      </c>
      <c r="H301" s="135">
        <f>SUM(H297,H298,H300,H299)</f>
        <v>3.8779999999999997</v>
      </c>
      <c r="I301" s="135">
        <f>SUM(I297,I298,I300,I299)</f>
        <v>49.6</v>
      </c>
      <c r="J301" s="135">
        <f>SUM(J297,J298,J300,J299)</f>
        <v>273.22000000000003</v>
      </c>
      <c r="K301" s="135">
        <f>SUM(K297,K298,K300,K299)</f>
        <v>42.2</v>
      </c>
      <c r="L301" s="136"/>
      <c r="M301" s="136"/>
      <c r="N301" s="234"/>
      <c r="O301" s="233"/>
      <c r="P301" s="233"/>
      <c r="Q301" s="233"/>
      <c r="R301" s="233"/>
      <c r="S301" s="233"/>
      <c r="T301" s="233"/>
      <c r="U301" s="233"/>
      <c r="V301" s="233"/>
      <c r="W301" s="233"/>
      <c r="X301" s="233"/>
      <c r="Y301" s="233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  <c r="AK301" s="165"/>
      <c r="AL301" s="165"/>
      <c r="AM301" s="165"/>
      <c r="AN301" s="165"/>
      <c r="AO301" s="165"/>
      <c r="AP301" s="165"/>
      <c r="AQ301" s="165"/>
      <c r="AR301" s="165"/>
      <c r="AS301" s="165"/>
      <c r="AT301" s="165"/>
      <c r="AU301" s="165"/>
      <c r="AV301" s="165"/>
      <c r="AW301" s="165"/>
      <c r="AX301" s="165"/>
      <c r="AY301" s="165"/>
      <c r="AZ301" s="165"/>
      <c r="BA301" s="165"/>
      <c r="BB301" s="165"/>
      <c r="BC301" s="165"/>
      <c r="BD301" s="165"/>
      <c r="BE301" s="165"/>
      <c r="BF301" s="165"/>
      <c r="BG301" s="165"/>
      <c r="BH301" s="165"/>
      <c r="BI301" s="165"/>
      <c r="BJ301" s="165"/>
      <c r="BK301" s="165"/>
      <c r="BL301" s="165"/>
      <c r="BM301" s="165"/>
      <c r="BN301" s="165"/>
      <c r="BO301" s="165"/>
      <c r="BP301" s="165"/>
      <c r="BQ301" s="165"/>
      <c r="BR301" s="165"/>
      <c r="BS301" s="165"/>
      <c r="BT301" s="165"/>
      <c r="BU301" s="165"/>
      <c r="BV301" s="165"/>
      <c r="BW301" s="165"/>
      <c r="BX301" s="165"/>
      <c r="BY301" s="165"/>
      <c r="BZ301" s="165"/>
      <c r="CA301" s="165"/>
      <c r="CB301" s="165"/>
      <c r="CC301" s="165"/>
      <c r="CD301" s="165"/>
      <c r="CE301" s="165"/>
      <c r="CF301" s="165"/>
      <c r="CG301" s="165"/>
      <c r="CH301" s="165"/>
      <c r="CI301" s="165"/>
      <c r="CJ301" s="165"/>
      <c r="CK301" s="165"/>
      <c r="CL301" s="165"/>
      <c r="CM301" s="165"/>
      <c r="CN301" s="165"/>
      <c r="CO301" s="165"/>
      <c r="CP301" s="165"/>
      <c r="CQ301" s="165"/>
      <c r="CR301" s="165"/>
      <c r="CS301" s="165"/>
      <c r="CT301" s="165"/>
      <c r="CU301" s="165"/>
      <c r="CV301" s="165"/>
      <c r="CW301" s="165"/>
      <c r="CX301" s="165"/>
      <c r="CY301" s="165"/>
      <c r="CZ301" s="165"/>
      <c r="DA301" s="165"/>
      <c r="DB301" s="165"/>
      <c r="DC301" s="165"/>
      <c r="DD301" s="165"/>
      <c r="DE301" s="165"/>
      <c r="DF301" s="165"/>
      <c r="DG301" s="165"/>
      <c r="DH301" s="165"/>
      <c r="DI301" s="165"/>
      <c r="DJ301" s="165"/>
      <c r="DK301" s="165"/>
      <c r="DL301" s="165"/>
      <c r="DM301" s="165"/>
      <c r="DN301" s="165"/>
      <c r="DO301" s="165"/>
      <c r="DP301" s="165"/>
      <c r="DQ301" s="165"/>
      <c r="DR301" s="165"/>
      <c r="DS301" s="165"/>
      <c r="DT301" s="165"/>
      <c r="DU301" s="165"/>
      <c r="DV301" s="165"/>
      <c r="DW301" s="165"/>
      <c r="DX301" s="165"/>
      <c r="DY301" s="165"/>
      <c r="DZ301" s="165"/>
      <c r="EA301" s="165"/>
      <c r="EB301" s="165"/>
      <c r="EC301" s="165"/>
      <c r="ED301" s="165"/>
      <c r="EE301" s="165"/>
      <c r="EF301" s="165"/>
      <c r="EG301" s="165"/>
      <c r="EH301" s="165"/>
      <c r="EI301" s="165"/>
      <c r="EJ301" s="165"/>
      <c r="EK301" s="165"/>
      <c r="EL301" s="165"/>
      <c r="EM301" s="165"/>
      <c r="EN301" s="165"/>
      <c r="EO301" s="165"/>
      <c r="EP301" s="165"/>
      <c r="EQ301" s="165"/>
      <c r="ER301" s="165"/>
      <c r="ES301" s="165"/>
      <c r="ET301" s="165"/>
      <c r="EU301" s="165"/>
      <c r="EV301" s="165"/>
      <c r="EW301" s="165"/>
      <c r="EX301" s="165"/>
      <c r="EY301" s="165"/>
      <c r="EZ301" s="165"/>
      <c r="FA301" s="165"/>
      <c r="FB301" s="165"/>
      <c r="FC301" s="165"/>
      <c r="FD301" s="165"/>
      <c r="FE301" s="165"/>
      <c r="FF301" s="165"/>
      <c r="FG301" s="165"/>
      <c r="FH301" s="165"/>
      <c r="FI301" s="165"/>
      <c r="FJ301" s="165"/>
      <c r="FK301" s="165"/>
      <c r="FL301" s="165"/>
      <c r="FM301" s="165"/>
      <c r="FN301" s="165"/>
      <c r="FO301" s="165"/>
      <c r="FP301" s="165"/>
      <c r="FQ301" s="165"/>
      <c r="FR301" s="165"/>
      <c r="FS301" s="165"/>
      <c r="FT301" s="165"/>
      <c r="FU301" s="165"/>
      <c r="FV301" s="165"/>
      <c r="FW301" s="165"/>
      <c r="FX301" s="165"/>
      <c r="FY301" s="165"/>
      <c r="FZ301" s="165"/>
      <c r="GA301" s="165"/>
      <c r="GB301" s="165"/>
      <c r="GC301" s="165"/>
      <c r="GD301" s="165"/>
      <c r="GE301" s="165"/>
      <c r="GF301" s="165"/>
      <c r="GG301" s="165"/>
      <c r="GH301" s="165"/>
      <c r="GI301" s="165"/>
      <c r="GJ301" s="165"/>
      <c r="GK301" s="165"/>
      <c r="GL301" s="165"/>
      <c r="GM301" s="165"/>
      <c r="GN301" s="165"/>
      <c r="GO301" s="165"/>
      <c r="GP301" s="165"/>
      <c r="GQ301" s="165"/>
      <c r="GR301" s="165"/>
      <c r="GS301" s="165"/>
      <c r="GT301" s="165"/>
      <c r="GU301" s="165"/>
      <c r="GV301" s="165"/>
      <c r="GW301" s="165"/>
      <c r="GX301" s="165"/>
      <c r="GY301" s="165"/>
      <c r="GZ301" s="165"/>
      <c r="HA301" s="165"/>
      <c r="HB301" s="165"/>
      <c r="HC301" s="165"/>
      <c r="HD301" s="165"/>
      <c r="HE301" s="165"/>
      <c r="HF301" s="165"/>
      <c r="HG301" s="165"/>
      <c r="HH301" s="165"/>
      <c r="HI301" s="165"/>
      <c r="HJ301" s="165"/>
      <c r="HK301" s="165"/>
      <c r="HL301" s="165"/>
      <c r="HM301" s="165"/>
      <c r="HN301" s="165"/>
      <c r="HO301" s="165"/>
      <c r="HP301" s="165"/>
      <c r="HQ301" s="165"/>
      <c r="HR301" s="165"/>
      <c r="HS301" s="165"/>
      <c r="HT301" s="165"/>
      <c r="HU301" s="165"/>
      <c r="HV301" s="165"/>
      <c r="HW301" s="165"/>
      <c r="HX301" s="165"/>
      <c r="HY301" s="165"/>
      <c r="HZ301" s="165"/>
      <c r="IA301" s="165"/>
      <c r="IB301" s="165"/>
      <c r="IC301" s="165"/>
      <c r="ID301" s="165"/>
      <c r="IE301" s="165"/>
      <c r="IF301" s="165"/>
      <c r="IG301" s="165"/>
      <c r="IH301" s="165"/>
      <c r="II301" s="165"/>
      <c r="IJ301" s="165"/>
      <c r="IK301" s="165"/>
      <c r="IL301" s="165"/>
      <c r="IM301" s="165"/>
      <c r="IN301" s="165"/>
      <c r="IO301" s="165"/>
      <c r="IP301" s="165"/>
      <c r="IQ301" s="165"/>
      <c r="IR301" s="165"/>
      <c r="IS301" s="165"/>
      <c r="IT301" s="165"/>
      <c r="IU301" s="165"/>
      <c r="IV301" s="165"/>
      <c r="IW301" s="165"/>
      <c r="IX301" s="165"/>
      <c r="IY301" s="165"/>
      <c r="IZ301" s="165"/>
      <c r="JA301" s="165"/>
      <c r="JB301" s="165"/>
      <c r="JC301" s="165"/>
      <c r="JD301" s="165"/>
      <c r="JE301" s="165"/>
      <c r="JF301" s="165"/>
      <c r="JG301" s="165"/>
      <c r="JH301" s="165"/>
      <c r="JI301" s="165"/>
      <c r="JJ301" s="165"/>
      <c r="JK301" s="165"/>
      <c r="JL301" s="165"/>
      <c r="JM301" s="165"/>
      <c r="JN301" s="165"/>
      <c r="JO301" s="165"/>
      <c r="JP301" s="165"/>
      <c r="JQ301" s="165"/>
      <c r="JR301" s="165"/>
      <c r="JS301" s="165"/>
      <c r="JT301" s="165"/>
      <c r="JU301" s="165"/>
      <c r="JV301" s="165"/>
      <c r="JW301" s="165"/>
      <c r="JX301" s="165"/>
      <c r="JY301" s="165"/>
      <c r="JZ301" s="165"/>
      <c r="KA301" s="165"/>
      <c r="KB301" s="165"/>
      <c r="KC301" s="165"/>
      <c r="KD301" s="165"/>
      <c r="KE301" s="165"/>
      <c r="KF301" s="165"/>
      <c r="KG301" s="165"/>
      <c r="KH301" s="165"/>
      <c r="KI301" s="165"/>
      <c r="KJ301" s="165"/>
      <c r="KK301" s="165"/>
      <c r="KL301" s="165"/>
      <c r="KM301" s="165"/>
      <c r="KN301" s="165"/>
      <c r="KO301" s="165"/>
      <c r="KP301" s="165"/>
      <c r="KQ301" s="165"/>
      <c r="KR301" s="165"/>
      <c r="KS301" s="165"/>
      <c r="KT301" s="165"/>
      <c r="KU301" s="165"/>
      <c r="KV301" s="165"/>
      <c r="KW301" s="165"/>
      <c r="KX301" s="165"/>
      <c r="KY301" s="165"/>
      <c r="KZ301" s="165"/>
      <c r="LA301" s="165"/>
      <c r="LB301" s="165"/>
      <c r="LC301" s="165"/>
      <c r="LD301" s="165"/>
      <c r="LE301" s="165"/>
      <c r="LF301" s="165"/>
      <c r="LG301" s="165"/>
      <c r="LH301" s="165"/>
      <c r="LI301" s="165"/>
      <c r="LJ301" s="165"/>
      <c r="LK301" s="165"/>
      <c r="LL301" s="165"/>
      <c r="LM301" s="165"/>
      <c r="LN301" s="165"/>
      <c r="LO301" s="165"/>
      <c r="LP301" s="165"/>
      <c r="LQ301" s="165"/>
      <c r="LR301" s="165"/>
      <c r="LS301" s="165"/>
      <c r="LT301" s="165"/>
      <c r="LU301" s="165"/>
      <c r="LV301" s="165"/>
      <c r="LW301" s="165"/>
      <c r="LX301" s="165"/>
      <c r="LY301" s="165"/>
      <c r="LZ301" s="165"/>
      <c r="MA301" s="165"/>
      <c r="MB301" s="165"/>
      <c r="MC301" s="165"/>
      <c r="MD301" s="165"/>
      <c r="ME301" s="165"/>
      <c r="MF301" s="165"/>
      <c r="MG301" s="165"/>
      <c r="MH301" s="165"/>
      <c r="MI301" s="165"/>
      <c r="MJ301" s="165"/>
      <c r="MK301" s="165"/>
      <c r="ML301" s="165"/>
      <c r="MM301" s="165"/>
      <c r="MN301" s="165"/>
      <c r="MO301" s="165"/>
      <c r="MP301" s="165"/>
      <c r="MQ301" s="165"/>
      <c r="MR301" s="165"/>
      <c r="MS301" s="165"/>
      <c r="MT301" s="165"/>
      <c r="MU301" s="165"/>
      <c r="MV301" s="165"/>
      <c r="MW301" s="165"/>
      <c r="MX301" s="165"/>
      <c r="MY301" s="165"/>
      <c r="MZ301" s="165"/>
      <c r="NA301" s="165"/>
      <c r="NB301" s="165"/>
      <c r="NC301" s="165"/>
      <c r="ND301" s="165"/>
      <c r="NE301" s="165"/>
      <c r="NF301" s="165"/>
      <c r="NG301" s="165"/>
      <c r="NH301" s="165"/>
      <c r="NI301" s="165"/>
      <c r="NJ301" s="165"/>
      <c r="NK301" s="165"/>
      <c r="NL301" s="165"/>
      <c r="NM301" s="165"/>
      <c r="NN301" s="165"/>
      <c r="NO301" s="165"/>
      <c r="NP301" s="165"/>
      <c r="NQ301" s="165"/>
      <c r="NR301" s="165"/>
      <c r="NS301" s="165"/>
      <c r="NT301" s="165"/>
      <c r="NU301" s="165"/>
      <c r="NV301" s="165"/>
      <c r="NW301" s="165"/>
      <c r="NX301" s="165"/>
      <c r="NY301" s="165"/>
      <c r="NZ301" s="165"/>
      <c r="OA301" s="165"/>
      <c r="OB301" s="165"/>
      <c r="OC301" s="165"/>
      <c r="OD301" s="165"/>
      <c r="OE301" s="165"/>
      <c r="OF301" s="165"/>
      <c r="OG301" s="165"/>
      <c r="OH301" s="165"/>
      <c r="OI301" s="165"/>
      <c r="OJ301" s="165"/>
      <c r="OK301" s="165"/>
      <c r="OL301" s="165"/>
      <c r="OM301" s="165"/>
      <c r="ON301" s="165"/>
      <c r="OO301" s="165"/>
      <c r="OP301" s="165"/>
      <c r="OQ301" s="165"/>
      <c r="OR301" s="165"/>
      <c r="OS301" s="165"/>
      <c r="OT301" s="165"/>
      <c r="OU301" s="165"/>
      <c r="OV301" s="165"/>
      <c r="OW301" s="165"/>
      <c r="OX301" s="165"/>
      <c r="OY301" s="165"/>
      <c r="OZ301" s="165"/>
      <c r="PA301" s="165"/>
      <c r="PB301" s="165"/>
      <c r="PC301" s="165"/>
      <c r="PD301" s="165"/>
      <c r="PE301" s="165"/>
      <c r="PF301" s="165"/>
      <c r="PG301" s="165"/>
      <c r="PH301" s="165"/>
      <c r="PI301" s="165"/>
      <c r="PJ301" s="165"/>
      <c r="PK301" s="165"/>
      <c r="PL301" s="165"/>
      <c r="PM301" s="165"/>
      <c r="PN301" s="165"/>
      <c r="PO301" s="165"/>
      <c r="PP301" s="165"/>
      <c r="PQ301" s="165"/>
      <c r="PR301" s="165"/>
      <c r="PS301" s="165"/>
      <c r="PT301" s="165"/>
      <c r="PU301" s="165"/>
      <c r="PV301" s="165"/>
      <c r="PW301" s="165"/>
      <c r="PX301" s="165"/>
      <c r="PY301" s="165"/>
      <c r="PZ301" s="165"/>
      <c r="QA301" s="165"/>
      <c r="QB301" s="165"/>
      <c r="QC301" s="165"/>
      <c r="QD301" s="165"/>
      <c r="QE301" s="165"/>
      <c r="QF301" s="165"/>
      <c r="QG301" s="165"/>
      <c r="QH301" s="165"/>
      <c r="QI301" s="165"/>
      <c r="QJ301" s="165"/>
      <c r="QK301" s="165"/>
      <c r="QL301" s="165"/>
      <c r="QM301" s="165"/>
      <c r="QN301" s="165"/>
      <c r="QO301" s="165"/>
      <c r="QP301" s="165"/>
      <c r="QQ301" s="165"/>
      <c r="QR301" s="165"/>
      <c r="QS301" s="165"/>
      <c r="QT301" s="165"/>
      <c r="QU301" s="165"/>
      <c r="QV301" s="165"/>
      <c r="QW301" s="165"/>
      <c r="QX301" s="165"/>
      <c r="QY301" s="165"/>
      <c r="QZ301" s="165"/>
      <c r="RA301" s="165"/>
      <c r="RB301" s="165"/>
      <c r="RC301" s="165"/>
      <c r="RD301" s="165"/>
      <c r="RE301" s="165"/>
      <c r="RF301" s="165"/>
      <c r="RG301" s="165"/>
      <c r="RH301" s="165"/>
      <c r="RI301" s="165"/>
      <c r="RJ301" s="165"/>
      <c r="RK301" s="165"/>
      <c r="RL301" s="165"/>
    </row>
    <row r="302" spans="1:480" ht="20.25" customHeight="1" x14ac:dyDescent="0.2">
      <c r="A302" s="42" t="s">
        <v>43</v>
      </c>
      <c r="B302" s="400" t="s">
        <v>42</v>
      </c>
      <c r="C302" s="400"/>
      <c r="D302" s="106">
        <f>SUM(D283,D292,D295,D301)</f>
        <v>1498</v>
      </c>
      <c r="E302" s="42"/>
      <c r="F302" s="42"/>
      <c r="G302" s="106">
        <f>SUM(G283,G292,G295,G301)</f>
        <v>35.989999999999995</v>
      </c>
      <c r="H302" s="107">
        <f>SUM(H283,H292,H295,H301)</f>
        <v>35.937999999999995</v>
      </c>
      <c r="I302" s="107">
        <f>SUM(I283,I292,I295,I301)</f>
        <v>189.42999999999998</v>
      </c>
      <c r="J302" s="107">
        <f>SUM(J283,J292,J295,J301)</f>
        <v>1260.6200000000001</v>
      </c>
      <c r="K302" s="108">
        <f>SUM(K283,K292,K295,K301)</f>
        <v>63.86</v>
      </c>
      <c r="L302" s="301"/>
      <c r="M302" s="301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  <c r="X302" s="233"/>
      <c r="Y302" s="233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P302" s="165"/>
      <c r="AQ302" s="165"/>
      <c r="AR302" s="165"/>
      <c r="AS302" s="165"/>
      <c r="AT302" s="165"/>
      <c r="AU302" s="165"/>
      <c r="AV302" s="165"/>
      <c r="AW302" s="165"/>
      <c r="AX302" s="165"/>
      <c r="AY302" s="165"/>
      <c r="AZ302" s="165"/>
      <c r="BA302" s="165"/>
      <c r="BB302" s="165"/>
      <c r="BC302" s="165"/>
      <c r="BD302" s="165"/>
      <c r="BE302" s="165"/>
      <c r="BF302" s="165"/>
      <c r="BG302" s="165"/>
      <c r="BH302" s="165"/>
      <c r="BI302" s="165"/>
      <c r="BJ302" s="165"/>
      <c r="BK302" s="165"/>
      <c r="BL302" s="165"/>
      <c r="BM302" s="165"/>
      <c r="BN302" s="165"/>
      <c r="BO302" s="165"/>
      <c r="BP302" s="165"/>
      <c r="BQ302" s="165"/>
      <c r="BR302" s="165"/>
      <c r="BS302" s="165"/>
      <c r="BT302" s="165"/>
      <c r="BU302" s="165"/>
      <c r="BV302" s="165"/>
      <c r="BW302" s="165"/>
      <c r="BX302" s="165"/>
      <c r="BY302" s="165"/>
      <c r="BZ302" s="165"/>
      <c r="CA302" s="165"/>
      <c r="CB302" s="165"/>
      <c r="CC302" s="165"/>
      <c r="CD302" s="165"/>
      <c r="CE302" s="165"/>
      <c r="CF302" s="165"/>
      <c r="CG302" s="165"/>
      <c r="CH302" s="165"/>
      <c r="CI302" s="165"/>
      <c r="CJ302" s="165"/>
      <c r="CK302" s="165"/>
      <c r="CL302" s="165"/>
      <c r="CM302" s="165"/>
      <c r="CN302" s="165"/>
      <c r="CO302" s="165"/>
      <c r="CP302" s="165"/>
      <c r="CQ302" s="165"/>
      <c r="CR302" s="165"/>
      <c r="CS302" s="165"/>
      <c r="CT302" s="165"/>
      <c r="CU302" s="165"/>
      <c r="CV302" s="165"/>
      <c r="CW302" s="165"/>
      <c r="CX302" s="165"/>
      <c r="CY302" s="165"/>
      <c r="CZ302" s="165"/>
      <c r="DA302" s="165"/>
      <c r="DB302" s="165"/>
      <c r="DC302" s="165"/>
      <c r="DD302" s="165"/>
      <c r="DE302" s="165"/>
      <c r="DF302" s="165"/>
      <c r="DG302" s="165"/>
      <c r="DH302" s="165"/>
      <c r="DI302" s="165"/>
      <c r="DJ302" s="165"/>
      <c r="DK302" s="165"/>
      <c r="DL302" s="165"/>
      <c r="DM302" s="165"/>
      <c r="DN302" s="165"/>
      <c r="DO302" s="165"/>
      <c r="DP302" s="165"/>
      <c r="DQ302" s="165"/>
      <c r="DR302" s="165"/>
      <c r="DS302" s="165"/>
      <c r="DT302" s="165"/>
      <c r="DU302" s="165"/>
      <c r="DV302" s="165"/>
      <c r="DW302" s="165"/>
      <c r="DX302" s="165"/>
      <c r="DY302" s="165"/>
      <c r="DZ302" s="165"/>
      <c r="EA302" s="165"/>
      <c r="EB302" s="165"/>
      <c r="EC302" s="165"/>
      <c r="ED302" s="165"/>
      <c r="EE302" s="165"/>
      <c r="EF302" s="165"/>
      <c r="EG302" s="165"/>
      <c r="EH302" s="165"/>
      <c r="EI302" s="165"/>
      <c r="EJ302" s="165"/>
      <c r="EK302" s="165"/>
      <c r="EL302" s="165"/>
      <c r="EM302" s="165"/>
      <c r="EN302" s="165"/>
      <c r="EO302" s="165"/>
      <c r="EP302" s="165"/>
      <c r="EQ302" s="165"/>
      <c r="ER302" s="165"/>
      <c r="ES302" s="165"/>
      <c r="ET302" s="165"/>
      <c r="EU302" s="165"/>
      <c r="EV302" s="165"/>
      <c r="EW302" s="165"/>
      <c r="EX302" s="165"/>
      <c r="EY302" s="165"/>
      <c r="EZ302" s="165"/>
      <c r="FA302" s="165"/>
      <c r="FB302" s="165"/>
      <c r="FC302" s="165"/>
      <c r="FD302" s="165"/>
      <c r="FE302" s="165"/>
      <c r="FF302" s="165"/>
      <c r="FG302" s="165"/>
      <c r="FH302" s="165"/>
      <c r="FI302" s="165"/>
      <c r="FJ302" s="165"/>
      <c r="FK302" s="165"/>
      <c r="FL302" s="165"/>
      <c r="FM302" s="165"/>
      <c r="FN302" s="165"/>
      <c r="FO302" s="165"/>
      <c r="FP302" s="165"/>
      <c r="FQ302" s="165"/>
      <c r="FR302" s="165"/>
      <c r="FS302" s="165"/>
      <c r="FT302" s="165"/>
      <c r="FU302" s="165"/>
      <c r="FV302" s="165"/>
      <c r="FW302" s="165"/>
      <c r="FX302" s="165"/>
      <c r="FY302" s="165"/>
      <c r="FZ302" s="165"/>
      <c r="GA302" s="165"/>
      <c r="GB302" s="165"/>
      <c r="GC302" s="165"/>
      <c r="GD302" s="165"/>
      <c r="GE302" s="165"/>
      <c r="GF302" s="165"/>
      <c r="GG302" s="165"/>
      <c r="GH302" s="165"/>
      <c r="GI302" s="165"/>
      <c r="GJ302" s="165"/>
      <c r="GK302" s="165"/>
      <c r="GL302" s="165"/>
      <c r="GM302" s="165"/>
      <c r="GN302" s="165"/>
      <c r="GO302" s="165"/>
      <c r="GP302" s="165"/>
      <c r="GQ302" s="165"/>
      <c r="GR302" s="165"/>
      <c r="GS302" s="165"/>
      <c r="GT302" s="165"/>
      <c r="GU302" s="165"/>
      <c r="GV302" s="165"/>
      <c r="GW302" s="165"/>
      <c r="GX302" s="165"/>
      <c r="GY302" s="165"/>
      <c r="GZ302" s="165"/>
      <c r="HA302" s="165"/>
      <c r="HB302" s="165"/>
      <c r="HC302" s="165"/>
      <c r="HD302" s="165"/>
      <c r="HE302" s="165"/>
      <c r="HF302" s="165"/>
      <c r="HG302" s="165"/>
      <c r="HH302" s="165"/>
      <c r="HI302" s="165"/>
      <c r="HJ302" s="165"/>
      <c r="HK302" s="165"/>
      <c r="HL302" s="165"/>
      <c r="HM302" s="165"/>
      <c r="HN302" s="165"/>
      <c r="HO302" s="165"/>
      <c r="HP302" s="165"/>
      <c r="HQ302" s="165"/>
      <c r="HR302" s="165"/>
      <c r="HS302" s="165"/>
      <c r="HT302" s="165"/>
      <c r="HU302" s="165"/>
      <c r="HV302" s="165"/>
      <c r="HW302" s="165"/>
      <c r="HX302" s="165"/>
      <c r="HY302" s="165"/>
      <c r="HZ302" s="165"/>
      <c r="IA302" s="165"/>
      <c r="IB302" s="165"/>
      <c r="IC302" s="165"/>
      <c r="ID302" s="165"/>
      <c r="IE302" s="165"/>
      <c r="IF302" s="165"/>
      <c r="IG302" s="165"/>
      <c r="IH302" s="165"/>
      <c r="II302" s="165"/>
      <c r="IJ302" s="165"/>
      <c r="IK302" s="165"/>
      <c r="IL302" s="165"/>
      <c r="IM302" s="165"/>
      <c r="IN302" s="165"/>
      <c r="IO302" s="165"/>
      <c r="IP302" s="165"/>
      <c r="IQ302" s="165"/>
      <c r="IR302" s="165"/>
      <c r="IS302" s="165"/>
      <c r="IT302" s="165"/>
      <c r="IU302" s="165"/>
      <c r="IV302" s="165"/>
      <c r="IW302" s="165"/>
      <c r="IX302" s="165"/>
      <c r="IY302" s="165"/>
      <c r="IZ302" s="165"/>
      <c r="JA302" s="165"/>
      <c r="JB302" s="165"/>
      <c r="JC302" s="165"/>
      <c r="JD302" s="165"/>
      <c r="JE302" s="165"/>
      <c r="JF302" s="165"/>
      <c r="JG302" s="165"/>
      <c r="JH302" s="165"/>
      <c r="JI302" s="165"/>
      <c r="JJ302" s="165"/>
      <c r="JK302" s="165"/>
      <c r="JL302" s="165"/>
      <c r="JM302" s="165"/>
      <c r="JN302" s="165"/>
      <c r="JO302" s="165"/>
      <c r="JP302" s="165"/>
      <c r="JQ302" s="165"/>
      <c r="JR302" s="165"/>
      <c r="JS302" s="165"/>
      <c r="JT302" s="165"/>
      <c r="JU302" s="165"/>
      <c r="JV302" s="165"/>
      <c r="JW302" s="165"/>
      <c r="JX302" s="165"/>
      <c r="JY302" s="165"/>
      <c r="JZ302" s="165"/>
      <c r="KA302" s="165"/>
      <c r="KB302" s="165"/>
      <c r="KC302" s="165"/>
      <c r="KD302" s="165"/>
      <c r="KE302" s="165"/>
      <c r="KF302" s="165"/>
      <c r="KG302" s="165"/>
      <c r="KH302" s="165"/>
      <c r="KI302" s="165"/>
      <c r="KJ302" s="165"/>
      <c r="KK302" s="165"/>
      <c r="KL302" s="165"/>
      <c r="KM302" s="165"/>
      <c r="KN302" s="165"/>
      <c r="KO302" s="165"/>
      <c r="KP302" s="165"/>
      <c r="KQ302" s="165"/>
      <c r="KR302" s="165"/>
      <c r="KS302" s="165"/>
      <c r="KT302" s="165"/>
      <c r="KU302" s="165"/>
      <c r="KV302" s="165"/>
      <c r="KW302" s="165"/>
      <c r="KX302" s="165"/>
      <c r="KY302" s="165"/>
      <c r="KZ302" s="165"/>
      <c r="LA302" s="165"/>
      <c r="LB302" s="165"/>
      <c r="LC302" s="165"/>
      <c r="LD302" s="165"/>
      <c r="LE302" s="165"/>
      <c r="LF302" s="165"/>
      <c r="LG302" s="165"/>
      <c r="LH302" s="165"/>
      <c r="LI302" s="165"/>
      <c r="LJ302" s="165"/>
      <c r="LK302" s="165"/>
      <c r="LL302" s="165"/>
      <c r="LM302" s="165"/>
      <c r="LN302" s="165"/>
      <c r="LO302" s="165"/>
      <c r="LP302" s="165"/>
      <c r="LQ302" s="165"/>
      <c r="LR302" s="165"/>
      <c r="LS302" s="165"/>
      <c r="LT302" s="165"/>
      <c r="LU302" s="165"/>
      <c r="LV302" s="165"/>
      <c r="LW302" s="165"/>
      <c r="LX302" s="165"/>
      <c r="LY302" s="165"/>
      <c r="LZ302" s="165"/>
      <c r="MA302" s="165"/>
      <c r="MB302" s="165"/>
      <c r="MC302" s="165"/>
      <c r="MD302" s="165"/>
      <c r="ME302" s="165"/>
      <c r="MF302" s="165"/>
      <c r="MG302" s="165"/>
      <c r="MH302" s="165"/>
      <c r="MI302" s="165"/>
      <c r="MJ302" s="165"/>
      <c r="MK302" s="165"/>
      <c r="ML302" s="165"/>
      <c r="MM302" s="165"/>
      <c r="MN302" s="165"/>
      <c r="MO302" s="165"/>
      <c r="MP302" s="165"/>
      <c r="MQ302" s="165"/>
      <c r="MR302" s="165"/>
      <c r="MS302" s="165"/>
      <c r="MT302" s="165"/>
      <c r="MU302" s="165"/>
      <c r="MV302" s="165"/>
      <c r="MW302" s="165"/>
      <c r="MX302" s="165"/>
      <c r="MY302" s="165"/>
      <c r="MZ302" s="165"/>
      <c r="NA302" s="165"/>
      <c r="NB302" s="165"/>
      <c r="NC302" s="165"/>
      <c r="ND302" s="165"/>
      <c r="NE302" s="165"/>
      <c r="NF302" s="165"/>
      <c r="NG302" s="165"/>
      <c r="NH302" s="165"/>
      <c r="NI302" s="165"/>
      <c r="NJ302" s="165"/>
      <c r="NK302" s="165"/>
      <c r="NL302" s="165"/>
      <c r="NM302" s="165"/>
      <c r="NN302" s="165"/>
      <c r="NO302" s="165"/>
      <c r="NP302" s="165"/>
      <c r="NQ302" s="165"/>
      <c r="NR302" s="165"/>
      <c r="NS302" s="165"/>
      <c r="NT302" s="165"/>
      <c r="NU302" s="165"/>
      <c r="NV302" s="165"/>
      <c r="NW302" s="165"/>
      <c r="NX302" s="165"/>
      <c r="NY302" s="165"/>
      <c r="NZ302" s="165"/>
      <c r="OA302" s="165"/>
      <c r="OB302" s="165"/>
      <c r="OC302" s="165"/>
      <c r="OD302" s="165"/>
      <c r="OE302" s="165"/>
      <c r="OF302" s="165"/>
      <c r="OG302" s="165"/>
      <c r="OH302" s="165"/>
      <c r="OI302" s="165"/>
      <c r="OJ302" s="165"/>
      <c r="OK302" s="165"/>
      <c r="OL302" s="165"/>
      <c r="OM302" s="165"/>
      <c r="ON302" s="165"/>
      <c r="OO302" s="165"/>
      <c r="OP302" s="165"/>
      <c r="OQ302" s="165"/>
      <c r="OR302" s="165"/>
      <c r="OS302" s="165"/>
      <c r="OT302" s="165"/>
      <c r="OU302" s="165"/>
      <c r="OV302" s="165"/>
      <c r="OW302" s="165"/>
      <c r="OX302" s="165"/>
      <c r="OY302" s="165"/>
      <c r="OZ302" s="165"/>
      <c r="PA302" s="165"/>
      <c r="PB302" s="165"/>
      <c r="PC302" s="165"/>
      <c r="PD302" s="165"/>
      <c r="PE302" s="165"/>
      <c r="PF302" s="165"/>
      <c r="PG302" s="165"/>
      <c r="PH302" s="165"/>
      <c r="PI302" s="165"/>
      <c r="PJ302" s="165"/>
      <c r="PK302" s="165"/>
      <c r="PL302" s="165"/>
      <c r="PM302" s="165"/>
      <c r="PN302" s="165"/>
      <c r="PO302" s="165"/>
      <c r="PP302" s="165"/>
      <c r="PQ302" s="165"/>
      <c r="PR302" s="165"/>
      <c r="PS302" s="165"/>
      <c r="PT302" s="165"/>
      <c r="PU302" s="165"/>
      <c r="PV302" s="165"/>
      <c r="PW302" s="165"/>
      <c r="PX302" s="165"/>
      <c r="PY302" s="165"/>
      <c r="PZ302" s="165"/>
      <c r="QA302" s="165"/>
      <c r="QB302" s="165"/>
      <c r="QC302" s="165"/>
      <c r="QD302" s="165"/>
      <c r="QE302" s="165"/>
      <c r="QF302" s="165"/>
      <c r="QG302" s="165"/>
      <c r="QH302" s="165"/>
      <c r="QI302" s="165"/>
      <c r="QJ302" s="165"/>
      <c r="QK302" s="165"/>
      <c r="QL302" s="165"/>
      <c r="QM302" s="165"/>
      <c r="QN302" s="165"/>
      <c r="QO302" s="165"/>
      <c r="QP302" s="165"/>
      <c r="QQ302" s="165"/>
      <c r="QR302" s="165"/>
      <c r="QS302" s="165"/>
      <c r="QT302" s="165"/>
      <c r="QU302" s="165"/>
      <c r="QV302" s="165"/>
      <c r="QW302" s="165"/>
      <c r="QX302" s="165"/>
      <c r="QY302" s="165"/>
      <c r="QZ302" s="165"/>
      <c r="RA302" s="165"/>
      <c r="RB302" s="165"/>
      <c r="RC302" s="165"/>
      <c r="RD302" s="165"/>
      <c r="RE302" s="165"/>
      <c r="RF302" s="165"/>
      <c r="RG302" s="165"/>
      <c r="RH302" s="165"/>
      <c r="RI302" s="165"/>
      <c r="RJ302" s="165"/>
      <c r="RK302" s="165"/>
      <c r="RL302" s="165"/>
    </row>
    <row r="303" spans="1:480" ht="12.75" customHeight="1" x14ac:dyDescent="0.2">
      <c r="J303" s="221"/>
      <c r="K303" s="221"/>
      <c r="L303" s="222"/>
      <c r="M303" s="222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  <c r="X303" s="233"/>
      <c r="Y303" s="233"/>
    </row>
    <row r="304" spans="1:480" ht="12.75" customHeight="1" x14ac:dyDescent="0.2">
      <c r="J304" s="221"/>
      <c r="K304" s="221"/>
      <c r="L304" s="222"/>
      <c r="M304" s="222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  <c r="X304" s="233"/>
      <c r="Y304" s="233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  <c r="AQ304" s="165"/>
      <c r="AR304" s="165"/>
      <c r="AS304" s="165"/>
      <c r="AT304" s="165"/>
      <c r="AU304" s="165"/>
      <c r="AV304" s="165"/>
      <c r="AW304" s="165"/>
      <c r="AX304" s="165"/>
      <c r="AY304" s="165"/>
      <c r="AZ304" s="165"/>
      <c r="BA304" s="165"/>
      <c r="BB304" s="165"/>
      <c r="BC304" s="165"/>
      <c r="BD304" s="165"/>
      <c r="BE304" s="165"/>
      <c r="BF304" s="165"/>
      <c r="BG304" s="165"/>
      <c r="BH304" s="165"/>
      <c r="BI304" s="165"/>
    </row>
    <row r="305" spans="1:480" ht="12.75" customHeight="1" x14ac:dyDescent="0.2">
      <c r="J305" s="221"/>
      <c r="K305" s="221"/>
      <c r="L305" s="222"/>
      <c r="M305" s="222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  <c r="X305" s="233"/>
      <c r="Y305" s="233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  <c r="AP305" s="165"/>
      <c r="AQ305" s="165"/>
      <c r="AR305" s="165"/>
      <c r="AS305" s="165"/>
      <c r="AT305" s="165"/>
      <c r="AU305" s="165"/>
      <c r="AV305" s="165"/>
      <c r="AW305" s="165"/>
      <c r="AX305" s="165"/>
      <c r="AY305" s="165"/>
      <c r="AZ305" s="165"/>
      <c r="BA305" s="165"/>
      <c r="BB305" s="165"/>
      <c r="BC305" s="165"/>
      <c r="BD305" s="165"/>
      <c r="BE305" s="165"/>
      <c r="BF305" s="165"/>
      <c r="BG305" s="165"/>
      <c r="BH305" s="165"/>
      <c r="BI305" s="165"/>
    </row>
    <row r="306" spans="1:480" ht="15" customHeight="1" x14ac:dyDescent="0.25">
      <c r="A306" s="220"/>
      <c r="I306" s="220"/>
      <c r="J306" s="215" t="s">
        <v>66</v>
      </c>
      <c r="K306"/>
      <c r="L306"/>
      <c r="M306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  <c r="X306" s="233"/>
      <c r="Y306" s="233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P306" s="165"/>
      <c r="AQ306" s="165"/>
      <c r="AR306" s="165"/>
      <c r="AS306" s="165"/>
      <c r="AT306" s="165"/>
      <c r="AU306" s="165"/>
      <c r="AV306" s="165"/>
      <c r="AW306" s="165"/>
      <c r="AX306" s="165"/>
      <c r="AY306" s="165"/>
      <c r="AZ306" s="165"/>
      <c r="BA306" s="165"/>
      <c r="BB306" s="165"/>
      <c r="BC306" s="165"/>
      <c r="BD306" s="165"/>
      <c r="BE306" s="165"/>
      <c r="BF306" s="165"/>
      <c r="BG306" s="165"/>
      <c r="BH306" s="165"/>
      <c r="BI306" s="165"/>
    </row>
    <row r="307" spans="1:480" ht="15" customHeight="1" x14ac:dyDescent="0.2">
      <c r="J307" t="s">
        <v>67</v>
      </c>
      <c r="K307"/>
      <c r="L307"/>
      <c r="M307"/>
      <c r="N307" s="233"/>
      <c r="O307" s="233"/>
      <c r="P307" s="233"/>
      <c r="Q307" s="233"/>
      <c r="R307" s="233"/>
      <c r="S307" s="233"/>
      <c r="T307" s="233"/>
      <c r="U307" s="233"/>
      <c r="V307" s="233"/>
      <c r="W307" s="233"/>
      <c r="X307" s="233"/>
      <c r="Y307" s="233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  <c r="AP307" s="165"/>
      <c r="AQ307" s="165"/>
      <c r="AR307" s="165"/>
      <c r="AS307" s="165"/>
      <c r="AT307" s="165"/>
      <c r="AU307" s="165"/>
      <c r="AV307" s="165"/>
      <c r="AW307" s="165"/>
      <c r="AX307" s="165"/>
      <c r="AY307" s="165"/>
      <c r="AZ307" s="165"/>
      <c r="BA307" s="165"/>
      <c r="BB307" s="165"/>
      <c r="BC307" s="165"/>
      <c r="BD307" s="165"/>
      <c r="BE307" s="165"/>
      <c r="BF307" s="165"/>
      <c r="BG307" s="165"/>
      <c r="BH307" s="165"/>
      <c r="BI307" s="165"/>
    </row>
    <row r="308" spans="1:480" s="147" customFormat="1" ht="20.25" customHeight="1" x14ac:dyDescent="0.2">
      <c r="A308"/>
      <c r="B308"/>
      <c r="C308"/>
      <c r="D308"/>
      <c r="E308"/>
      <c r="F308"/>
      <c r="G308"/>
      <c r="H308"/>
      <c r="I308"/>
      <c r="J308" t="s">
        <v>68</v>
      </c>
      <c r="K308"/>
      <c r="L308"/>
      <c r="M308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  <c r="X308" s="233"/>
      <c r="Y308" s="233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  <c r="AP308" s="165"/>
      <c r="AQ308" s="165"/>
      <c r="AR308" s="165"/>
      <c r="AS308" s="165"/>
      <c r="AT308" s="165"/>
      <c r="AU308" s="165"/>
      <c r="AV308" s="165"/>
      <c r="AW308" s="165"/>
      <c r="AX308" s="165"/>
      <c r="AY308" s="165"/>
      <c r="AZ308" s="165"/>
      <c r="BA308" s="165"/>
      <c r="BB308" s="165"/>
      <c r="BC308" s="165"/>
      <c r="BD308" s="165"/>
      <c r="BE308" s="165"/>
      <c r="BF308" s="165"/>
      <c r="BG308" s="165"/>
      <c r="BH308" s="165"/>
      <c r="BI308" s="165"/>
    </row>
    <row r="309" spans="1:480" ht="15.75" customHeight="1" x14ac:dyDescent="0.2">
      <c r="J309" s="228" t="s">
        <v>86</v>
      </c>
      <c r="K309" s="227" t="s">
        <v>80</v>
      </c>
      <c r="L309"/>
      <c r="M309"/>
      <c r="N309" s="233"/>
      <c r="O309" s="233"/>
      <c r="P309" s="233"/>
      <c r="Q309" s="233"/>
      <c r="R309" s="233"/>
      <c r="S309" s="233"/>
      <c r="T309" s="233"/>
      <c r="U309" s="233"/>
      <c r="V309" s="233"/>
      <c r="W309" s="233"/>
      <c r="X309" s="233"/>
      <c r="Y309" s="233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  <c r="AP309" s="165"/>
      <c r="AQ309" s="165"/>
      <c r="AR309" s="165"/>
      <c r="AS309" s="165"/>
      <c r="AT309" s="165"/>
      <c r="AU309" s="165"/>
      <c r="AV309" s="165"/>
      <c r="AW309" s="165"/>
      <c r="AX309" s="165"/>
      <c r="AY309" s="165"/>
      <c r="AZ309" s="165"/>
      <c r="BA309" s="165"/>
      <c r="BB309" s="165"/>
      <c r="BC309" s="165"/>
      <c r="BD309" s="165"/>
      <c r="BE309" s="165"/>
      <c r="BF309" s="165"/>
      <c r="BG309" s="165"/>
      <c r="BH309" s="165"/>
      <c r="BI309" s="165"/>
    </row>
    <row r="310" spans="1:480" ht="15.75" customHeight="1" x14ac:dyDescent="0.2">
      <c r="J310"/>
      <c r="K310"/>
      <c r="L310"/>
      <c r="M310"/>
      <c r="N310" s="233"/>
      <c r="O310" s="233"/>
      <c r="P310" s="233"/>
      <c r="Q310" s="233"/>
      <c r="R310" s="233"/>
      <c r="S310" s="233"/>
      <c r="T310" s="233"/>
      <c r="U310" s="233"/>
      <c r="V310" s="233"/>
      <c r="W310" s="233"/>
      <c r="X310" s="233"/>
      <c r="Y310" s="233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  <c r="AY310" s="165"/>
      <c r="AZ310" s="165"/>
      <c r="BA310" s="165"/>
      <c r="BB310" s="165"/>
      <c r="BC310" s="165"/>
      <c r="BD310" s="165"/>
      <c r="BE310" s="165"/>
      <c r="BF310" s="165"/>
      <c r="BG310" s="165"/>
      <c r="BH310" s="165"/>
      <c r="BI310" s="165"/>
    </row>
    <row r="311" spans="1:480" ht="15.75" customHeight="1" x14ac:dyDescent="0.2">
      <c r="J311"/>
      <c r="K311"/>
      <c r="L311"/>
      <c r="M311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165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5"/>
      <c r="AK311" s="165"/>
      <c r="AL311" s="165"/>
      <c r="AM311" s="165"/>
      <c r="AN311" s="165"/>
      <c r="AO311" s="165"/>
      <c r="AP311" s="165"/>
      <c r="AQ311" s="165"/>
      <c r="AR311" s="165"/>
      <c r="AS311" s="165"/>
      <c r="AT311" s="165"/>
      <c r="AU311" s="165"/>
      <c r="AV311" s="165"/>
      <c r="AW311" s="165"/>
      <c r="AX311" s="165"/>
      <c r="AY311" s="165"/>
      <c r="AZ311" s="165"/>
      <c r="BA311" s="165"/>
      <c r="BB311" s="165"/>
      <c r="BC311" s="165"/>
      <c r="BD311" s="165"/>
      <c r="BE311" s="165"/>
      <c r="BF311" s="165"/>
      <c r="BG311" s="165"/>
      <c r="BH311" s="165"/>
      <c r="BI311" s="165"/>
    </row>
    <row r="312" spans="1:480" ht="15.75" customHeight="1" thickBot="1" x14ac:dyDescent="0.25">
      <c r="J312"/>
      <c r="K312"/>
      <c r="L312"/>
      <c r="M312"/>
      <c r="N312" s="233"/>
      <c r="O312" s="233"/>
      <c r="P312" s="233"/>
      <c r="Q312" s="233"/>
      <c r="R312" s="233"/>
      <c r="S312" s="233"/>
      <c r="T312" s="233"/>
      <c r="U312" s="233"/>
      <c r="V312" s="233"/>
      <c r="W312" s="233"/>
      <c r="X312" s="233"/>
      <c r="Y312" s="233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  <c r="AL312" s="165"/>
      <c r="AM312" s="165"/>
      <c r="AN312" s="165"/>
      <c r="AO312" s="165"/>
      <c r="AP312" s="165"/>
      <c r="AQ312" s="165"/>
      <c r="AR312" s="165"/>
      <c r="AS312" s="165"/>
      <c r="AT312" s="165"/>
      <c r="AU312" s="165"/>
      <c r="AV312" s="165"/>
      <c r="AW312" s="165"/>
      <c r="AX312" s="165"/>
      <c r="AY312" s="165"/>
      <c r="AZ312" s="165"/>
      <c r="BA312" s="165"/>
      <c r="BB312" s="165"/>
      <c r="BC312" s="165"/>
      <c r="BD312" s="165"/>
      <c r="BE312" s="165"/>
      <c r="BF312" s="165"/>
      <c r="BG312" s="165"/>
      <c r="BH312" s="165"/>
      <c r="BI312" s="165"/>
    </row>
    <row r="313" spans="1:480" s="121" customFormat="1" ht="15.75" thickBot="1" x14ac:dyDescent="0.25">
      <c r="A313" s="326" t="s">
        <v>0</v>
      </c>
      <c r="B313" s="327" t="s">
        <v>1</v>
      </c>
      <c r="C313" s="327"/>
      <c r="D313" s="328" t="s">
        <v>2</v>
      </c>
      <c r="E313" s="4"/>
      <c r="F313" s="5"/>
      <c r="G313" s="329" t="s">
        <v>3</v>
      </c>
      <c r="H313" s="330"/>
      <c r="I313" s="331"/>
      <c r="J313" s="326" t="s">
        <v>4</v>
      </c>
      <c r="K313" s="317" t="s">
        <v>5</v>
      </c>
      <c r="L313" s="317" t="s">
        <v>6</v>
      </c>
      <c r="M313" s="317" t="s">
        <v>6</v>
      </c>
      <c r="N313" s="233"/>
      <c r="O313" s="234"/>
      <c r="P313" s="234"/>
      <c r="Q313" s="234"/>
      <c r="R313" s="234"/>
      <c r="S313" s="234"/>
      <c r="T313" s="234"/>
      <c r="U313" s="234"/>
      <c r="V313" s="234"/>
      <c r="W313" s="234"/>
      <c r="X313" s="234"/>
      <c r="Y313" s="234"/>
      <c r="Z313" s="168"/>
      <c r="AA313" s="168"/>
      <c r="AB313" s="168"/>
      <c r="AC313" s="168"/>
      <c r="AD313" s="168"/>
      <c r="AE313" s="168"/>
      <c r="AF313" s="168"/>
      <c r="AG313" s="168"/>
      <c r="AH313" s="168"/>
      <c r="AI313" s="168"/>
      <c r="AJ313" s="168"/>
      <c r="AK313" s="168"/>
      <c r="AL313" s="168"/>
      <c r="AM313" s="168"/>
      <c r="AN313" s="168"/>
      <c r="AO313" s="168"/>
      <c r="AP313" s="168"/>
      <c r="AQ313" s="168"/>
      <c r="AR313" s="168"/>
      <c r="AS313" s="168"/>
      <c r="AT313" s="168"/>
      <c r="AU313" s="168"/>
      <c r="AV313" s="168"/>
      <c r="AW313" s="168"/>
      <c r="AX313" s="168"/>
      <c r="AY313" s="168"/>
      <c r="AZ313" s="168"/>
      <c r="BA313" s="168"/>
      <c r="BB313" s="168"/>
      <c r="BC313" s="168"/>
      <c r="BD313" s="168"/>
      <c r="BE313" s="168"/>
      <c r="BF313" s="168"/>
      <c r="BG313" s="168"/>
      <c r="BH313" s="168"/>
      <c r="BI313" s="168"/>
    </row>
    <row r="314" spans="1:480" ht="24.75" thickBot="1" x14ac:dyDescent="0.25">
      <c r="A314" s="326"/>
      <c r="B314" s="327"/>
      <c r="C314" s="327"/>
      <c r="D314" s="328"/>
      <c r="E314" s="6" t="s">
        <v>7</v>
      </c>
      <c r="F314" s="7" t="s">
        <v>8</v>
      </c>
      <c r="G314" s="8" t="s">
        <v>9</v>
      </c>
      <c r="H314" s="9" t="s">
        <v>10</v>
      </c>
      <c r="I314" s="7" t="s">
        <v>11</v>
      </c>
      <c r="J314" s="333"/>
      <c r="K314" s="319"/>
      <c r="L314" s="319"/>
      <c r="M314" s="319"/>
      <c r="N314" s="233"/>
      <c r="O314" s="233"/>
      <c r="P314" s="233"/>
      <c r="Q314" s="233"/>
      <c r="R314" s="233"/>
      <c r="S314" s="233"/>
      <c r="T314" s="233"/>
      <c r="U314" s="233"/>
      <c r="V314" s="233"/>
      <c r="W314" s="233"/>
      <c r="X314" s="233"/>
      <c r="Y314" s="233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  <c r="AP314" s="165"/>
      <c r="AQ314" s="165"/>
      <c r="AR314" s="165"/>
      <c r="AS314" s="165"/>
      <c r="AT314" s="165"/>
      <c r="AU314" s="165"/>
      <c r="AV314" s="165"/>
      <c r="AW314" s="165"/>
      <c r="AX314" s="165"/>
      <c r="AY314" s="165"/>
      <c r="AZ314" s="165"/>
      <c r="BA314" s="165"/>
      <c r="BB314" s="165"/>
      <c r="BC314" s="165"/>
      <c r="BD314" s="165"/>
      <c r="BE314" s="165"/>
      <c r="BF314" s="165"/>
      <c r="BG314" s="165"/>
      <c r="BH314" s="165"/>
      <c r="BI314" s="165"/>
    </row>
    <row r="315" spans="1:480" ht="20.25" x14ac:dyDescent="0.2">
      <c r="A315" s="29"/>
      <c r="B315" s="345" t="s">
        <v>43</v>
      </c>
      <c r="C315" s="346"/>
      <c r="D315" s="346"/>
      <c r="E315" s="346"/>
      <c r="F315" s="346"/>
      <c r="G315" s="346"/>
      <c r="H315" s="346"/>
      <c r="I315" s="346"/>
      <c r="J315" s="346"/>
      <c r="K315" s="346"/>
      <c r="L315" s="347"/>
      <c r="M315" s="255"/>
      <c r="N315" s="233"/>
      <c r="O315" s="233"/>
      <c r="P315" s="233"/>
      <c r="Q315" s="233"/>
      <c r="R315" s="233"/>
      <c r="S315" s="233"/>
      <c r="T315" s="233"/>
      <c r="U315" s="233"/>
      <c r="V315" s="233"/>
      <c r="W315" s="233"/>
      <c r="X315" s="233"/>
      <c r="Y315" s="233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  <c r="AP315" s="165"/>
      <c r="AQ315" s="165"/>
      <c r="AR315" s="165"/>
      <c r="AS315" s="165"/>
      <c r="AT315" s="165"/>
      <c r="AU315" s="165"/>
      <c r="AV315" s="165"/>
      <c r="AW315" s="165"/>
      <c r="AX315" s="165"/>
      <c r="AY315" s="165"/>
      <c r="AZ315" s="165"/>
      <c r="BA315" s="165"/>
      <c r="BB315" s="165"/>
      <c r="BC315" s="165"/>
      <c r="BD315" s="165"/>
      <c r="BE315" s="165"/>
      <c r="BF315" s="165"/>
      <c r="BG315" s="165"/>
      <c r="BH315" s="165"/>
      <c r="BI315" s="165"/>
      <c r="BJ315" s="165"/>
      <c r="BK315" s="165"/>
      <c r="BL315" s="165"/>
      <c r="BM315" s="165"/>
      <c r="BN315" s="165"/>
      <c r="BO315" s="165"/>
      <c r="BP315" s="165"/>
      <c r="BQ315" s="165"/>
      <c r="BR315" s="165"/>
      <c r="BS315" s="165"/>
      <c r="BT315" s="165"/>
      <c r="BU315" s="165"/>
      <c r="BV315" s="165"/>
      <c r="BW315" s="165"/>
      <c r="BX315" s="165"/>
      <c r="BY315" s="165"/>
      <c r="BZ315" s="165"/>
      <c r="CA315" s="165"/>
      <c r="CB315" s="165"/>
      <c r="CC315" s="165"/>
      <c r="CD315" s="165"/>
      <c r="CE315" s="165"/>
      <c r="CF315" s="165"/>
      <c r="CG315" s="165"/>
      <c r="CH315" s="165"/>
      <c r="CI315" s="165"/>
      <c r="CJ315" s="165"/>
      <c r="CK315" s="165"/>
      <c r="CL315" s="165"/>
      <c r="CM315" s="165"/>
      <c r="CN315" s="165"/>
      <c r="CO315" s="165"/>
      <c r="CP315" s="165"/>
      <c r="CQ315" s="165"/>
      <c r="CR315" s="165"/>
      <c r="CS315" s="165"/>
      <c r="CT315" s="165"/>
      <c r="CU315" s="165"/>
      <c r="CV315" s="165"/>
      <c r="CW315" s="165"/>
      <c r="CX315" s="165"/>
      <c r="CY315" s="165"/>
      <c r="CZ315" s="165"/>
      <c r="DA315" s="165"/>
      <c r="DB315" s="165"/>
      <c r="DC315" s="165"/>
      <c r="DD315" s="165"/>
      <c r="DE315" s="165"/>
      <c r="DF315" s="165"/>
      <c r="DG315" s="165"/>
      <c r="DH315" s="165"/>
      <c r="DI315" s="165"/>
      <c r="DJ315" s="165"/>
      <c r="DK315" s="165"/>
      <c r="DL315" s="165"/>
      <c r="DM315" s="165"/>
      <c r="DN315" s="165"/>
      <c r="DO315" s="165"/>
      <c r="DP315" s="165"/>
      <c r="DQ315" s="165"/>
      <c r="DR315" s="165"/>
      <c r="DS315" s="165"/>
      <c r="DT315" s="165"/>
      <c r="DU315" s="165"/>
      <c r="DV315" s="165"/>
      <c r="DW315" s="165"/>
      <c r="DX315" s="165"/>
      <c r="DY315" s="165"/>
      <c r="DZ315" s="165"/>
      <c r="EA315" s="165"/>
      <c r="EB315" s="165"/>
      <c r="EC315" s="165"/>
      <c r="ED315" s="165"/>
      <c r="EE315" s="165"/>
      <c r="EF315" s="165"/>
      <c r="EG315" s="165"/>
      <c r="EH315" s="165"/>
      <c r="EI315" s="165"/>
      <c r="EJ315" s="165"/>
      <c r="EK315" s="165"/>
      <c r="EL315" s="165"/>
      <c r="EM315" s="165"/>
      <c r="EN315" s="165"/>
      <c r="EO315" s="165"/>
      <c r="EP315" s="165"/>
      <c r="EQ315" s="165"/>
      <c r="ER315" s="165"/>
      <c r="ES315" s="165"/>
      <c r="ET315" s="165"/>
      <c r="EU315" s="165"/>
      <c r="EV315" s="165"/>
      <c r="EW315" s="165"/>
      <c r="EX315" s="165"/>
      <c r="EY315" s="165"/>
      <c r="EZ315" s="165"/>
      <c r="FA315" s="165"/>
      <c r="FB315" s="165"/>
      <c r="FC315" s="165"/>
      <c r="FD315" s="165"/>
      <c r="FE315" s="165"/>
      <c r="FF315" s="165"/>
      <c r="FG315" s="165"/>
      <c r="FH315" s="165"/>
      <c r="FI315" s="165"/>
      <c r="FJ315" s="165"/>
      <c r="FK315" s="165"/>
      <c r="FL315" s="165"/>
      <c r="FM315" s="165"/>
      <c r="FN315" s="165"/>
      <c r="FO315" s="165"/>
      <c r="FP315" s="165"/>
      <c r="FQ315" s="165"/>
      <c r="FR315" s="165"/>
      <c r="FS315" s="165"/>
      <c r="FT315" s="165"/>
      <c r="FU315" s="165"/>
      <c r="FV315" s="165"/>
      <c r="FW315" s="165"/>
      <c r="FX315" s="165"/>
      <c r="FY315" s="165"/>
      <c r="FZ315" s="165"/>
      <c r="GA315" s="165"/>
      <c r="GB315" s="165"/>
      <c r="GC315" s="165"/>
      <c r="GD315" s="165"/>
      <c r="GE315" s="165"/>
      <c r="GF315" s="165"/>
      <c r="GG315" s="165"/>
      <c r="GH315" s="165"/>
      <c r="GI315" s="165"/>
      <c r="GJ315" s="165"/>
      <c r="GK315" s="165"/>
      <c r="GL315" s="165"/>
      <c r="GM315" s="165"/>
      <c r="GN315" s="165"/>
      <c r="GO315" s="165"/>
      <c r="GP315" s="165"/>
      <c r="GQ315" s="165"/>
      <c r="GR315" s="165"/>
      <c r="GS315" s="165"/>
      <c r="GT315" s="165"/>
      <c r="GU315" s="165"/>
      <c r="GV315" s="165"/>
      <c r="GW315" s="165"/>
      <c r="GX315" s="165"/>
      <c r="GY315" s="165"/>
      <c r="GZ315" s="165"/>
      <c r="HA315" s="165"/>
      <c r="HB315" s="165"/>
      <c r="HC315" s="165"/>
      <c r="HD315" s="165"/>
      <c r="HE315" s="165"/>
      <c r="HF315" s="165"/>
      <c r="HG315" s="165"/>
      <c r="HH315" s="165"/>
      <c r="HI315" s="165"/>
      <c r="HJ315" s="165"/>
      <c r="HK315" s="165"/>
      <c r="HL315" s="165"/>
      <c r="HM315" s="165"/>
      <c r="HN315" s="165"/>
      <c r="HO315" s="165"/>
      <c r="HP315" s="165"/>
      <c r="HQ315" s="165"/>
      <c r="HR315" s="165"/>
      <c r="HS315" s="165"/>
      <c r="HT315" s="165"/>
      <c r="HU315" s="165"/>
      <c r="HV315" s="165"/>
      <c r="HW315" s="165"/>
      <c r="HX315" s="165"/>
      <c r="HY315" s="165"/>
      <c r="HZ315" s="165"/>
      <c r="IA315" s="165"/>
      <c r="IB315" s="165"/>
      <c r="IC315" s="165"/>
      <c r="ID315" s="165"/>
      <c r="IE315" s="165"/>
      <c r="IF315" s="165"/>
      <c r="IG315" s="165"/>
      <c r="IH315" s="165"/>
      <c r="II315" s="165"/>
      <c r="IJ315" s="165"/>
      <c r="IK315" s="165"/>
      <c r="IL315" s="165"/>
      <c r="IM315" s="165"/>
      <c r="IN315" s="165"/>
      <c r="IO315" s="165"/>
      <c r="IP315" s="165"/>
      <c r="IQ315" s="165"/>
      <c r="IR315" s="165"/>
      <c r="IS315" s="165"/>
      <c r="IT315" s="165"/>
      <c r="IU315" s="165"/>
      <c r="IV315" s="165"/>
      <c r="IW315" s="165"/>
      <c r="IX315" s="165"/>
      <c r="IY315" s="165"/>
      <c r="IZ315" s="165"/>
      <c r="JA315" s="165"/>
      <c r="JB315" s="165"/>
      <c r="JC315" s="165"/>
      <c r="JD315" s="165"/>
      <c r="JE315" s="165"/>
      <c r="JF315" s="165"/>
      <c r="JG315" s="165"/>
      <c r="JH315" s="165"/>
      <c r="JI315" s="165"/>
      <c r="JJ315" s="165"/>
      <c r="JK315" s="165"/>
      <c r="JL315" s="165"/>
      <c r="JM315" s="165"/>
      <c r="JN315" s="165"/>
      <c r="JO315" s="165"/>
      <c r="JP315" s="165"/>
      <c r="JQ315" s="165"/>
      <c r="JR315" s="165"/>
      <c r="JS315" s="165"/>
      <c r="JT315" s="165"/>
      <c r="JU315" s="165"/>
      <c r="JV315" s="165"/>
      <c r="JW315" s="165"/>
      <c r="JX315" s="165"/>
      <c r="JY315" s="165"/>
      <c r="JZ315" s="165"/>
      <c r="KA315" s="165"/>
      <c r="KB315" s="165"/>
      <c r="KC315" s="165"/>
      <c r="KD315" s="165"/>
      <c r="KE315" s="165"/>
      <c r="KF315" s="165"/>
      <c r="KG315" s="165"/>
      <c r="KH315" s="165"/>
      <c r="KI315" s="165"/>
      <c r="KJ315" s="165"/>
      <c r="KK315" s="165"/>
      <c r="KL315" s="165"/>
      <c r="KM315" s="165"/>
      <c r="KN315" s="165"/>
      <c r="KO315" s="165"/>
      <c r="KP315" s="165"/>
      <c r="KQ315" s="165"/>
      <c r="KR315" s="165"/>
      <c r="KS315" s="165"/>
      <c r="KT315" s="165"/>
      <c r="KU315" s="165"/>
      <c r="KV315" s="165"/>
      <c r="KW315" s="165"/>
      <c r="KX315" s="165"/>
      <c r="KY315" s="165"/>
      <c r="KZ315" s="165"/>
      <c r="LA315" s="165"/>
      <c r="LB315" s="165"/>
      <c r="LC315" s="165"/>
      <c r="LD315" s="165"/>
      <c r="LE315" s="165"/>
      <c r="LF315" s="165"/>
      <c r="LG315" s="165"/>
      <c r="LH315" s="165"/>
      <c r="LI315" s="165"/>
      <c r="LJ315" s="165"/>
      <c r="LK315" s="165"/>
      <c r="LL315" s="165"/>
      <c r="LM315" s="165"/>
      <c r="LN315" s="165"/>
      <c r="LO315" s="165"/>
      <c r="LP315" s="165"/>
      <c r="LQ315" s="165"/>
      <c r="LR315" s="165"/>
      <c r="LS315" s="165"/>
      <c r="LT315" s="165"/>
      <c r="LU315" s="165"/>
      <c r="LV315" s="165"/>
      <c r="LW315" s="165"/>
      <c r="LX315" s="165"/>
      <c r="LY315" s="165"/>
      <c r="LZ315" s="165"/>
      <c r="MA315" s="165"/>
      <c r="MB315" s="165"/>
      <c r="MC315" s="165"/>
      <c r="MD315" s="165"/>
      <c r="ME315" s="165"/>
      <c r="MF315" s="165"/>
      <c r="MG315" s="165"/>
      <c r="MH315" s="165"/>
      <c r="MI315" s="165"/>
      <c r="MJ315" s="165"/>
      <c r="MK315" s="165"/>
      <c r="ML315" s="165"/>
      <c r="MM315" s="165"/>
      <c r="MN315" s="165"/>
      <c r="MO315" s="165"/>
      <c r="MP315" s="165"/>
      <c r="MQ315" s="165"/>
      <c r="MR315" s="165"/>
      <c r="MS315" s="165"/>
      <c r="MT315" s="165"/>
      <c r="MU315" s="165"/>
      <c r="MV315" s="165"/>
      <c r="MW315" s="165"/>
      <c r="MX315" s="165"/>
      <c r="MY315" s="165"/>
      <c r="MZ315" s="165"/>
      <c r="NA315" s="165"/>
      <c r="NB315" s="165"/>
      <c r="NC315" s="165"/>
      <c r="ND315" s="165"/>
      <c r="NE315" s="165"/>
      <c r="NF315" s="165"/>
      <c r="NG315" s="165"/>
      <c r="NH315" s="165"/>
      <c r="NI315" s="165"/>
      <c r="NJ315" s="165"/>
      <c r="NK315" s="165"/>
      <c r="NL315" s="165"/>
      <c r="NM315" s="165"/>
      <c r="NN315" s="165"/>
      <c r="NO315" s="165"/>
      <c r="NP315" s="165"/>
      <c r="NQ315" s="165"/>
      <c r="NR315" s="165"/>
      <c r="NS315" s="165"/>
      <c r="NT315" s="165"/>
      <c r="NU315" s="165"/>
      <c r="NV315" s="165"/>
      <c r="NW315" s="165"/>
      <c r="NX315" s="165"/>
      <c r="NY315" s="165"/>
      <c r="NZ315" s="165"/>
      <c r="OA315" s="165"/>
      <c r="OB315" s="165"/>
      <c r="OC315" s="165"/>
      <c r="OD315" s="165"/>
      <c r="OE315" s="165"/>
      <c r="OF315" s="165"/>
      <c r="OG315" s="165"/>
      <c r="OH315" s="165"/>
      <c r="OI315" s="165"/>
      <c r="OJ315" s="165"/>
      <c r="OK315" s="165"/>
      <c r="OL315" s="165"/>
      <c r="OM315" s="165"/>
      <c r="ON315" s="165"/>
      <c r="OO315" s="165"/>
      <c r="OP315" s="165"/>
      <c r="OQ315" s="165"/>
      <c r="OR315" s="165"/>
      <c r="OS315" s="165"/>
      <c r="OT315" s="165"/>
      <c r="OU315" s="165"/>
      <c r="OV315" s="165"/>
      <c r="OW315" s="165"/>
      <c r="OX315" s="165"/>
      <c r="OY315" s="165"/>
      <c r="OZ315" s="165"/>
      <c r="PA315" s="165"/>
      <c r="PB315" s="165"/>
      <c r="PC315" s="165"/>
      <c r="PD315" s="165"/>
      <c r="PE315" s="165"/>
      <c r="PF315" s="165"/>
      <c r="PG315" s="165"/>
      <c r="PH315" s="165"/>
      <c r="PI315" s="165"/>
      <c r="PJ315" s="165"/>
      <c r="PK315" s="165"/>
      <c r="PL315" s="165"/>
      <c r="PM315" s="165"/>
      <c r="PN315" s="165"/>
      <c r="PO315" s="165"/>
      <c r="PP315" s="165"/>
      <c r="PQ315" s="165"/>
      <c r="PR315" s="165"/>
      <c r="PS315" s="165"/>
      <c r="PT315" s="165"/>
      <c r="PU315" s="165"/>
      <c r="PV315" s="165"/>
      <c r="PW315" s="165"/>
      <c r="PX315" s="165"/>
      <c r="PY315" s="165"/>
      <c r="PZ315" s="165"/>
      <c r="QA315" s="165"/>
      <c r="QB315" s="165"/>
      <c r="QC315" s="165"/>
      <c r="QD315" s="165"/>
      <c r="QE315" s="165"/>
      <c r="QF315" s="165"/>
      <c r="QG315" s="165"/>
      <c r="QH315" s="165"/>
      <c r="QI315" s="165"/>
      <c r="QJ315" s="165"/>
      <c r="QK315" s="165"/>
      <c r="QL315" s="165"/>
      <c r="QM315" s="165"/>
      <c r="QN315" s="165"/>
      <c r="QO315" s="165"/>
      <c r="QP315" s="165"/>
      <c r="QQ315" s="165"/>
      <c r="QR315" s="165"/>
      <c r="QS315" s="165"/>
      <c r="QT315" s="165"/>
      <c r="QU315" s="165"/>
      <c r="QV315" s="165"/>
      <c r="QW315" s="165"/>
      <c r="QX315" s="165"/>
      <c r="QY315" s="165"/>
      <c r="QZ315" s="165"/>
      <c r="RA315" s="165"/>
      <c r="RB315" s="165"/>
      <c r="RC315" s="165"/>
      <c r="RD315" s="165"/>
      <c r="RE315" s="165"/>
      <c r="RF315" s="165"/>
      <c r="RG315" s="165"/>
      <c r="RH315" s="165"/>
      <c r="RI315" s="165"/>
      <c r="RJ315" s="165"/>
      <c r="RK315" s="165"/>
      <c r="RL315" s="165"/>
    </row>
    <row r="316" spans="1:480" ht="15.75" x14ac:dyDescent="0.25">
      <c r="A316" s="305" t="e">
        <f>'Тех. карты'!#REF!</f>
        <v>#REF!</v>
      </c>
      <c r="B316" s="356" t="s">
        <v>13</v>
      </c>
      <c r="C316" s="357"/>
      <c r="D316" s="357"/>
      <c r="E316" s="357"/>
      <c r="F316" s="357"/>
      <c r="G316" s="357"/>
      <c r="H316" s="357"/>
      <c r="I316" s="357"/>
      <c r="J316" s="357"/>
      <c r="K316" s="357"/>
      <c r="L316" s="358"/>
      <c r="M316" s="25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  <c r="AP316" s="165"/>
      <c r="AQ316" s="165"/>
      <c r="AR316" s="165"/>
      <c r="AS316" s="165"/>
      <c r="AT316" s="165"/>
      <c r="AU316" s="165"/>
      <c r="AV316" s="165"/>
      <c r="AW316" s="165"/>
      <c r="AX316" s="165"/>
      <c r="AY316" s="165"/>
      <c r="AZ316" s="165"/>
      <c r="BA316" s="165"/>
      <c r="BB316" s="165"/>
      <c r="BC316" s="165"/>
      <c r="BD316" s="165"/>
      <c r="BE316" s="165"/>
      <c r="BF316" s="165"/>
      <c r="BG316" s="165"/>
      <c r="BH316" s="165"/>
      <c r="BI316" s="165"/>
      <c r="BJ316" s="165"/>
      <c r="BK316" s="165"/>
      <c r="BL316" s="165"/>
      <c r="BM316" s="165"/>
      <c r="BN316" s="165"/>
      <c r="BO316" s="165"/>
      <c r="BP316" s="165"/>
      <c r="BQ316" s="165"/>
      <c r="BR316" s="165"/>
      <c r="BS316" s="165"/>
      <c r="BT316" s="165"/>
      <c r="BU316" s="165"/>
      <c r="BV316" s="165"/>
      <c r="BW316" s="165"/>
      <c r="BX316" s="165"/>
      <c r="BY316" s="165"/>
      <c r="BZ316" s="165"/>
      <c r="CA316" s="165"/>
      <c r="CB316" s="165"/>
      <c r="CC316" s="165"/>
      <c r="CD316" s="165"/>
      <c r="CE316" s="165"/>
      <c r="CF316" s="165"/>
      <c r="CG316" s="165"/>
      <c r="CH316" s="165"/>
      <c r="CI316" s="165"/>
      <c r="CJ316" s="165"/>
      <c r="CK316" s="165"/>
      <c r="CL316" s="165"/>
      <c r="CM316" s="165"/>
      <c r="CN316" s="165"/>
      <c r="CO316" s="165"/>
      <c r="CP316" s="165"/>
      <c r="CQ316" s="165"/>
      <c r="CR316" s="165"/>
      <c r="CS316" s="165"/>
      <c r="CT316" s="165"/>
      <c r="CU316" s="165"/>
      <c r="CV316" s="165"/>
      <c r="CW316" s="165"/>
      <c r="CX316" s="165"/>
      <c r="CY316" s="165"/>
      <c r="CZ316" s="165"/>
      <c r="DA316" s="165"/>
      <c r="DB316" s="165"/>
      <c r="DC316" s="165"/>
      <c r="DD316" s="165"/>
      <c r="DE316" s="165"/>
      <c r="DF316" s="165"/>
      <c r="DG316" s="165"/>
      <c r="DH316" s="165"/>
      <c r="DI316" s="165"/>
      <c r="DJ316" s="165"/>
      <c r="DK316" s="165"/>
      <c r="DL316" s="165"/>
      <c r="DM316" s="165"/>
      <c r="DN316" s="165"/>
      <c r="DO316" s="165"/>
      <c r="DP316" s="165"/>
      <c r="DQ316" s="165"/>
      <c r="DR316" s="165"/>
      <c r="DS316" s="165"/>
      <c r="DT316" s="165"/>
      <c r="DU316" s="165"/>
      <c r="DV316" s="165"/>
      <c r="DW316" s="165"/>
      <c r="DX316" s="165"/>
      <c r="DY316" s="165"/>
      <c r="DZ316" s="165"/>
      <c r="EA316" s="165"/>
      <c r="EB316" s="165"/>
      <c r="EC316" s="165"/>
      <c r="ED316" s="165"/>
      <c r="EE316" s="165"/>
      <c r="EF316" s="165"/>
      <c r="EG316" s="165"/>
      <c r="EH316" s="165"/>
      <c r="EI316" s="165"/>
      <c r="EJ316" s="165"/>
      <c r="EK316" s="165"/>
      <c r="EL316" s="165"/>
      <c r="EM316" s="165"/>
      <c r="EN316" s="165"/>
      <c r="EO316" s="165"/>
      <c r="EP316" s="165"/>
      <c r="EQ316" s="165"/>
      <c r="ER316" s="165"/>
      <c r="ES316" s="165"/>
      <c r="ET316" s="165"/>
      <c r="EU316" s="165"/>
      <c r="EV316" s="165"/>
      <c r="EW316" s="165"/>
      <c r="EX316" s="165"/>
      <c r="EY316" s="165"/>
      <c r="EZ316" s="165"/>
      <c r="FA316" s="165"/>
      <c r="FB316" s="165"/>
      <c r="FC316" s="165"/>
      <c r="FD316" s="165"/>
      <c r="FE316" s="165"/>
      <c r="FF316" s="165"/>
      <c r="FG316" s="165"/>
      <c r="FH316" s="165"/>
      <c r="FI316" s="165"/>
      <c r="FJ316" s="165"/>
      <c r="FK316" s="165"/>
      <c r="FL316" s="165"/>
      <c r="FM316" s="165"/>
      <c r="FN316" s="165"/>
      <c r="FO316" s="165"/>
      <c r="FP316" s="165"/>
      <c r="FQ316" s="165"/>
      <c r="FR316" s="165"/>
      <c r="FS316" s="165"/>
      <c r="FT316" s="165"/>
      <c r="FU316" s="165"/>
      <c r="FV316" s="165"/>
      <c r="FW316" s="165"/>
      <c r="FX316" s="165"/>
      <c r="FY316" s="165"/>
      <c r="FZ316" s="165"/>
      <c r="GA316" s="165"/>
      <c r="GB316" s="165"/>
      <c r="GC316" s="165"/>
      <c r="GD316" s="165"/>
      <c r="GE316" s="165"/>
      <c r="GF316" s="165"/>
      <c r="GG316" s="165"/>
      <c r="GH316" s="165"/>
      <c r="GI316" s="165"/>
      <c r="GJ316" s="165"/>
      <c r="GK316" s="165"/>
      <c r="GL316" s="165"/>
      <c r="GM316" s="165"/>
      <c r="GN316" s="165"/>
      <c r="GO316" s="165"/>
      <c r="GP316" s="165"/>
      <c r="GQ316" s="165"/>
      <c r="GR316" s="165"/>
      <c r="GS316" s="165"/>
      <c r="GT316" s="165"/>
      <c r="GU316" s="165"/>
      <c r="GV316" s="165"/>
      <c r="GW316" s="165"/>
      <c r="GX316" s="165"/>
      <c r="GY316" s="165"/>
      <c r="GZ316" s="165"/>
      <c r="HA316" s="165"/>
      <c r="HB316" s="165"/>
      <c r="HC316" s="165"/>
      <c r="HD316" s="165"/>
      <c r="HE316" s="165"/>
      <c r="HF316" s="165"/>
      <c r="HG316" s="165"/>
      <c r="HH316" s="165"/>
      <c r="HI316" s="165"/>
      <c r="HJ316" s="165"/>
      <c r="HK316" s="165"/>
      <c r="HL316" s="165"/>
      <c r="HM316" s="165"/>
      <c r="HN316" s="165"/>
      <c r="HO316" s="165"/>
      <c r="HP316" s="165"/>
      <c r="HQ316" s="165"/>
      <c r="HR316" s="165"/>
      <c r="HS316" s="165"/>
      <c r="HT316" s="165"/>
      <c r="HU316" s="165"/>
      <c r="HV316" s="165"/>
      <c r="HW316" s="165"/>
      <c r="HX316" s="165"/>
      <c r="HY316" s="165"/>
      <c r="HZ316" s="165"/>
      <c r="IA316" s="165"/>
      <c r="IB316" s="165"/>
      <c r="IC316" s="165"/>
      <c r="ID316" s="165"/>
      <c r="IE316" s="165"/>
      <c r="IF316" s="165"/>
      <c r="IG316" s="165"/>
      <c r="IH316" s="165"/>
      <c r="II316" s="165"/>
      <c r="IJ316" s="165"/>
      <c r="IK316" s="165"/>
      <c r="IL316" s="165"/>
      <c r="IM316" s="165"/>
      <c r="IN316" s="165"/>
      <c r="IO316" s="165"/>
      <c r="IP316" s="165"/>
      <c r="IQ316" s="165"/>
      <c r="IR316" s="165"/>
      <c r="IS316" s="165"/>
      <c r="IT316" s="165"/>
      <c r="IU316" s="165"/>
      <c r="IV316" s="165"/>
      <c r="IW316" s="165"/>
      <c r="IX316" s="165"/>
      <c r="IY316" s="165"/>
      <c r="IZ316" s="165"/>
      <c r="JA316" s="165"/>
      <c r="JB316" s="165"/>
      <c r="JC316" s="165"/>
      <c r="JD316" s="165"/>
      <c r="JE316" s="165"/>
      <c r="JF316" s="165"/>
      <c r="JG316" s="165"/>
      <c r="JH316" s="165"/>
      <c r="JI316" s="165"/>
      <c r="JJ316" s="165"/>
      <c r="JK316" s="165"/>
      <c r="JL316" s="165"/>
      <c r="JM316" s="165"/>
      <c r="JN316" s="165"/>
      <c r="JO316" s="165"/>
      <c r="JP316" s="165"/>
      <c r="JQ316" s="165"/>
      <c r="JR316" s="165"/>
      <c r="JS316" s="165"/>
      <c r="JT316" s="165"/>
      <c r="JU316" s="165"/>
      <c r="JV316" s="165"/>
      <c r="JW316" s="165"/>
      <c r="JX316" s="165"/>
      <c r="JY316" s="165"/>
      <c r="JZ316" s="165"/>
      <c r="KA316" s="165"/>
      <c r="KB316" s="165"/>
      <c r="KC316" s="165"/>
      <c r="KD316" s="165"/>
      <c r="KE316" s="165"/>
      <c r="KF316" s="165"/>
      <c r="KG316" s="165"/>
      <c r="KH316" s="165"/>
      <c r="KI316" s="165"/>
      <c r="KJ316" s="165"/>
      <c r="KK316" s="165"/>
      <c r="KL316" s="165"/>
      <c r="KM316" s="165"/>
      <c r="KN316" s="165"/>
      <c r="KO316" s="165"/>
      <c r="KP316" s="165"/>
      <c r="KQ316" s="165"/>
      <c r="KR316" s="165"/>
      <c r="KS316" s="165"/>
      <c r="KT316" s="165"/>
      <c r="KU316" s="165"/>
      <c r="KV316" s="165"/>
      <c r="KW316" s="165"/>
      <c r="KX316" s="165"/>
      <c r="KY316" s="165"/>
      <c r="KZ316" s="165"/>
      <c r="LA316" s="165"/>
      <c r="LB316" s="165"/>
      <c r="LC316" s="165"/>
      <c r="LD316" s="165"/>
      <c r="LE316" s="165"/>
      <c r="LF316" s="165"/>
      <c r="LG316" s="165"/>
      <c r="LH316" s="165"/>
      <c r="LI316" s="165"/>
      <c r="LJ316" s="165"/>
      <c r="LK316" s="165"/>
      <c r="LL316" s="165"/>
      <c r="LM316" s="165"/>
      <c r="LN316" s="165"/>
      <c r="LO316" s="165"/>
      <c r="LP316" s="165"/>
      <c r="LQ316" s="165"/>
      <c r="LR316" s="165"/>
      <c r="LS316" s="165"/>
      <c r="LT316" s="165"/>
      <c r="LU316" s="165"/>
      <c r="LV316" s="165"/>
      <c r="LW316" s="165"/>
      <c r="LX316" s="165"/>
      <c r="LY316" s="165"/>
      <c r="LZ316" s="165"/>
      <c r="MA316" s="165"/>
      <c r="MB316" s="165"/>
      <c r="MC316" s="165"/>
      <c r="MD316" s="165"/>
      <c r="ME316" s="165"/>
      <c r="MF316" s="165"/>
      <c r="MG316" s="165"/>
      <c r="MH316" s="165"/>
      <c r="MI316" s="165"/>
      <c r="MJ316" s="165"/>
      <c r="MK316" s="165"/>
      <c r="ML316" s="165"/>
      <c r="MM316" s="165"/>
      <c r="MN316" s="165"/>
      <c r="MO316" s="165"/>
      <c r="MP316" s="165"/>
      <c r="MQ316" s="165"/>
      <c r="MR316" s="165"/>
      <c r="MS316" s="165"/>
      <c r="MT316" s="165"/>
      <c r="MU316" s="165"/>
      <c r="MV316" s="165"/>
      <c r="MW316" s="165"/>
      <c r="MX316" s="165"/>
      <c r="MY316" s="165"/>
      <c r="MZ316" s="165"/>
      <c r="NA316" s="165"/>
      <c r="NB316" s="165"/>
      <c r="NC316" s="165"/>
      <c r="ND316" s="165"/>
      <c r="NE316" s="165"/>
      <c r="NF316" s="165"/>
      <c r="NG316" s="165"/>
      <c r="NH316" s="165"/>
      <c r="NI316" s="165"/>
      <c r="NJ316" s="165"/>
      <c r="NK316" s="165"/>
      <c r="NL316" s="165"/>
      <c r="NM316" s="165"/>
      <c r="NN316" s="165"/>
      <c r="NO316" s="165"/>
      <c r="NP316" s="165"/>
      <c r="NQ316" s="165"/>
      <c r="NR316" s="165"/>
      <c r="NS316" s="165"/>
      <c r="NT316" s="165"/>
      <c r="NU316" s="165"/>
      <c r="NV316" s="165"/>
      <c r="NW316" s="165"/>
      <c r="NX316" s="165"/>
      <c r="NY316" s="165"/>
      <c r="NZ316" s="165"/>
      <c r="OA316" s="165"/>
      <c r="OB316" s="165"/>
      <c r="OC316" s="165"/>
      <c r="OD316" s="165"/>
      <c r="OE316" s="165"/>
      <c r="OF316" s="165"/>
      <c r="OG316" s="165"/>
      <c r="OH316" s="165"/>
      <c r="OI316" s="165"/>
      <c r="OJ316" s="165"/>
      <c r="OK316" s="165"/>
      <c r="OL316" s="165"/>
      <c r="OM316" s="165"/>
      <c r="ON316" s="165"/>
      <c r="OO316" s="165"/>
      <c r="OP316" s="165"/>
      <c r="OQ316" s="165"/>
      <c r="OR316" s="165"/>
      <c r="OS316" s="165"/>
      <c r="OT316" s="165"/>
      <c r="OU316" s="165"/>
      <c r="OV316" s="165"/>
      <c r="OW316" s="165"/>
      <c r="OX316" s="165"/>
      <c r="OY316" s="165"/>
      <c r="OZ316" s="165"/>
      <c r="PA316" s="165"/>
      <c r="PB316" s="165"/>
      <c r="PC316" s="165"/>
      <c r="PD316" s="165"/>
      <c r="PE316" s="165"/>
      <c r="PF316" s="165"/>
      <c r="PG316" s="165"/>
      <c r="PH316" s="165"/>
      <c r="PI316" s="165"/>
      <c r="PJ316" s="165"/>
      <c r="PK316" s="165"/>
      <c r="PL316" s="165"/>
      <c r="PM316" s="165"/>
      <c r="PN316" s="165"/>
      <c r="PO316" s="165"/>
      <c r="PP316" s="165"/>
      <c r="PQ316" s="165"/>
      <c r="PR316" s="165"/>
      <c r="PS316" s="165"/>
      <c r="PT316" s="165"/>
      <c r="PU316" s="165"/>
      <c r="PV316" s="165"/>
      <c r="PW316" s="165"/>
      <c r="PX316" s="165"/>
      <c r="PY316" s="165"/>
      <c r="PZ316" s="165"/>
      <c r="QA316" s="165"/>
      <c r="QB316" s="165"/>
      <c r="QC316" s="165"/>
      <c r="QD316" s="165"/>
      <c r="QE316" s="165"/>
      <c r="QF316" s="165"/>
      <c r="QG316" s="165"/>
      <c r="QH316" s="165"/>
      <c r="QI316" s="165"/>
      <c r="QJ316" s="165"/>
      <c r="QK316" s="165"/>
      <c r="QL316" s="165"/>
      <c r="QM316" s="165"/>
      <c r="QN316" s="165"/>
      <c r="QO316" s="165"/>
      <c r="QP316" s="165"/>
      <c r="QQ316" s="165"/>
      <c r="QR316" s="165"/>
      <c r="QS316" s="165"/>
      <c r="QT316" s="165"/>
      <c r="QU316" s="165"/>
      <c r="QV316" s="165"/>
      <c r="QW316" s="165"/>
      <c r="QX316" s="165"/>
      <c r="QY316" s="165"/>
      <c r="QZ316" s="165"/>
      <c r="RA316" s="165"/>
      <c r="RB316" s="165"/>
      <c r="RC316" s="165"/>
      <c r="RD316" s="165"/>
      <c r="RE316" s="165"/>
      <c r="RF316" s="165"/>
      <c r="RG316" s="165"/>
      <c r="RH316" s="165"/>
      <c r="RI316" s="165"/>
      <c r="RJ316" s="165"/>
      <c r="RK316" s="165"/>
      <c r="RL316" s="165"/>
    </row>
    <row r="317" spans="1:480" ht="15.75" customHeight="1" x14ac:dyDescent="0.25">
      <c r="A317" s="305" t="e">
        <f>'Тех. карты'!#REF!</f>
        <v>#REF!</v>
      </c>
      <c r="B317" s="354" t="s">
        <v>54</v>
      </c>
      <c r="C317" s="355"/>
      <c r="D317" s="11">
        <v>154</v>
      </c>
      <c r="E317" s="12"/>
      <c r="F317" s="13"/>
      <c r="G317" s="14">
        <v>5.4</v>
      </c>
      <c r="H317" s="15">
        <v>7.8</v>
      </c>
      <c r="I317" s="16">
        <v>18.59</v>
      </c>
      <c r="J317" s="17">
        <v>169</v>
      </c>
      <c r="K317" s="18">
        <v>0.93</v>
      </c>
      <c r="L317" s="30">
        <v>168</v>
      </c>
      <c r="M317" s="30">
        <v>4.7</v>
      </c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3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  <c r="AN317" s="165"/>
      <c r="AO317" s="165"/>
      <c r="AP317" s="165"/>
      <c r="AQ317" s="165"/>
      <c r="AR317" s="165"/>
      <c r="AS317" s="165"/>
      <c r="AT317" s="165"/>
      <c r="AU317" s="165"/>
      <c r="AV317" s="165"/>
      <c r="AW317" s="165"/>
      <c r="AX317" s="165"/>
      <c r="AY317" s="165"/>
      <c r="AZ317" s="165"/>
      <c r="BA317" s="165"/>
      <c r="BB317" s="165"/>
      <c r="BC317" s="165"/>
      <c r="BD317" s="165"/>
      <c r="BE317" s="165"/>
      <c r="BF317" s="165"/>
      <c r="BG317" s="165"/>
      <c r="BH317" s="165"/>
      <c r="BI317" s="165"/>
      <c r="BJ317" s="165"/>
      <c r="BK317" s="165"/>
      <c r="BL317" s="165"/>
      <c r="BM317" s="165"/>
      <c r="BN317" s="165"/>
      <c r="BO317" s="165"/>
      <c r="BP317" s="165"/>
      <c r="BQ317" s="165"/>
      <c r="BR317" s="165"/>
      <c r="BS317" s="165"/>
      <c r="BT317" s="165"/>
      <c r="BU317" s="165"/>
      <c r="BV317" s="165"/>
      <c r="BW317" s="165"/>
      <c r="BX317" s="165"/>
      <c r="BY317" s="165"/>
      <c r="BZ317" s="165"/>
      <c r="CA317" s="165"/>
      <c r="CB317" s="165"/>
      <c r="CC317" s="165"/>
      <c r="CD317" s="165"/>
      <c r="CE317" s="165"/>
      <c r="CF317" s="165"/>
      <c r="CG317" s="165"/>
      <c r="CH317" s="165"/>
      <c r="CI317" s="165"/>
      <c r="CJ317" s="165"/>
      <c r="CK317" s="165"/>
      <c r="CL317" s="165"/>
      <c r="CM317" s="165"/>
      <c r="CN317" s="165"/>
      <c r="CO317" s="165"/>
      <c r="CP317" s="165"/>
      <c r="CQ317" s="165"/>
      <c r="CR317" s="165"/>
      <c r="CS317" s="165"/>
      <c r="CT317" s="165"/>
      <c r="CU317" s="165"/>
      <c r="CV317" s="165"/>
      <c r="CW317" s="165"/>
      <c r="CX317" s="165"/>
      <c r="CY317" s="165"/>
      <c r="CZ317" s="165"/>
      <c r="DA317" s="165"/>
      <c r="DB317" s="165"/>
      <c r="DC317" s="165"/>
      <c r="DD317" s="165"/>
      <c r="DE317" s="165"/>
      <c r="DF317" s="165"/>
      <c r="DG317" s="165"/>
      <c r="DH317" s="165"/>
      <c r="DI317" s="165"/>
      <c r="DJ317" s="165"/>
      <c r="DK317" s="165"/>
      <c r="DL317" s="165"/>
      <c r="DM317" s="165"/>
      <c r="DN317" s="165"/>
      <c r="DO317" s="165"/>
      <c r="DP317" s="165"/>
      <c r="DQ317" s="165"/>
      <c r="DR317" s="165"/>
      <c r="DS317" s="165"/>
      <c r="DT317" s="165"/>
      <c r="DU317" s="165"/>
      <c r="DV317" s="165"/>
      <c r="DW317" s="165"/>
      <c r="DX317" s="165"/>
      <c r="DY317" s="165"/>
      <c r="DZ317" s="165"/>
      <c r="EA317" s="165"/>
      <c r="EB317" s="165"/>
      <c r="EC317" s="165"/>
      <c r="ED317" s="165"/>
      <c r="EE317" s="165"/>
      <c r="EF317" s="165"/>
      <c r="EG317" s="165"/>
      <c r="EH317" s="165"/>
      <c r="EI317" s="165"/>
      <c r="EJ317" s="165"/>
      <c r="EK317" s="165"/>
      <c r="EL317" s="165"/>
      <c r="EM317" s="165"/>
      <c r="EN317" s="165"/>
      <c r="EO317" s="165"/>
      <c r="EP317" s="165"/>
      <c r="EQ317" s="165"/>
      <c r="ER317" s="165"/>
      <c r="ES317" s="165"/>
      <c r="ET317" s="165"/>
      <c r="EU317" s="165"/>
      <c r="EV317" s="165"/>
      <c r="EW317" s="165"/>
      <c r="EX317" s="165"/>
      <c r="EY317" s="165"/>
      <c r="EZ317" s="165"/>
      <c r="FA317" s="165"/>
      <c r="FB317" s="165"/>
      <c r="FC317" s="165"/>
      <c r="FD317" s="165"/>
      <c r="FE317" s="165"/>
      <c r="FF317" s="165"/>
      <c r="FG317" s="165"/>
      <c r="FH317" s="165"/>
      <c r="FI317" s="165"/>
      <c r="FJ317" s="165"/>
      <c r="FK317" s="165"/>
      <c r="FL317" s="165"/>
      <c r="FM317" s="165"/>
      <c r="FN317" s="165"/>
      <c r="FO317" s="165"/>
      <c r="FP317" s="165"/>
      <c r="FQ317" s="165"/>
      <c r="FR317" s="165"/>
      <c r="FS317" s="165"/>
      <c r="FT317" s="165"/>
      <c r="FU317" s="165"/>
      <c r="FV317" s="165"/>
      <c r="FW317" s="165"/>
      <c r="FX317" s="165"/>
      <c r="FY317" s="165"/>
      <c r="FZ317" s="165"/>
      <c r="GA317" s="165"/>
      <c r="GB317" s="165"/>
      <c r="GC317" s="165"/>
      <c r="GD317" s="165"/>
      <c r="GE317" s="165"/>
      <c r="GF317" s="165"/>
      <c r="GG317" s="165"/>
      <c r="GH317" s="165"/>
      <c r="GI317" s="165"/>
      <c r="GJ317" s="165"/>
      <c r="GK317" s="165"/>
      <c r="GL317" s="165"/>
      <c r="GM317" s="165"/>
      <c r="GN317" s="165"/>
      <c r="GO317" s="165"/>
      <c r="GP317" s="165"/>
      <c r="GQ317" s="165"/>
      <c r="GR317" s="165"/>
      <c r="GS317" s="165"/>
      <c r="GT317" s="165"/>
      <c r="GU317" s="165"/>
      <c r="GV317" s="165"/>
      <c r="GW317" s="165"/>
      <c r="GX317" s="165"/>
      <c r="GY317" s="165"/>
      <c r="GZ317" s="165"/>
      <c r="HA317" s="165"/>
      <c r="HB317" s="165"/>
      <c r="HC317" s="165"/>
      <c r="HD317" s="165"/>
      <c r="HE317" s="165"/>
      <c r="HF317" s="165"/>
      <c r="HG317" s="165"/>
      <c r="HH317" s="165"/>
      <c r="HI317" s="165"/>
      <c r="HJ317" s="165"/>
      <c r="HK317" s="165"/>
      <c r="HL317" s="165"/>
      <c r="HM317" s="165"/>
      <c r="HN317" s="165"/>
      <c r="HO317" s="165"/>
      <c r="HP317" s="165"/>
      <c r="HQ317" s="165"/>
      <c r="HR317" s="165"/>
      <c r="HS317" s="165"/>
      <c r="HT317" s="165"/>
      <c r="HU317" s="165"/>
      <c r="HV317" s="165"/>
      <c r="HW317" s="165"/>
      <c r="HX317" s="165"/>
      <c r="HY317" s="165"/>
      <c r="HZ317" s="165"/>
      <c r="IA317" s="165"/>
      <c r="IB317" s="165"/>
      <c r="IC317" s="165"/>
      <c r="ID317" s="165"/>
      <c r="IE317" s="165"/>
      <c r="IF317" s="165"/>
      <c r="IG317" s="165"/>
      <c r="IH317" s="165"/>
      <c r="II317" s="165"/>
      <c r="IJ317" s="165"/>
      <c r="IK317" s="165"/>
      <c r="IL317" s="165"/>
      <c r="IM317" s="165"/>
      <c r="IN317" s="165"/>
      <c r="IO317" s="165"/>
      <c r="IP317" s="165"/>
      <c r="IQ317" s="165"/>
      <c r="IR317" s="165"/>
      <c r="IS317" s="165"/>
      <c r="IT317" s="165"/>
      <c r="IU317" s="165"/>
      <c r="IV317" s="165"/>
      <c r="IW317" s="165"/>
      <c r="IX317" s="165"/>
      <c r="IY317" s="165"/>
      <c r="IZ317" s="165"/>
      <c r="JA317" s="165"/>
      <c r="JB317" s="165"/>
      <c r="JC317" s="165"/>
      <c r="JD317" s="165"/>
      <c r="JE317" s="165"/>
      <c r="JF317" s="165"/>
      <c r="JG317" s="165"/>
      <c r="JH317" s="165"/>
      <c r="JI317" s="165"/>
      <c r="JJ317" s="165"/>
      <c r="JK317" s="165"/>
      <c r="JL317" s="165"/>
      <c r="JM317" s="165"/>
      <c r="JN317" s="165"/>
      <c r="JO317" s="165"/>
      <c r="JP317" s="165"/>
      <c r="JQ317" s="165"/>
      <c r="JR317" s="165"/>
      <c r="JS317" s="165"/>
      <c r="JT317" s="165"/>
      <c r="JU317" s="165"/>
      <c r="JV317" s="165"/>
      <c r="JW317" s="165"/>
      <c r="JX317" s="165"/>
      <c r="JY317" s="165"/>
      <c r="JZ317" s="165"/>
      <c r="KA317" s="165"/>
      <c r="KB317" s="165"/>
      <c r="KC317" s="165"/>
      <c r="KD317" s="165"/>
      <c r="KE317" s="165"/>
      <c r="KF317" s="165"/>
      <c r="KG317" s="165"/>
      <c r="KH317" s="165"/>
      <c r="KI317" s="165"/>
      <c r="KJ317" s="165"/>
      <c r="KK317" s="165"/>
      <c r="KL317" s="165"/>
      <c r="KM317" s="165"/>
      <c r="KN317" s="165"/>
      <c r="KO317" s="165"/>
      <c r="KP317" s="165"/>
      <c r="KQ317" s="165"/>
      <c r="KR317" s="165"/>
      <c r="KS317" s="165"/>
      <c r="KT317" s="165"/>
      <c r="KU317" s="165"/>
      <c r="KV317" s="165"/>
      <c r="KW317" s="165"/>
      <c r="KX317" s="165"/>
      <c r="KY317" s="165"/>
      <c r="KZ317" s="165"/>
      <c r="LA317" s="165"/>
      <c r="LB317" s="165"/>
      <c r="LC317" s="165"/>
      <c r="LD317" s="165"/>
      <c r="LE317" s="165"/>
      <c r="LF317" s="165"/>
      <c r="LG317" s="165"/>
      <c r="LH317" s="165"/>
      <c r="LI317" s="165"/>
      <c r="LJ317" s="165"/>
      <c r="LK317" s="165"/>
      <c r="LL317" s="165"/>
      <c r="LM317" s="165"/>
      <c r="LN317" s="165"/>
      <c r="LO317" s="165"/>
      <c r="LP317" s="165"/>
      <c r="LQ317" s="165"/>
      <c r="LR317" s="165"/>
      <c r="LS317" s="165"/>
      <c r="LT317" s="165"/>
      <c r="LU317" s="165"/>
      <c r="LV317" s="165"/>
      <c r="LW317" s="165"/>
      <c r="LX317" s="165"/>
      <c r="LY317" s="165"/>
      <c r="LZ317" s="165"/>
      <c r="MA317" s="165"/>
      <c r="MB317" s="165"/>
      <c r="MC317" s="165"/>
      <c r="MD317" s="165"/>
      <c r="ME317" s="165"/>
      <c r="MF317" s="165"/>
      <c r="MG317" s="165"/>
      <c r="MH317" s="165"/>
      <c r="MI317" s="165"/>
      <c r="MJ317" s="165"/>
      <c r="MK317" s="165"/>
      <c r="ML317" s="165"/>
      <c r="MM317" s="165"/>
      <c r="MN317" s="165"/>
      <c r="MO317" s="165"/>
      <c r="MP317" s="165"/>
      <c r="MQ317" s="165"/>
      <c r="MR317" s="165"/>
      <c r="MS317" s="165"/>
      <c r="MT317" s="165"/>
      <c r="MU317" s="165"/>
      <c r="MV317" s="165"/>
      <c r="MW317" s="165"/>
      <c r="MX317" s="165"/>
      <c r="MY317" s="165"/>
      <c r="MZ317" s="165"/>
      <c r="NA317" s="165"/>
      <c r="NB317" s="165"/>
      <c r="NC317" s="165"/>
      <c r="ND317" s="165"/>
      <c r="NE317" s="165"/>
      <c r="NF317" s="165"/>
      <c r="NG317" s="165"/>
      <c r="NH317" s="165"/>
      <c r="NI317" s="165"/>
      <c r="NJ317" s="165"/>
      <c r="NK317" s="165"/>
      <c r="NL317" s="165"/>
      <c r="NM317" s="165"/>
      <c r="NN317" s="165"/>
      <c r="NO317" s="165"/>
      <c r="NP317" s="165"/>
      <c r="NQ317" s="165"/>
      <c r="NR317" s="165"/>
      <c r="NS317" s="165"/>
      <c r="NT317" s="165"/>
      <c r="NU317" s="165"/>
      <c r="NV317" s="165"/>
      <c r="NW317" s="165"/>
      <c r="NX317" s="165"/>
      <c r="NY317" s="165"/>
      <c r="NZ317" s="165"/>
      <c r="OA317" s="165"/>
      <c r="OB317" s="165"/>
      <c r="OC317" s="165"/>
      <c r="OD317" s="165"/>
      <c r="OE317" s="165"/>
      <c r="OF317" s="165"/>
      <c r="OG317" s="165"/>
      <c r="OH317" s="165"/>
      <c r="OI317" s="165"/>
      <c r="OJ317" s="165"/>
      <c r="OK317" s="165"/>
      <c r="OL317" s="165"/>
      <c r="OM317" s="165"/>
      <c r="ON317" s="165"/>
      <c r="OO317" s="165"/>
      <c r="OP317" s="165"/>
      <c r="OQ317" s="165"/>
      <c r="OR317" s="165"/>
      <c r="OS317" s="165"/>
      <c r="OT317" s="165"/>
      <c r="OU317" s="165"/>
      <c r="OV317" s="165"/>
      <c r="OW317" s="165"/>
      <c r="OX317" s="165"/>
      <c r="OY317" s="165"/>
      <c r="OZ317" s="165"/>
      <c r="PA317" s="165"/>
      <c r="PB317" s="165"/>
      <c r="PC317" s="165"/>
      <c r="PD317" s="165"/>
      <c r="PE317" s="165"/>
      <c r="PF317" s="165"/>
      <c r="PG317" s="165"/>
      <c r="PH317" s="165"/>
      <c r="PI317" s="165"/>
      <c r="PJ317" s="165"/>
      <c r="PK317" s="165"/>
      <c r="PL317" s="165"/>
      <c r="PM317" s="165"/>
      <c r="PN317" s="165"/>
      <c r="PO317" s="165"/>
      <c r="PP317" s="165"/>
      <c r="PQ317" s="165"/>
      <c r="PR317" s="165"/>
      <c r="PS317" s="165"/>
      <c r="PT317" s="165"/>
      <c r="PU317" s="165"/>
      <c r="PV317" s="165"/>
      <c r="PW317" s="165"/>
      <c r="PX317" s="165"/>
      <c r="PY317" s="165"/>
      <c r="PZ317" s="165"/>
      <c r="QA317" s="165"/>
      <c r="QB317" s="165"/>
      <c r="QC317" s="165"/>
      <c r="QD317" s="165"/>
      <c r="QE317" s="165"/>
      <c r="QF317" s="165"/>
      <c r="QG317" s="165"/>
      <c r="QH317" s="165"/>
      <c r="QI317" s="165"/>
      <c r="QJ317" s="165"/>
      <c r="QK317" s="165"/>
      <c r="QL317" s="165"/>
      <c r="QM317" s="165"/>
      <c r="QN317" s="165"/>
      <c r="QO317" s="165"/>
      <c r="QP317" s="165"/>
      <c r="QQ317" s="165"/>
      <c r="QR317" s="165"/>
      <c r="QS317" s="165"/>
      <c r="QT317" s="165"/>
      <c r="QU317" s="165"/>
      <c r="QV317" s="165"/>
      <c r="QW317" s="165"/>
      <c r="QX317" s="165"/>
      <c r="QY317" s="165"/>
      <c r="QZ317" s="165"/>
      <c r="RA317" s="165"/>
      <c r="RB317" s="165"/>
      <c r="RC317" s="165"/>
      <c r="RD317" s="165"/>
      <c r="RE317" s="165"/>
      <c r="RF317" s="165"/>
      <c r="RG317" s="165"/>
      <c r="RH317" s="165"/>
      <c r="RI317" s="165"/>
      <c r="RJ317" s="165"/>
      <c r="RK317" s="165"/>
      <c r="RL317" s="165"/>
    </row>
    <row r="318" spans="1:480" ht="15.75" customHeight="1" x14ac:dyDescent="0.25">
      <c r="A318" s="305" t="e">
        <f>'Тех. карты'!#REF!</f>
        <v>#REF!</v>
      </c>
      <c r="B318" s="354" t="s">
        <v>56</v>
      </c>
      <c r="C318" s="355"/>
      <c r="D318" s="11">
        <v>34</v>
      </c>
      <c r="E318" s="12"/>
      <c r="F318" s="13"/>
      <c r="G318" s="14">
        <v>1.54</v>
      </c>
      <c r="H318" s="15">
        <v>3.46</v>
      </c>
      <c r="I318" s="16">
        <v>9.75</v>
      </c>
      <c r="J318" s="17">
        <v>78</v>
      </c>
      <c r="K318" s="18">
        <v>0</v>
      </c>
      <c r="L318" s="19">
        <v>2</v>
      </c>
      <c r="M318" s="19">
        <v>10.199999999999999</v>
      </c>
      <c r="N318" s="233"/>
      <c r="O318" s="233"/>
      <c r="P318" s="233"/>
      <c r="Q318" s="233"/>
      <c r="R318" s="233"/>
      <c r="S318" s="233"/>
      <c r="T318" s="233"/>
      <c r="U318" s="233"/>
      <c r="V318" s="233"/>
      <c r="W318" s="233"/>
      <c r="X318" s="233"/>
      <c r="Y318" s="233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  <c r="AP318" s="165"/>
      <c r="AQ318" s="165"/>
      <c r="AR318" s="165"/>
      <c r="AS318" s="165"/>
      <c r="AT318" s="165"/>
      <c r="AU318" s="165"/>
      <c r="AV318" s="165"/>
      <c r="AW318" s="165"/>
      <c r="AX318" s="165"/>
      <c r="AY318" s="165"/>
      <c r="AZ318" s="165"/>
      <c r="BA318" s="165"/>
      <c r="BB318" s="165"/>
      <c r="BC318" s="165"/>
      <c r="BD318" s="165"/>
      <c r="BE318" s="165"/>
      <c r="BF318" s="165"/>
      <c r="BG318" s="165"/>
      <c r="BH318" s="165"/>
      <c r="BI318" s="165"/>
      <c r="BJ318" s="165"/>
      <c r="BK318" s="165"/>
      <c r="BL318" s="165"/>
      <c r="BM318" s="165"/>
      <c r="BN318" s="165"/>
      <c r="BO318" s="165"/>
      <c r="BP318" s="165"/>
      <c r="BQ318" s="165"/>
      <c r="BR318" s="165"/>
      <c r="BS318" s="165"/>
      <c r="BT318" s="165"/>
      <c r="BU318" s="165"/>
      <c r="BV318" s="165"/>
      <c r="BW318" s="165"/>
      <c r="BX318" s="165"/>
      <c r="BY318" s="165"/>
      <c r="BZ318" s="165"/>
      <c r="CA318" s="165"/>
      <c r="CB318" s="165"/>
      <c r="CC318" s="165"/>
      <c r="CD318" s="165"/>
      <c r="CE318" s="165"/>
      <c r="CF318" s="165"/>
      <c r="CG318" s="165"/>
      <c r="CH318" s="165"/>
      <c r="CI318" s="165"/>
      <c r="CJ318" s="165"/>
      <c r="CK318" s="165"/>
      <c r="CL318" s="165"/>
      <c r="CM318" s="165"/>
      <c r="CN318" s="165"/>
      <c r="CO318" s="165"/>
      <c r="CP318" s="165"/>
      <c r="CQ318" s="165"/>
      <c r="CR318" s="165"/>
      <c r="CS318" s="165"/>
      <c r="CT318" s="165"/>
      <c r="CU318" s="165"/>
      <c r="CV318" s="165"/>
      <c r="CW318" s="165"/>
      <c r="CX318" s="165"/>
      <c r="CY318" s="165"/>
      <c r="CZ318" s="165"/>
      <c r="DA318" s="165"/>
      <c r="DB318" s="165"/>
      <c r="DC318" s="165"/>
      <c r="DD318" s="165"/>
      <c r="DE318" s="165"/>
      <c r="DF318" s="165"/>
      <c r="DG318" s="165"/>
      <c r="DH318" s="165"/>
      <c r="DI318" s="165"/>
      <c r="DJ318" s="165"/>
      <c r="DK318" s="165"/>
      <c r="DL318" s="165"/>
      <c r="DM318" s="165"/>
      <c r="DN318" s="165"/>
      <c r="DO318" s="165"/>
      <c r="DP318" s="165"/>
      <c r="DQ318" s="165"/>
      <c r="DR318" s="165"/>
      <c r="DS318" s="165"/>
      <c r="DT318" s="165"/>
      <c r="DU318" s="165"/>
      <c r="DV318" s="165"/>
      <c r="DW318" s="165"/>
      <c r="DX318" s="165"/>
      <c r="DY318" s="165"/>
      <c r="DZ318" s="165"/>
      <c r="EA318" s="165"/>
      <c r="EB318" s="165"/>
      <c r="EC318" s="165"/>
      <c r="ED318" s="165"/>
      <c r="EE318" s="165"/>
      <c r="EF318" s="165"/>
      <c r="EG318" s="165"/>
      <c r="EH318" s="165"/>
      <c r="EI318" s="165"/>
      <c r="EJ318" s="165"/>
      <c r="EK318" s="165"/>
      <c r="EL318" s="165"/>
      <c r="EM318" s="165"/>
      <c r="EN318" s="165"/>
      <c r="EO318" s="165"/>
      <c r="EP318" s="165"/>
      <c r="EQ318" s="165"/>
      <c r="ER318" s="165"/>
      <c r="ES318" s="165"/>
      <c r="ET318" s="165"/>
      <c r="EU318" s="165"/>
      <c r="EV318" s="165"/>
      <c r="EW318" s="165"/>
      <c r="EX318" s="165"/>
      <c r="EY318" s="165"/>
      <c r="EZ318" s="165"/>
      <c r="FA318" s="165"/>
      <c r="FB318" s="165"/>
      <c r="FC318" s="165"/>
      <c r="FD318" s="165"/>
      <c r="FE318" s="165"/>
      <c r="FF318" s="165"/>
      <c r="FG318" s="165"/>
      <c r="FH318" s="165"/>
      <c r="FI318" s="165"/>
      <c r="FJ318" s="165"/>
      <c r="FK318" s="165"/>
      <c r="FL318" s="165"/>
      <c r="FM318" s="165"/>
      <c r="FN318" s="165"/>
      <c r="FO318" s="165"/>
      <c r="FP318" s="165"/>
      <c r="FQ318" s="165"/>
      <c r="FR318" s="165"/>
      <c r="FS318" s="165"/>
      <c r="FT318" s="165"/>
      <c r="FU318" s="165"/>
      <c r="FV318" s="165"/>
      <c r="FW318" s="165"/>
      <c r="FX318" s="165"/>
      <c r="FY318" s="165"/>
      <c r="FZ318" s="165"/>
      <c r="GA318" s="165"/>
      <c r="GB318" s="165"/>
      <c r="GC318" s="165"/>
      <c r="GD318" s="165"/>
      <c r="GE318" s="165"/>
      <c r="GF318" s="165"/>
      <c r="GG318" s="165"/>
      <c r="GH318" s="165"/>
      <c r="GI318" s="165"/>
      <c r="GJ318" s="165"/>
      <c r="GK318" s="165"/>
      <c r="GL318" s="165"/>
      <c r="GM318" s="165"/>
      <c r="GN318" s="165"/>
      <c r="GO318" s="165"/>
      <c r="GP318" s="165"/>
      <c r="GQ318" s="165"/>
      <c r="GR318" s="165"/>
      <c r="GS318" s="165"/>
      <c r="GT318" s="165"/>
      <c r="GU318" s="165"/>
      <c r="GV318" s="165"/>
      <c r="GW318" s="165"/>
      <c r="GX318" s="165"/>
      <c r="GY318" s="165"/>
      <c r="GZ318" s="165"/>
      <c r="HA318" s="165"/>
      <c r="HB318" s="165"/>
      <c r="HC318" s="165"/>
      <c r="HD318" s="165"/>
      <c r="HE318" s="165"/>
      <c r="HF318" s="165"/>
      <c r="HG318" s="165"/>
      <c r="HH318" s="165"/>
      <c r="HI318" s="165"/>
      <c r="HJ318" s="165"/>
      <c r="HK318" s="165"/>
      <c r="HL318" s="165"/>
      <c r="HM318" s="165"/>
      <c r="HN318" s="165"/>
      <c r="HO318" s="165"/>
      <c r="HP318" s="165"/>
      <c r="HQ318" s="165"/>
      <c r="HR318" s="165"/>
      <c r="HS318" s="165"/>
      <c r="HT318" s="165"/>
      <c r="HU318" s="165"/>
      <c r="HV318" s="165"/>
      <c r="HW318" s="165"/>
      <c r="HX318" s="165"/>
      <c r="HY318" s="165"/>
      <c r="HZ318" s="165"/>
      <c r="IA318" s="165"/>
      <c r="IB318" s="165"/>
      <c r="IC318" s="165"/>
      <c r="ID318" s="165"/>
      <c r="IE318" s="165"/>
      <c r="IF318" s="165"/>
      <c r="IG318" s="165"/>
      <c r="IH318" s="165"/>
      <c r="II318" s="165"/>
      <c r="IJ318" s="165"/>
      <c r="IK318" s="165"/>
      <c r="IL318" s="165"/>
      <c r="IM318" s="165"/>
      <c r="IN318" s="165"/>
      <c r="IO318" s="165"/>
      <c r="IP318" s="165"/>
      <c r="IQ318" s="165"/>
      <c r="IR318" s="165"/>
      <c r="IS318" s="165"/>
      <c r="IT318" s="165"/>
      <c r="IU318" s="165"/>
      <c r="IV318" s="165"/>
      <c r="IW318" s="165"/>
      <c r="IX318" s="165"/>
      <c r="IY318" s="165"/>
      <c r="IZ318" s="165"/>
      <c r="JA318" s="165"/>
      <c r="JB318" s="165"/>
      <c r="JC318" s="165"/>
      <c r="JD318" s="165"/>
      <c r="JE318" s="165"/>
      <c r="JF318" s="165"/>
      <c r="JG318" s="165"/>
      <c r="JH318" s="165"/>
      <c r="JI318" s="165"/>
      <c r="JJ318" s="165"/>
      <c r="JK318" s="165"/>
      <c r="JL318" s="165"/>
      <c r="JM318" s="165"/>
      <c r="JN318" s="165"/>
      <c r="JO318" s="165"/>
      <c r="JP318" s="165"/>
      <c r="JQ318" s="165"/>
      <c r="JR318" s="165"/>
      <c r="JS318" s="165"/>
      <c r="JT318" s="165"/>
      <c r="JU318" s="165"/>
      <c r="JV318" s="165"/>
      <c r="JW318" s="165"/>
      <c r="JX318" s="165"/>
      <c r="JY318" s="165"/>
      <c r="JZ318" s="165"/>
      <c r="KA318" s="165"/>
      <c r="KB318" s="165"/>
      <c r="KC318" s="165"/>
      <c r="KD318" s="165"/>
      <c r="KE318" s="165"/>
      <c r="KF318" s="165"/>
      <c r="KG318" s="165"/>
      <c r="KH318" s="165"/>
      <c r="KI318" s="165"/>
      <c r="KJ318" s="165"/>
      <c r="KK318" s="165"/>
      <c r="KL318" s="165"/>
      <c r="KM318" s="165"/>
      <c r="KN318" s="165"/>
      <c r="KO318" s="165"/>
      <c r="KP318" s="165"/>
      <c r="KQ318" s="165"/>
      <c r="KR318" s="165"/>
      <c r="KS318" s="165"/>
      <c r="KT318" s="165"/>
      <c r="KU318" s="165"/>
      <c r="KV318" s="165"/>
      <c r="KW318" s="165"/>
      <c r="KX318" s="165"/>
      <c r="KY318" s="165"/>
      <c r="KZ318" s="165"/>
      <c r="LA318" s="165"/>
      <c r="LB318" s="165"/>
      <c r="LC318" s="165"/>
      <c r="LD318" s="165"/>
      <c r="LE318" s="165"/>
      <c r="LF318" s="165"/>
      <c r="LG318" s="165"/>
      <c r="LH318" s="165"/>
      <c r="LI318" s="165"/>
      <c r="LJ318" s="165"/>
      <c r="LK318" s="165"/>
      <c r="LL318" s="165"/>
      <c r="LM318" s="165"/>
      <c r="LN318" s="165"/>
      <c r="LO318" s="165"/>
      <c r="LP318" s="165"/>
      <c r="LQ318" s="165"/>
      <c r="LR318" s="165"/>
      <c r="LS318" s="165"/>
      <c r="LT318" s="165"/>
      <c r="LU318" s="165"/>
      <c r="LV318" s="165"/>
      <c r="LW318" s="165"/>
      <c r="LX318" s="165"/>
      <c r="LY318" s="165"/>
      <c r="LZ318" s="165"/>
      <c r="MA318" s="165"/>
      <c r="MB318" s="165"/>
      <c r="MC318" s="165"/>
      <c r="MD318" s="165"/>
      <c r="ME318" s="165"/>
      <c r="MF318" s="165"/>
      <c r="MG318" s="165"/>
      <c r="MH318" s="165"/>
      <c r="MI318" s="165"/>
      <c r="MJ318" s="165"/>
      <c r="MK318" s="165"/>
      <c r="ML318" s="165"/>
      <c r="MM318" s="165"/>
      <c r="MN318" s="165"/>
      <c r="MO318" s="165"/>
      <c r="MP318" s="165"/>
      <c r="MQ318" s="165"/>
      <c r="MR318" s="165"/>
      <c r="MS318" s="165"/>
      <c r="MT318" s="165"/>
      <c r="MU318" s="165"/>
      <c r="MV318" s="165"/>
      <c r="MW318" s="165"/>
      <c r="MX318" s="165"/>
      <c r="MY318" s="165"/>
      <c r="MZ318" s="165"/>
      <c r="NA318" s="165"/>
      <c r="NB318" s="165"/>
      <c r="NC318" s="165"/>
      <c r="ND318" s="165"/>
      <c r="NE318" s="165"/>
      <c r="NF318" s="165"/>
      <c r="NG318" s="165"/>
      <c r="NH318" s="165"/>
      <c r="NI318" s="165"/>
      <c r="NJ318" s="165"/>
      <c r="NK318" s="165"/>
      <c r="NL318" s="165"/>
      <c r="NM318" s="165"/>
      <c r="NN318" s="165"/>
      <c r="NO318" s="165"/>
      <c r="NP318" s="165"/>
      <c r="NQ318" s="165"/>
      <c r="NR318" s="165"/>
      <c r="NS318" s="165"/>
      <c r="NT318" s="165"/>
      <c r="NU318" s="165"/>
      <c r="NV318" s="165"/>
      <c r="NW318" s="165"/>
      <c r="NX318" s="165"/>
      <c r="NY318" s="165"/>
      <c r="NZ318" s="165"/>
      <c r="OA318" s="165"/>
      <c r="OB318" s="165"/>
      <c r="OC318" s="165"/>
      <c r="OD318" s="165"/>
      <c r="OE318" s="165"/>
      <c r="OF318" s="165"/>
      <c r="OG318" s="165"/>
      <c r="OH318" s="165"/>
      <c r="OI318" s="165"/>
      <c r="OJ318" s="165"/>
      <c r="OK318" s="165"/>
      <c r="OL318" s="165"/>
      <c r="OM318" s="165"/>
      <c r="ON318" s="165"/>
      <c r="OO318" s="165"/>
      <c r="OP318" s="165"/>
      <c r="OQ318" s="165"/>
      <c r="OR318" s="165"/>
      <c r="OS318" s="165"/>
      <c r="OT318" s="165"/>
      <c r="OU318" s="165"/>
      <c r="OV318" s="165"/>
      <c r="OW318" s="165"/>
      <c r="OX318" s="165"/>
      <c r="OY318" s="165"/>
      <c r="OZ318" s="165"/>
      <c r="PA318" s="165"/>
      <c r="PB318" s="165"/>
      <c r="PC318" s="165"/>
      <c r="PD318" s="165"/>
      <c r="PE318" s="165"/>
      <c r="PF318" s="165"/>
      <c r="PG318" s="165"/>
      <c r="PH318" s="165"/>
      <c r="PI318" s="165"/>
      <c r="PJ318" s="165"/>
      <c r="PK318" s="165"/>
      <c r="PL318" s="165"/>
      <c r="PM318" s="165"/>
      <c r="PN318" s="165"/>
      <c r="PO318" s="165"/>
      <c r="PP318" s="165"/>
      <c r="PQ318" s="165"/>
      <c r="PR318" s="165"/>
      <c r="PS318" s="165"/>
      <c r="PT318" s="165"/>
      <c r="PU318" s="165"/>
      <c r="PV318" s="165"/>
      <c r="PW318" s="165"/>
      <c r="PX318" s="165"/>
      <c r="PY318" s="165"/>
      <c r="PZ318" s="165"/>
      <c r="QA318" s="165"/>
      <c r="QB318" s="165"/>
      <c r="QC318" s="165"/>
      <c r="QD318" s="165"/>
      <c r="QE318" s="165"/>
      <c r="QF318" s="165"/>
      <c r="QG318" s="165"/>
      <c r="QH318" s="165"/>
      <c r="QI318" s="165"/>
      <c r="QJ318" s="165"/>
      <c r="QK318" s="165"/>
      <c r="QL318" s="165"/>
      <c r="QM318" s="165"/>
      <c r="QN318" s="165"/>
      <c r="QO318" s="165"/>
      <c r="QP318" s="165"/>
      <c r="QQ318" s="165"/>
      <c r="QR318" s="165"/>
      <c r="QS318" s="165"/>
      <c r="QT318" s="165"/>
      <c r="QU318" s="165"/>
      <c r="QV318" s="165"/>
      <c r="QW318" s="165"/>
      <c r="QX318" s="165"/>
      <c r="QY318" s="165"/>
      <c r="QZ318" s="165"/>
      <c r="RA318" s="165"/>
      <c r="RB318" s="165"/>
      <c r="RC318" s="165"/>
      <c r="RD318" s="165"/>
      <c r="RE318" s="165"/>
      <c r="RF318" s="165"/>
      <c r="RG318" s="165"/>
      <c r="RH318" s="165"/>
      <c r="RI318" s="165"/>
      <c r="RJ318" s="165"/>
      <c r="RK318" s="165"/>
      <c r="RL318" s="165"/>
    </row>
    <row r="319" spans="1:480" ht="16.5" x14ac:dyDescent="0.25">
      <c r="A319" s="20"/>
      <c r="B319" s="354" t="s">
        <v>14</v>
      </c>
      <c r="C319" s="355"/>
      <c r="D319" s="21">
        <v>150</v>
      </c>
      <c r="E319" s="21">
        <v>0</v>
      </c>
      <c r="F319" s="21">
        <v>0</v>
      </c>
      <c r="G319" s="21">
        <v>2.34</v>
      </c>
      <c r="H319" s="21">
        <v>2</v>
      </c>
      <c r="I319" s="21">
        <v>10.63</v>
      </c>
      <c r="J319" s="21">
        <v>70</v>
      </c>
      <c r="K319" s="21">
        <v>0.98</v>
      </c>
      <c r="L319" s="28">
        <v>395</v>
      </c>
      <c r="M319" s="28">
        <v>11.11</v>
      </c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33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  <c r="AP319" s="165"/>
      <c r="AQ319" s="165"/>
      <c r="AR319" s="165"/>
      <c r="AS319" s="165"/>
      <c r="AT319" s="165"/>
      <c r="AU319" s="165"/>
      <c r="AV319" s="165"/>
      <c r="AW319" s="165"/>
      <c r="AX319" s="165"/>
      <c r="AY319" s="165"/>
      <c r="AZ319" s="165"/>
      <c r="BA319" s="165"/>
      <c r="BB319" s="165"/>
      <c r="BC319" s="165"/>
      <c r="BD319" s="165"/>
      <c r="BE319" s="165"/>
      <c r="BF319" s="165"/>
      <c r="BG319" s="165"/>
      <c r="BH319" s="165"/>
      <c r="BI319" s="165"/>
      <c r="BJ319" s="165"/>
      <c r="BK319" s="165"/>
      <c r="BL319" s="165"/>
      <c r="BM319" s="165"/>
      <c r="BN319" s="165"/>
      <c r="BO319" s="165"/>
      <c r="BP319" s="165"/>
      <c r="BQ319" s="165"/>
      <c r="BR319" s="165"/>
      <c r="BS319" s="165"/>
      <c r="BT319" s="165"/>
      <c r="BU319" s="165"/>
      <c r="BV319" s="165"/>
      <c r="BW319" s="165"/>
      <c r="BX319" s="165"/>
      <c r="BY319" s="165"/>
      <c r="BZ319" s="165"/>
      <c r="CA319" s="165"/>
      <c r="CB319" s="165"/>
      <c r="CC319" s="165"/>
      <c r="CD319" s="165"/>
      <c r="CE319" s="165"/>
      <c r="CF319" s="165"/>
      <c r="CG319" s="165"/>
      <c r="CH319" s="165"/>
      <c r="CI319" s="165"/>
      <c r="CJ319" s="165"/>
      <c r="CK319" s="165"/>
      <c r="CL319" s="165"/>
      <c r="CM319" s="165"/>
      <c r="CN319" s="165"/>
      <c r="CO319" s="165"/>
      <c r="CP319" s="165"/>
      <c r="CQ319" s="165"/>
      <c r="CR319" s="165"/>
      <c r="CS319" s="165"/>
      <c r="CT319" s="165"/>
      <c r="CU319" s="165"/>
      <c r="CV319" s="165"/>
      <c r="CW319" s="165"/>
      <c r="CX319" s="165"/>
      <c r="CY319" s="165"/>
      <c r="CZ319" s="165"/>
      <c r="DA319" s="165"/>
      <c r="DB319" s="165"/>
      <c r="DC319" s="165"/>
      <c r="DD319" s="165"/>
      <c r="DE319" s="165"/>
      <c r="DF319" s="165"/>
      <c r="DG319" s="165"/>
      <c r="DH319" s="165"/>
      <c r="DI319" s="165"/>
      <c r="DJ319" s="165"/>
      <c r="DK319" s="165"/>
      <c r="DL319" s="165"/>
      <c r="DM319" s="165"/>
      <c r="DN319" s="165"/>
      <c r="DO319" s="165"/>
      <c r="DP319" s="165"/>
      <c r="DQ319" s="165"/>
      <c r="DR319" s="165"/>
      <c r="DS319" s="165"/>
      <c r="DT319" s="165"/>
      <c r="DU319" s="165"/>
      <c r="DV319" s="165"/>
      <c r="DW319" s="165"/>
      <c r="DX319" s="165"/>
      <c r="DY319" s="165"/>
      <c r="DZ319" s="165"/>
      <c r="EA319" s="165"/>
      <c r="EB319" s="165"/>
      <c r="EC319" s="165"/>
      <c r="ED319" s="165"/>
      <c r="EE319" s="165"/>
      <c r="EF319" s="165"/>
      <c r="EG319" s="165"/>
      <c r="EH319" s="165"/>
      <c r="EI319" s="165"/>
      <c r="EJ319" s="165"/>
      <c r="EK319" s="165"/>
      <c r="EL319" s="165"/>
      <c r="EM319" s="165"/>
      <c r="EN319" s="165"/>
      <c r="EO319" s="165"/>
      <c r="EP319" s="165"/>
      <c r="EQ319" s="165"/>
      <c r="ER319" s="165"/>
      <c r="ES319" s="165"/>
      <c r="ET319" s="165"/>
      <c r="EU319" s="165"/>
      <c r="EV319" s="165"/>
      <c r="EW319" s="165"/>
      <c r="EX319" s="165"/>
      <c r="EY319" s="165"/>
      <c r="EZ319" s="165"/>
      <c r="FA319" s="165"/>
      <c r="FB319" s="165"/>
      <c r="FC319" s="165"/>
      <c r="FD319" s="165"/>
      <c r="FE319" s="165"/>
      <c r="FF319" s="165"/>
      <c r="FG319" s="165"/>
      <c r="FH319" s="165"/>
      <c r="FI319" s="165"/>
      <c r="FJ319" s="165"/>
      <c r="FK319" s="165"/>
      <c r="FL319" s="165"/>
      <c r="FM319" s="165"/>
      <c r="FN319" s="165"/>
      <c r="FO319" s="165"/>
      <c r="FP319" s="165"/>
      <c r="FQ319" s="165"/>
      <c r="FR319" s="165"/>
      <c r="FS319" s="165"/>
      <c r="FT319" s="165"/>
      <c r="FU319" s="165"/>
      <c r="FV319" s="165"/>
      <c r="FW319" s="165"/>
      <c r="FX319" s="165"/>
      <c r="FY319" s="165"/>
      <c r="FZ319" s="165"/>
      <c r="GA319" s="165"/>
      <c r="GB319" s="165"/>
      <c r="GC319" s="165"/>
      <c r="GD319" s="165"/>
      <c r="GE319" s="165"/>
      <c r="GF319" s="165"/>
      <c r="GG319" s="165"/>
      <c r="GH319" s="165"/>
      <c r="GI319" s="165"/>
      <c r="GJ319" s="165"/>
      <c r="GK319" s="165"/>
      <c r="GL319" s="165"/>
      <c r="GM319" s="165"/>
      <c r="GN319" s="165"/>
      <c r="GO319" s="165"/>
      <c r="GP319" s="165"/>
      <c r="GQ319" s="165"/>
      <c r="GR319" s="165"/>
      <c r="GS319" s="165"/>
      <c r="GT319" s="165"/>
      <c r="GU319" s="165"/>
      <c r="GV319" s="165"/>
      <c r="GW319" s="165"/>
      <c r="GX319" s="165"/>
      <c r="GY319" s="165"/>
      <c r="GZ319" s="165"/>
      <c r="HA319" s="165"/>
      <c r="HB319" s="165"/>
      <c r="HC319" s="165"/>
      <c r="HD319" s="165"/>
      <c r="HE319" s="165"/>
      <c r="HF319" s="165"/>
      <c r="HG319" s="165"/>
      <c r="HH319" s="165"/>
      <c r="HI319" s="165"/>
      <c r="HJ319" s="165"/>
      <c r="HK319" s="165"/>
      <c r="HL319" s="165"/>
      <c r="HM319" s="165"/>
      <c r="HN319" s="165"/>
      <c r="HO319" s="165"/>
      <c r="HP319" s="165"/>
      <c r="HQ319" s="165"/>
      <c r="HR319" s="165"/>
      <c r="HS319" s="165"/>
      <c r="HT319" s="165"/>
      <c r="HU319" s="165"/>
      <c r="HV319" s="165"/>
      <c r="HW319" s="165"/>
      <c r="HX319" s="165"/>
      <c r="HY319" s="165"/>
      <c r="HZ319" s="165"/>
      <c r="IA319" s="165"/>
      <c r="IB319" s="165"/>
      <c r="IC319" s="165"/>
      <c r="ID319" s="165"/>
      <c r="IE319" s="165"/>
      <c r="IF319" s="165"/>
      <c r="IG319" s="165"/>
      <c r="IH319" s="165"/>
      <c r="II319" s="165"/>
      <c r="IJ319" s="165"/>
      <c r="IK319" s="165"/>
      <c r="IL319" s="165"/>
      <c r="IM319" s="165"/>
      <c r="IN319" s="165"/>
      <c r="IO319" s="165"/>
      <c r="IP319" s="165"/>
      <c r="IQ319" s="165"/>
      <c r="IR319" s="165"/>
      <c r="IS319" s="165"/>
      <c r="IT319" s="165"/>
      <c r="IU319" s="165"/>
      <c r="IV319" s="165"/>
      <c r="IW319" s="165"/>
      <c r="IX319" s="165"/>
      <c r="IY319" s="165"/>
      <c r="IZ319" s="165"/>
      <c r="JA319" s="165"/>
      <c r="JB319" s="165"/>
      <c r="JC319" s="165"/>
      <c r="JD319" s="165"/>
      <c r="JE319" s="165"/>
      <c r="JF319" s="165"/>
      <c r="JG319" s="165"/>
      <c r="JH319" s="165"/>
      <c r="JI319" s="165"/>
      <c r="JJ319" s="165"/>
      <c r="JK319" s="165"/>
      <c r="JL319" s="165"/>
      <c r="JM319" s="165"/>
      <c r="JN319" s="165"/>
      <c r="JO319" s="165"/>
      <c r="JP319" s="165"/>
      <c r="JQ319" s="165"/>
      <c r="JR319" s="165"/>
      <c r="JS319" s="165"/>
      <c r="JT319" s="165"/>
      <c r="JU319" s="165"/>
      <c r="JV319" s="165"/>
      <c r="JW319" s="165"/>
      <c r="JX319" s="165"/>
      <c r="JY319" s="165"/>
      <c r="JZ319" s="165"/>
      <c r="KA319" s="165"/>
      <c r="KB319" s="165"/>
      <c r="KC319" s="165"/>
      <c r="KD319" s="165"/>
      <c r="KE319" s="165"/>
      <c r="KF319" s="165"/>
      <c r="KG319" s="165"/>
      <c r="KH319" s="165"/>
      <c r="KI319" s="165"/>
      <c r="KJ319" s="165"/>
      <c r="KK319" s="165"/>
      <c r="KL319" s="165"/>
      <c r="KM319" s="165"/>
      <c r="KN319" s="165"/>
      <c r="KO319" s="165"/>
      <c r="KP319" s="165"/>
      <c r="KQ319" s="165"/>
      <c r="KR319" s="165"/>
      <c r="KS319" s="165"/>
      <c r="KT319" s="165"/>
      <c r="KU319" s="165"/>
      <c r="KV319" s="165"/>
      <c r="KW319" s="165"/>
      <c r="KX319" s="165"/>
      <c r="KY319" s="165"/>
      <c r="KZ319" s="165"/>
      <c r="LA319" s="165"/>
      <c r="LB319" s="165"/>
      <c r="LC319" s="165"/>
      <c r="LD319" s="165"/>
      <c r="LE319" s="165"/>
      <c r="LF319" s="165"/>
      <c r="LG319" s="165"/>
      <c r="LH319" s="165"/>
      <c r="LI319" s="165"/>
      <c r="LJ319" s="165"/>
      <c r="LK319" s="165"/>
      <c r="LL319" s="165"/>
      <c r="LM319" s="165"/>
      <c r="LN319" s="165"/>
      <c r="LO319" s="165"/>
      <c r="LP319" s="165"/>
      <c r="LQ319" s="165"/>
      <c r="LR319" s="165"/>
      <c r="LS319" s="165"/>
      <c r="LT319" s="165"/>
      <c r="LU319" s="165"/>
      <c r="LV319" s="165"/>
      <c r="LW319" s="165"/>
      <c r="LX319" s="165"/>
      <c r="LY319" s="165"/>
      <c r="LZ319" s="165"/>
      <c r="MA319" s="165"/>
      <c r="MB319" s="165"/>
      <c r="MC319" s="165"/>
      <c r="MD319" s="165"/>
      <c r="ME319" s="165"/>
      <c r="MF319" s="165"/>
      <c r="MG319" s="165"/>
      <c r="MH319" s="165"/>
      <c r="MI319" s="165"/>
      <c r="MJ319" s="165"/>
      <c r="MK319" s="165"/>
      <c r="ML319" s="165"/>
      <c r="MM319" s="165"/>
      <c r="MN319" s="165"/>
      <c r="MO319" s="165"/>
      <c r="MP319" s="165"/>
      <c r="MQ319" s="165"/>
      <c r="MR319" s="165"/>
      <c r="MS319" s="165"/>
      <c r="MT319" s="165"/>
      <c r="MU319" s="165"/>
      <c r="MV319" s="165"/>
      <c r="MW319" s="165"/>
      <c r="MX319" s="165"/>
      <c r="MY319" s="165"/>
      <c r="MZ319" s="165"/>
      <c r="NA319" s="165"/>
      <c r="NB319" s="165"/>
      <c r="NC319" s="165"/>
      <c r="ND319" s="165"/>
      <c r="NE319" s="165"/>
      <c r="NF319" s="165"/>
      <c r="NG319" s="165"/>
      <c r="NH319" s="165"/>
      <c r="NI319" s="165"/>
      <c r="NJ319" s="165"/>
      <c r="NK319" s="165"/>
      <c r="NL319" s="165"/>
      <c r="NM319" s="165"/>
      <c r="NN319" s="165"/>
      <c r="NO319" s="165"/>
      <c r="NP319" s="165"/>
      <c r="NQ319" s="165"/>
      <c r="NR319" s="165"/>
      <c r="NS319" s="165"/>
      <c r="NT319" s="165"/>
      <c r="NU319" s="165"/>
      <c r="NV319" s="165"/>
      <c r="NW319" s="165"/>
      <c r="NX319" s="165"/>
      <c r="NY319" s="165"/>
      <c r="NZ319" s="165"/>
      <c r="OA319" s="165"/>
      <c r="OB319" s="165"/>
      <c r="OC319" s="165"/>
      <c r="OD319" s="165"/>
      <c r="OE319" s="165"/>
      <c r="OF319" s="165"/>
      <c r="OG319" s="165"/>
      <c r="OH319" s="165"/>
      <c r="OI319" s="165"/>
      <c r="OJ319" s="165"/>
      <c r="OK319" s="165"/>
      <c r="OL319" s="165"/>
      <c r="OM319" s="165"/>
      <c r="ON319" s="165"/>
      <c r="OO319" s="165"/>
      <c r="OP319" s="165"/>
      <c r="OQ319" s="165"/>
      <c r="OR319" s="165"/>
      <c r="OS319" s="165"/>
      <c r="OT319" s="165"/>
      <c r="OU319" s="165"/>
      <c r="OV319" s="165"/>
      <c r="OW319" s="165"/>
      <c r="OX319" s="165"/>
      <c r="OY319" s="165"/>
      <c r="OZ319" s="165"/>
      <c r="PA319" s="165"/>
      <c r="PB319" s="165"/>
      <c r="PC319" s="165"/>
      <c r="PD319" s="165"/>
      <c r="PE319" s="165"/>
      <c r="PF319" s="165"/>
      <c r="PG319" s="165"/>
      <c r="PH319" s="165"/>
      <c r="PI319" s="165"/>
      <c r="PJ319" s="165"/>
      <c r="PK319" s="165"/>
      <c r="PL319" s="165"/>
      <c r="PM319" s="165"/>
      <c r="PN319" s="165"/>
      <c r="PO319" s="165"/>
      <c r="PP319" s="165"/>
      <c r="PQ319" s="165"/>
      <c r="PR319" s="165"/>
      <c r="PS319" s="165"/>
      <c r="PT319" s="165"/>
      <c r="PU319" s="165"/>
      <c r="PV319" s="165"/>
      <c r="PW319" s="165"/>
      <c r="PX319" s="165"/>
      <c r="PY319" s="165"/>
      <c r="PZ319" s="165"/>
      <c r="QA319" s="165"/>
      <c r="QB319" s="165"/>
      <c r="QC319" s="165"/>
      <c r="QD319" s="165"/>
      <c r="QE319" s="165"/>
      <c r="QF319" s="165"/>
      <c r="QG319" s="165"/>
      <c r="QH319" s="165"/>
      <c r="QI319" s="165"/>
      <c r="QJ319" s="165"/>
      <c r="QK319" s="165"/>
      <c r="QL319" s="165"/>
      <c r="QM319" s="165"/>
      <c r="QN319" s="165"/>
      <c r="QO319" s="165"/>
      <c r="QP319" s="165"/>
      <c r="QQ319" s="165"/>
      <c r="QR319" s="165"/>
      <c r="QS319" s="165"/>
      <c r="QT319" s="165"/>
      <c r="QU319" s="165"/>
      <c r="QV319" s="165"/>
      <c r="QW319" s="165"/>
      <c r="QX319" s="165"/>
      <c r="QY319" s="165"/>
      <c r="QZ319" s="165"/>
      <c r="RA319" s="165"/>
      <c r="RB319" s="165"/>
      <c r="RC319" s="165"/>
      <c r="RD319" s="165"/>
      <c r="RE319" s="165"/>
      <c r="RF319" s="165"/>
      <c r="RG319" s="165"/>
      <c r="RH319" s="165"/>
      <c r="RI319" s="165"/>
      <c r="RJ319" s="165"/>
      <c r="RK319" s="165"/>
      <c r="RL319" s="165"/>
    </row>
    <row r="320" spans="1:480" s="133" customFormat="1" ht="15.75" x14ac:dyDescent="0.25">
      <c r="A320" s="120"/>
      <c r="B320" s="375" t="s">
        <v>15</v>
      </c>
      <c r="C320" s="376"/>
      <c r="D320" s="110">
        <f>SUM(D317,D318,D319,D321)</f>
        <v>478</v>
      </c>
      <c r="E320" s="111"/>
      <c r="F320" s="112"/>
      <c r="G320" s="113">
        <f>SUM(G317,G318,G319,G321,)</f>
        <v>11.180000000000001</v>
      </c>
      <c r="H320" s="114">
        <f>SUM(H317,H318,H319,H321)</f>
        <v>13.45</v>
      </c>
      <c r="I320" s="115">
        <f>SUM(I317,I318,I319,I321,)</f>
        <v>45.129999999999995</v>
      </c>
      <c r="J320" s="116">
        <f>SUM(J317,J318,J319,J321)</f>
        <v>352.4</v>
      </c>
      <c r="K320" s="117">
        <f>SUM(K317,K318,K319,K321)</f>
        <v>4.71</v>
      </c>
      <c r="L320" s="118"/>
      <c r="M320" s="118"/>
      <c r="N320" s="233"/>
      <c r="O320" s="236"/>
      <c r="P320" s="236"/>
      <c r="Q320" s="236"/>
      <c r="R320" s="236"/>
      <c r="S320" s="236"/>
      <c r="T320" s="236"/>
      <c r="U320" s="236"/>
      <c r="V320" s="236"/>
      <c r="W320" s="236"/>
      <c r="X320" s="236"/>
      <c r="Y320" s="236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  <c r="AZ320" s="169"/>
      <c r="BA320" s="169"/>
      <c r="BB320" s="169"/>
      <c r="BC320" s="169"/>
      <c r="BD320" s="169"/>
      <c r="BE320" s="169"/>
      <c r="BF320" s="169"/>
      <c r="BG320" s="169"/>
      <c r="BH320" s="169"/>
      <c r="BI320" s="169"/>
      <c r="BJ320" s="169"/>
      <c r="BK320" s="169"/>
      <c r="BL320" s="169"/>
      <c r="BM320" s="169"/>
      <c r="BN320" s="169"/>
      <c r="BO320" s="169"/>
      <c r="BP320" s="169"/>
      <c r="BQ320" s="169"/>
      <c r="BR320" s="169"/>
      <c r="BS320" s="169"/>
      <c r="BT320" s="169"/>
      <c r="BU320" s="169"/>
      <c r="BV320" s="169"/>
      <c r="BW320" s="169"/>
      <c r="BX320" s="169"/>
      <c r="BY320" s="169"/>
      <c r="BZ320" s="169"/>
      <c r="CA320" s="169"/>
      <c r="CB320" s="169"/>
      <c r="CC320" s="169"/>
      <c r="CD320" s="169"/>
      <c r="CE320" s="169"/>
      <c r="CF320" s="169"/>
      <c r="CG320" s="169"/>
      <c r="CH320" s="169"/>
      <c r="CI320" s="169"/>
      <c r="CJ320" s="169"/>
      <c r="CK320" s="169"/>
      <c r="CL320" s="169"/>
      <c r="CM320" s="169"/>
      <c r="CN320" s="169"/>
      <c r="CO320" s="169"/>
      <c r="CP320" s="169"/>
      <c r="CQ320" s="169"/>
      <c r="CR320" s="169"/>
      <c r="CS320" s="169"/>
      <c r="CT320" s="169"/>
      <c r="CU320" s="169"/>
      <c r="CV320" s="169"/>
      <c r="CW320" s="169"/>
      <c r="CX320" s="169"/>
      <c r="CY320" s="169"/>
      <c r="CZ320" s="169"/>
      <c r="DA320" s="169"/>
      <c r="DB320" s="169"/>
      <c r="DC320" s="169"/>
      <c r="DD320" s="169"/>
      <c r="DE320" s="169"/>
      <c r="DF320" s="169"/>
      <c r="DG320" s="169"/>
      <c r="DH320" s="169"/>
      <c r="DI320" s="169"/>
      <c r="DJ320" s="169"/>
      <c r="DK320" s="169"/>
      <c r="DL320" s="169"/>
      <c r="DM320" s="169"/>
      <c r="DN320" s="169"/>
      <c r="DO320" s="169"/>
      <c r="DP320" s="169"/>
      <c r="DQ320" s="169"/>
      <c r="DR320" s="169"/>
      <c r="DS320" s="169"/>
      <c r="DT320" s="169"/>
      <c r="DU320" s="169"/>
      <c r="DV320" s="169"/>
      <c r="DW320" s="169"/>
      <c r="DX320" s="169"/>
      <c r="DY320" s="169"/>
      <c r="DZ320" s="169"/>
      <c r="EA320" s="169"/>
      <c r="EB320" s="169"/>
      <c r="EC320" s="169"/>
      <c r="ED320" s="169"/>
      <c r="EE320" s="169"/>
      <c r="EF320" s="169"/>
      <c r="EG320" s="169"/>
      <c r="EH320" s="169"/>
      <c r="EI320" s="169"/>
      <c r="EJ320" s="169"/>
      <c r="EK320" s="169"/>
      <c r="EL320" s="169"/>
      <c r="EM320" s="169"/>
      <c r="EN320" s="169"/>
      <c r="EO320" s="169"/>
      <c r="EP320" s="169"/>
      <c r="EQ320" s="169"/>
      <c r="ER320" s="169"/>
      <c r="ES320" s="169"/>
      <c r="ET320" s="169"/>
      <c r="EU320" s="169"/>
      <c r="EV320" s="169"/>
      <c r="EW320" s="169"/>
      <c r="EX320" s="169"/>
      <c r="EY320" s="169"/>
      <c r="EZ320" s="169"/>
      <c r="FA320" s="169"/>
      <c r="FB320" s="169"/>
      <c r="FC320" s="169"/>
      <c r="FD320" s="169"/>
      <c r="FE320" s="169"/>
      <c r="FF320" s="169"/>
      <c r="FG320" s="169"/>
      <c r="FH320" s="169"/>
      <c r="FI320" s="169"/>
      <c r="FJ320" s="169"/>
      <c r="FK320" s="169"/>
      <c r="FL320" s="169"/>
      <c r="FM320" s="169"/>
      <c r="FN320" s="169"/>
      <c r="FO320" s="169"/>
      <c r="FP320" s="169"/>
      <c r="FQ320" s="169"/>
      <c r="FR320" s="169"/>
      <c r="FS320" s="169"/>
      <c r="FT320" s="169"/>
      <c r="FU320" s="169"/>
      <c r="FV320" s="169"/>
      <c r="FW320" s="169"/>
      <c r="FX320" s="169"/>
      <c r="FY320" s="169"/>
      <c r="FZ320" s="169"/>
      <c r="GA320" s="169"/>
      <c r="GB320" s="169"/>
      <c r="GC320" s="169"/>
      <c r="GD320" s="169"/>
      <c r="GE320" s="169"/>
      <c r="GF320" s="169"/>
      <c r="GG320" s="169"/>
      <c r="GH320" s="169"/>
      <c r="GI320" s="169"/>
      <c r="GJ320" s="169"/>
      <c r="GK320" s="169"/>
      <c r="GL320" s="169"/>
      <c r="GM320" s="169"/>
      <c r="GN320" s="169"/>
      <c r="GO320" s="169"/>
      <c r="GP320" s="169"/>
      <c r="GQ320" s="169"/>
      <c r="GR320" s="169"/>
      <c r="GS320" s="169"/>
      <c r="GT320" s="169"/>
      <c r="GU320" s="169"/>
      <c r="GV320" s="169"/>
      <c r="GW320" s="169"/>
      <c r="GX320" s="169"/>
      <c r="GY320" s="169"/>
      <c r="GZ320" s="169"/>
      <c r="HA320" s="169"/>
      <c r="HB320" s="169"/>
      <c r="HC320" s="169"/>
      <c r="HD320" s="169"/>
      <c r="HE320" s="169"/>
      <c r="HF320" s="169"/>
      <c r="HG320" s="169"/>
      <c r="HH320" s="169"/>
      <c r="HI320" s="169"/>
      <c r="HJ320" s="169"/>
      <c r="HK320" s="169"/>
      <c r="HL320" s="169"/>
      <c r="HM320" s="169"/>
      <c r="HN320" s="169"/>
      <c r="HO320" s="169"/>
      <c r="HP320" s="169"/>
      <c r="HQ320" s="169"/>
      <c r="HR320" s="169"/>
      <c r="HS320" s="169"/>
      <c r="HT320" s="169"/>
      <c r="HU320" s="169"/>
      <c r="HV320" s="169"/>
      <c r="HW320" s="169"/>
      <c r="HX320" s="169"/>
      <c r="HY320" s="169"/>
      <c r="HZ320" s="169"/>
      <c r="IA320" s="169"/>
      <c r="IB320" s="169"/>
      <c r="IC320" s="169"/>
      <c r="ID320" s="169"/>
      <c r="IE320" s="169"/>
      <c r="IF320" s="169"/>
      <c r="IG320" s="169"/>
      <c r="IH320" s="169"/>
      <c r="II320" s="169"/>
      <c r="IJ320" s="169"/>
      <c r="IK320" s="169"/>
      <c r="IL320" s="169"/>
      <c r="IM320" s="169"/>
      <c r="IN320" s="169"/>
      <c r="IO320" s="169"/>
      <c r="IP320" s="169"/>
      <c r="IQ320" s="169"/>
      <c r="IR320" s="169"/>
      <c r="IS320" s="169"/>
      <c r="IT320" s="169"/>
      <c r="IU320" s="169"/>
      <c r="IV320" s="169"/>
      <c r="IW320" s="169"/>
      <c r="IX320" s="169"/>
      <c r="IY320" s="169"/>
      <c r="IZ320" s="169"/>
      <c r="JA320" s="169"/>
      <c r="JB320" s="169"/>
      <c r="JC320" s="169"/>
      <c r="JD320" s="169"/>
      <c r="JE320" s="169"/>
      <c r="JF320" s="169"/>
      <c r="JG320" s="169"/>
      <c r="JH320" s="169"/>
      <c r="JI320" s="169"/>
      <c r="JJ320" s="169"/>
      <c r="JK320" s="169"/>
      <c r="JL320" s="169"/>
      <c r="JM320" s="169"/>
      <c r="JN320" s="169"/>
      <c r="JO320" s="169"/>
      <c r="JP320" s="169"/>
      <c r="JQ320" s="169"/>
      <c r="JR320" s="169"/>
      <c r="JS320" s="169"/>
      <c r="JT320" s="169"/>
      <c r="JU320" s="169"/>
      <c r="JV320" s="169"/>
      <c r="JW320" s="169"/>
      <c r="JX320" s="169"/>
      <c r="JY320" s="169"/>
      <c r="JZ320" s="169"/>
      <c r="KA320" s="169"/>
      <c r="KB320" s="169"/>
      <c r="KC320" s="169"/>
      <c r="KD320" s="169"/>
      <c r="KE320" s="169"/>
      <c r="KF320" s="169"/>
      <c r="KG320" s="169"/>
      <c r="KH320" s="169"/>
      <c r="KI320" s="169"/>
      <c r="KJ320" s="169"/>
      <c r="KK320" s="169"/>
      <c r="KL320" s="169"/>
      <c r="KM320" s="169"/>
      <c r="KN320" s="169"/>
      <c r="KO320" s="169"/>
      <c r="KP320" s="169"/>
      <c r="KQ320" s="169"/>
      <c r="KR320" s="169"/>
      <c r="KS320" s="169"/>
      <c r="KT320" s="169"/>
      <c r="KU320" s="169"/>
      <c r="KV320" s="169"/>
      <c r="KW320" s="169"/>
      <c r="KX320" s="169"/>
      <c r="KY320" s="169"/>
      <c r="KZ320" s="169"/>
      <c r="LA320" s="169"/>
      <c r="LB320" s="169"/>
      <c r="LC320" s="169"/>
      <c r="LD320" s="169"/>
      <c r="LE320" s="169"/>
      <c r="LF320" s="169"/>
      <c r="LG320" s="169"/>
      <c r="LH320" s="169"/>
      <c r="LI320" s="169"/>
      <c r="LJ320" s="169"/>
      <c r="LK320" s="169"/>
      <c r="LL320" s="169"/>
      <c r="LM320" s="169"/>
      <c r="LN320" s="169"/>
      <c r="LO320" s="169"/>
      <c r="LP320" s="169"/>
      <c r="LQ320" s="169"/>
      <c r="LR320" s="169"/>
      <c r="LS320" s="169"/>
      <c r="LT320" s="169"/>
      <c r="LU320" s="169"/>
      <c r="LV320" s="169"/>
      <c r="LW320" s="169"/>
      <c r="LX320" s="169"/>
      <c r="LY320" s="169"/>
      <c r="LZ320" s="169"/>
      <c r="MA320" s="169"/>
      <c r="MB320" s="169"/>
      <c r="MC320" s="169"/>
      <c r="MD320" s="169"/>
      <c r="ME320" s="169"/>
      <c r="MF320" s="169"/>
      <c r="MG320" s="169"/>
      <c r="MH320" s="169"/>
      <c r="MI320" s="169"/>
      <c r="MJ320" s="169"/>
      <c r="MK320" s="169"/>
      <c r="ML320" s="169"/>
      <c r="MM320" s="169"/>
      <c r="MN320" s="169"/>
      <c r="MO320" s="169"/>
      <c r="MP320" s="169"/>
      <c r="MQ320" s="169"/>
      <c r="MR320" s="169"/>
      <c r="MS320" s="169"/>
      <c r="MT320" s="169"/>
      <c r="MU320" s="169"/>
      <c r="MV320" s="169"/>
      <c r="MW320" s="169"/>
      <c r="MX320" s="169"/>
      <c r="MY320" s="169"/>
      <c r="MZ320" s="169"/>
      <c r="NA320" s="169"/>
      <c r="NB320" s="169"/>
      <c r="NC320" s="169"/>
      <c r="ND320" s="169"/>
      <c r="NE320" s="169"/>
      <c r="NF320" s="169"/>
      <c r="NG320" s="169"/>
      <c r="NH320" s="169"/>
      <c r="NI320" s="169"/>
      <c r="NJ320" s="169"/>
      <c r="NK320" s="169"/>
      <c r="NL320" s="169"/>
      <c r="NM320" s="169"/>
      <c r="NN320" s="169"/>
      <c r="NO320" s="169"/>
      <c r="NP320" s="169"/>
      <c r="NQ320" s="169"/>
      <c r="NR320" s="169"/>
      <c r="NS320" s="169"/>
      <c r="NT320" s="169"/>
      <c r="NU320" s="169"/>
      <c r="NV320" s="169"/>
      <c r="NW320" s="169"/>
      <c r="NX320" s="169"/>
      <c r="NY320" s="169"/>
      <c r="NZ320" s="169"/>
      <c r="OA320" s="169"/>
      <c r="OB320" s="169"/>
      <c r="OC320" s="169"/>
      <c r="OD320" s="169"/>
      <c r="OE320" s="169"/>
      <c r="OF320" s="169"/>
      <c r="OG320" s="169"/>
      <c r="OH320" s="169"/>
      <c r="OI320" s="169"/>
      <c r="OJ320" s="169"/>
      <c r="OK320" s="169"/>
      <c r="OL320" s="169"/>
      <c r="OM320" s="169"/>
      <c r="ON320" s="169"/>
      <c r="OO320" s="169"/>
      <c r="OP320" s="169"/>
      <c r="OQ320" s="169"/>
      <c r="OR320" s="169"/>
      <c r="OS320" s="169"/>
      <c r="OT320" s="169"/>
      <c r="OU320" s="169"/>
      <c r="OV320" s="169"/>
      <c r="OW320" s="169"/>
      <c r="OX320" s="169"/>
      <c r="OY320" s="169"/>
      <c r="OZ320" s="169"/>
      <c r="PA320" s="169"/>
      <c r="PB320" s="169"/>
      <c r="PC320" s="169"/>
      <c r="PD320" s="169"/>
      <c r="PE320" s="169"/>
      <c r="PF320" s="169"/>
      <c r="PG320" s="169"/>
      <c r="PH320" s="169"/>
      <c r="PI320" s="169"/>
      <c r="PJ320" s="169"/>
      <c r="PK320" s="169"/>
      <c r="PL320" s="169"/>
      <c r="PM320" s="169"/>
      <c r="PN320" s="169"/>
      <c r="PO320" s="169"/>
      <c r="PP320" s="169"/>
      <c r="PQ320" s="169"/>
      <c r="PR320" s="169"/>
      <c r="PS320" s="169"/>
      <c r="PT320" s="169"/>
      <c r="PU320" s="169"/>
      <c r="PV320" s="169"/>
      <c r="PW320" s="169"/>
      <c r="PX320" s="169"/>
      <c r="PY320" s="169"/>
      <c r="PZ320" s="169"/>
      <c r="QA320" s="169"/>
      <c r="QB320" s="169"/>
      <c r="QC320" s="169"/>
      <c r="QD320" s="169"/>
      <c r="QE320" s="169"/>
      <c r="QF320" s="169"/>
      <c r="QG320" s="169"/>
      <c r="QH320" s="169"/>
      <c r="QI320" s="169"/>
      <c r="QJ320" s="169"/>
      <c r="QK320" s="169"/>
      <c r="QL320" s="169"/>
      <c r="QM320" s="169"/>
      <c r="QN320" s="169"/>
      <c r="QO320" s="169"/>
      <c r="QP320" s="169"/>
      <c r="QQ320" s="169"/>
      <c r="QR320" s="169"/>
      <c r="QS320" s="169"/>
      <c r="QT320" s="169"/>
      <c r="QU320" s="169"/>
      <c r="QV320" s="169"/>
      <c r="QW320" s="169"/>
      <c r="QX320" s="169"/>
      <c r="QY320" s="169"/>
      <c r="QZ320" s="169"/>
      <c r="RA320" s="169"/>
      <c r="RB320" s="169"/>
      <c r="RC320" s="169"/>
      <c r="RD320" s="169"/>
      <c r="RE320" s="169"/>
      <c r="RF320" s="169"/>
      <c r="RG320" s="169"/>
      <c r="RH320" s="169"/>
      <c r="RI320" s="169"/>
      <c r="RJ320" s="169"/>
      <c r="RK320" s="169"/>
      <c r="RL320" s="169"/>
    </row>
    <row r="321" spans="1:480" s="137" customFormat="1" ht="15.75" x14ac:dyDescent="0.25">
      <c r="A321" s="29"/>
      <c r="B321" s="368" t="s">
        <v>78</v>
      </c>
      <c r="C321" s="369"/>
      <c r="D321" s="46">
        <v>140</v>
      </c>
      <c r="E321" s="47"/>
      <c r="F321" s="48"/>
      <c r="G321" s="49">
        <v>1.9</v>
      </c>
      <c r="H321" s="50">
        <v>0.19</v>
      </c>
      <c r="I321" s="51">
        <v>6.16</v>
      </c>
      <c r="J321" s="52">
        <v>35.4</v>
      </c>
      <c r="K321" s="53">
        <v>2.8</v>
      </c>
      <c r="L321" s="88" t="s">
        <v>76</v>
      </c>
      <c r="M321" s="88">
        <v>11.2</v>
      </c>
      <c r="N321" s="233"/>
      <c r="O321" s="241"/>
      <c r="P321" s="241"/>
      <c r="Q321" s="241"/>
      <c r="R321" s="241"/>
      <c r="S321" s="241"/>
      <c r="T321" s="241"/>
      <c r="U321" s="241"/>
      <c r="V321" s="241"/>
      <c r="W321" s="241"/>
      <c r="X321" s="241"/>
      <c r="Y321" s="241"/>
      <c r="Z321" s="225"/>
      <c r="AA321" s="225"/>
      <c r="AB321" s="225"/>
      <c r="AC321" s="225"/>
      <c r="AD321" s="225"/>
      <c r="AE321" s="225"/>
      <c r="AF321" s="225"/>
      <c r="AG321" s="225"/>
      <c r="AH321" s="225"/>
      <c r="AI321" s="225"/>
      <c r="AJ321" s="225"/>
      <c r="AK321" s="225"/>
      <c r="AL321" s="225"/>
      <c r="AM321" s="225"/>
      <c r="AN321" s="225"/>
      <c r="AO321" s="225"/>
      <c r="AP321" s="225"/>
      <c r="AQ321" s="225"/>
      <c r="AR321" s="225"/>
      <c r="AS321" s="225"/>
      <c r="AT321" s="225"/>
      <c r="AU321" s="225"/>
      <c r="AV321" s="225"/>
      <c r="AW321" s="225"/>
      <c r="AX321" s="225"/>
      <c r="AY321" s="225"/>
      <c r="AZ321" s="225"/>
      <c r="BA321" s="225"/>
      <c r="BB321" s="225"/>
      <c r="BC321" s="225"/>
      <c r="BD321" s="225"/>
      <c r="BE321" s="225"/>
      <c r="BF321" s="225"/>
      <c r="BG321" s="225"/>
      <c r="BH321" s="225"/>
      <c r="BI321" s="225"/>
      <c r="BJ321" s="225"/>
      <c r="BK321" s="225"/>
      <c r="BL321" s="225"/>
      <c r="BM321" s="225"/>
      <c r="BN321" s="225"/>
      <c r="BO321" s="225"/>
      <c r="BP321" s="225"/>
      <c r="BQ321" s="225"/>
      <c r="BR321" s="225"/>
      <c r="BS321" s="225"/>
      <c r="BT321" s="225"/>
      <c r="BU321" s="225"/>
      <c r="BV321" s="225"/>
      <c r="BW321" s="225"/>
      <c r="BX321" s="225"/>
      <c r="BY321" s="225"/>
      <c r="BZ321" s="225"/>
      <c r="CA321" s="225"/>
      <c r="CB321" s="225"/>
      <c r="CC321" s="225"/>
      <c r="CD321" s="225"/>
      <c r="CE321" s="225"/>
      <c r="CF321" s="225"/>
      <c r="CG321" s="225"/>
      <c r="CH321" s="225"/>
      <c r="CI321" s="225"/>
      <c r="CJ321" s="225"/>
      <c r="CK321" s="225"/>
      <c r="CL321" s="225"/>
      <c r="CM321" s="225"/>
      <c r="CN321" s="225"/>
      <c r="CO321" s="225"/>
      <c r="CP321" s="225"/>
      <c r="CQ321" s="225"/>
      <c r="CR321" s="225"/>
      <c r="CS321" s="225"/>
      <c r="CT321" s="225"/>
      <c r="CU321" s="225"/>
      <c r="CV321" s="225"/>
      <c r="CW321" s="225"/>
      <c r="CX321" s="225"/>
      <c r="CY321" s="225"/>
      <c r="CZ321" s="225"/>
      <c r="DA321" s="225"/>
      <c r="DB321" s="225"/>
      <c r="DC321" s="225"/>
      <c r="DD321" s="225"/>
      <c r="DE321" s="225"/>
      <c r="DF321" s="225"/>
      <c r="DG321" s="225"/>
      <c r="DH321" s="225"/>
      <c r="DI321" s="225"/>
      <c r="DJ321" s="225"/>
      <c r="DK321" s="225"/>
      <c r="DL321" s="225"/>
      <c r="DM321" s="225"/>
      <c r="DN321" s="225"/>
      <c r="DO321" s="225"/>
      <c r="DP321" s="225"/>
      <c r="DQ321" s="225"/>
      <c r="DR321" s="225"/>
      <c r="DS321" s="225"/>
      <c r="DT321" s="225"/>
      <c r="DU321" s="225"/>
      <c r="DV321" s="225"/>
      <c r="DW321" s="225"/>
      <c r="DX321" s="225"/>
      <c r="DY321" s="225"/>
      <c r="DZ321" s="225"/>
      <c r="EA321" s="225"/>
      <c r="EB321" s="225"/>
      <c r="EC321" s="225"/>
      <c r="ED321" s="225"/>
      <c r="EE321" s="225"/>
      <c r="EF321" s="225"/>
      <c r="EG321" s="225"/>
      <c r="EH321" s="225"/>
      <c r="EI321" s="225"/>
      <c r="EJ321" s="225"/>
      <c r="EK321" s="225"/>
      <c r="EL321" s="225"/>
      <c r="EM321" s="225"/>
      <c r="EN321" s="225"/>
      <c r="EO321" s="225"/>
      <c r="EP321" s="225"/>
      <c r="EQ321" s="225"/>
      <c r="ER321" s="225"/>
      <c r="ES321" s="225"/>
      <c r="ET321" s="225"/>
      <c r="EU321" s="225"/>
      <c r="EV321" s="225"/>
      <c r="EW321" s="225"/>
      <c r="EX321" s="225"/>
      <c r="EY321" s="225"/>
      <c r="EZ321" s="225"/>
      <c r="FA321" s="225"/>
      <c r="FB321" s="225"/>
      <c r="FC321" s="225"/>
      <c r="FD321" s="225"/>
      <c r="FE321" s="225"/>
      <c r="FF321" s="225"/>
      <c r="FG321" s="225"/>
      <c r="FH321" s="225"/>
      <c r="FI321" s="225"/>
      <c r="FJ321" s="225"/>
      <c r="FK321" s="225"/>
      <c r="FL321" s="225"/>
      <c r="FM321" s="225"/>
      <c r="FN321" s="225"/>
      <c r="FO321" s="225"/>
      <c r="FP321" s="225"/>
      <c r="FQ321" s="225"/>
      <c r="FR321" s="225"/>
      <c r="FS321" s="225"/>
      <c r="FT321" s="225"/>
      <c r="FU321" s="225"/>
      <c r="FV321" s="225"/>
      <c r="FW321" s="225"/>
      <c r="FX321" s="225"/>
      <c r="FY321" s="225"/>
      <c r="FZ321" s="225"/>
      <c r="GA321" s="225"/>
      <c r="GB321" s="225"/>
      <c r="GC321" s="225"/>
      <c r="GD321" s="225"/>
      <c r="GE321" s="225"/>
      <c r="GF321" s="225"/>
      <c r="GG321" s="225"/>
      <c r="GH321" s="225"/>
      <c r="GI321" s="225"/>
      <c r="GJ321" s="225"/>
      <c r="GK321" s="225"/>
      <c r="GL321" s="225"/>
      <c r="GM321" s="225"/>
      <c r="GN321" s="225"/>
      <c r="GO321" s="225"/>
      <c r="GP321" s="225"/>
      <c r="GQ321" s="225"/>
      <c r="GR321" s="225"/>
      <c r="GS321" s="225"/>
      <c r="GT321" s="225"/>
      <c r="GU321" s="225"/>
      <c r="GV321" s="225"/>
      <c r="GW321" s="225"/>
      <c r="GX321" s="225"/>
      <c r="GY321" s="225"/>
      <c r="GZ321" s="225"/>
      <c r="HA321" s="225"/>
      <c r="HB321" s="225"/>
      <c r="HC321" s="225"/>
      <c r="HD321" s="225"/>
      <c r="HE321" s="225"/>
      <c r="HF321" s="225"/>
      <c r="HG321" s="225"/>
      <c r="HH321" s="225"/>
      <c r="HI321" s="225"/>
      <c r="HJ321" s="225"/>
      <c r="HK321" s="225"/>
      <c r="HL321" s="225"/>
      <c r="HM321" s="225"/>
      <c r="HN321" s="225"/>
      <c r="HO321" s="225"/>
      <c r="HP321" s="225"/>
      <c r="HQ321" s="225"/>
      <c r="HR321" s="225"/>
      <c r="HS321" s="225"/>
      <c r="HT321" s="225"/>
      <c r="HU321" s="225"/>
      <c r="HV321" s="225"/>
      <c r="HW321" s="225"/>
      <c r="HX321" s="225"/>
      <c r="HY321" s="225"/>
      <c r="HZ321" s="225"/>
      <c r="IA321" s="225"/>
      <c r="IB321" s="225"/>
      <c r="IC321" s="225"/>
      <c r="ID321" s="225"/>
      <c r="IE321" s="225"/>
      <c r="IF321" s="225"/>
      <c r="IG321" s="225"/>
      <c r="IH321" s="225"/>
      <c r="II321" s="225"/>
      <c r="IJ321" s="225"/>
      <c r="IK321" s="225"/>
      <c r="IL321" s="225"/>
      <c r="IM321" s="225"/>
      <c r="IN321" s="225"/>
      <c r="IO321" s="225"/>
      <c r="IP321" s="225"/>
      <c r="IQ321" s="225"/>
      <c r="IR321" s="225"/>
      <c r="IS321" s="225"/>
      <c r="IT321" s="225"/>
      <c r="IU321" s="225"/>
      <c r="IV321" s="225"/>
      <c r="IW321" s="225"/>
      <c r="IX321" s="225"/>
      <c r="IY321" s="225"/>
      <c r="IZ321" s="225"/>
      <c r="JA321" s="225"/>
      <c r="JB321" s="225"/>
      <c r="JC321" s="225"/>
      <c r="JD321" s="225"/>
      <c r="JE321" s="225"/>
      <c r="JF321" s="225"/>
      <c r="JG321" s="225"/>
      <c r="JH321" s="225"/>
      <c r="JI321" s="225"/>
      <c r="JJ321" s="225"/>
      <c r="JK321" s="225"/>
      <c r="JL321" s="225"/>
      <c r="JM321" s="225"/>
      <c r="JN321" s="225"/>
      <c r="JO321" s="225"/>
      <c r="JP321" s="225"/>
      <c r="JQ321" s="225"/>
      <c r="JR321" s="225"/>
      <c r="JS321" s="225"/>
      <c r="JT321" s="225"/>
      <c r="JU321" s="225"/>
      <c r="JV321" s="225"/>
      <c r="JW321" s="225"/>
      <c r="JX321" s="225"/>
      <c r="JY321" s="225"/>
      <c r="JZ321" s="225"/>
      <c r="KA321" s="225"/>
      <c r="KB321" s="225"/>
      <c r="KC321" s="225"/>
      <c r="KD321" s="225"/>
      <c r="KE321" s="225"/>
      <c r="KF321" s="225"/>
      <c r="KG321" s="225"/>
      <c r="KH321" s="225"/>
      <c r="KI321" s="225"/>
      <c r="KJ321" s="225"/>
      <c r="KK321" s="225"/>
      <c r="KL321" s="225"/>
      <c r="KM321" s="225"/>
      <c r="KN321" s="225"/>
      <c r="KO321" s="225"/>
      <c r="KP321" s="225"/>
      <c r="KQ321" s="225"/>
      <c r="KR321" s="225"/>
      <c r="KS321" s="225"/>
      <c r="KT321" s="225"/>
      <c r="KU321" s="225"/>
      <c r="KV321" s="225"/>
      <c r="KW321" s="225"/>
      <c r="KX321" s="225"/>
      <c r="KY321" s="225"/>
      <c r="KZ321" s="225"/>
      <c r="LA321" s="225"/>
      <c r="LB321" s="225"/>
      <c r="LC321" s="225"/>
      <c r="LD321" s="225"/>
      <c r="LE321" s="225"/>
      <c r="LF321" s="225"/>
      <c r="LG321" s="225"/>
      <c r="LH321" s="225"/>
      <c r="LI321" s="225"/>
      <c r="LJ321" s="225"/>
      <c r="LK321" s="225"/>
      <c r="LL321" s="225"/>
      <c r="LM321" s="225"/>
      <c r="LN321" s="225"/>
      <c r="LO321" s="225"/>
      <c r="LP321" s="225"/>
      <c r="LQ321" s="225"/>
      <c r="LR321" s="225"/>
      <c r="LS321" s="225"/>
      <c r="LT321" s="225"/>
      <c r="LU321" s="225"/>
      <c r="LV321" s="225"/>
      <c r="LW321" s="225"/>
      <c r="LX321" s="225"/>
      <c r="LY321" s="225"/>
      <c r="LZ321" s="225"/>
      <c r="MA321" s="225"/>
      <c r="MB321" s="225"/>
      <c r="MC321" s="225"/>
      <c r="MD321" s="225"/>
      <c r="ME321" s="225"/>
      <c r="MF321" s="225"/>
      <c r="MG321" s="225"/>
      <c r="MH321" s="225"/>
      <c r="MI321" s="225"/>
      <c r="MJ321" s="225"/>
      <c r="MK321" s="225"/>
      <c r="ML321" s="225"/>
      <c r="MM321" s="225"/>
      <c r="MN321" s="225"/>
      <c r="MO321" s="225"/>
      <c r="MP321" s="225"/>
      <c r="MQ321" s="225"/>
      <c r="MR321" s="225"/>
      <c r="MS321" s="225"/>
      <c r="MT321" s="225"/>
      <c r="MU321" s="225"/>
      <c r="MV321" s="225"/>
      <c r="MW321" s="225"/>
      <c r="MX321" s="225"/>
      <c r="MY321" s="225"/>
      <c r="MZ321" s="225"/>
      <c r="NA321" s="225"/>
      <c r="NB321" s="225"/>
      <c r="NC321" s="225"/>
      <c r="ND321" s="225"/>
      <c r="NE321" s="225"/>
      <c r="NF321" s="225"/>
      <c r="NG321" s="225"/>
      <c r="NH321" s="225"/>
      <c r="NI321" s="225"/>
      <c r="NJ321" s="225"/>
      <c r="NK321" s="225"/>
      <c r="NL321" s="225"/>
      <c r="NM321" s="225"/>
      <c r="NN321" s="225"/>
      <c r="NO321" s="225"/>
      <c r="NP321" s="225"/>
      <c r="NQ321" s="225"/>
      <c r="NR321" s="225"/>
      <c r="NS321" s="225"/>
      <c r="NT321" s="225"/>
      <c r="NU321" s="225"/>
      <c r="NV321" s="225"/>
      <c r="NW321" s="225"/>
      <c r="NX321" s="225"/>
      <c r="NY321" s="225"/>
      <c r="NZ321" s="225"/>
      <c r="OA321" s="225"/>
      <c r="OB321" s="225"/>
      <c r="OC321" s="225"/>
      <c r="OD321" s="225"/>
      <c r="OE321" s="225"/>
      <c r="OF321" s="225"/>
      <c r="OG321" s="225"/>
      <c r="OH321" s="225"/>
      <c r="OI321" s="225"/>
      <c r="OJ321" s="225"/>
      <c r="OK321" s="225"/>
      <c r="OL321" s="225"/>
      <c r="OM321" s="225"/>
      <c r="ON321" s="225"/>
      <c r="OO321" s="225"/>
      <c r="OP321" s="225"/>
      <c r="OQ321" s="225"/>
      <c r="OR321" s="225"/>
      <c r="OS321" s="225"/>
      <c r="OT321" s="225"/>
      <c r="OU321" s="225"/>
      <c r="OV321" s="225"/>
      <c r="OW321" s="225"/>
      <c r="OX321" s="225"/>
      <c r="OY321" s="225"/>
      <c r="OZ321" s="225"/>
      <c r="PA321" s="225"/>
      <c r="PB321" s="225"/>
      <c r="PC321" s="225"/>
      <c r="PD321" s="225"/>
      <c r="PE321" s="225"/>
      <c r="PF321" s="225"/>
      <c r="PG321" s="225"/>
      <c r="PH321" s="225"/>
      <c r="PI321" s="225"/>
      <c r="PJ321" s="225"/>
      <c r="PK321" s="225"/>
      <c r="PL321" s="225"/>
      <c r="PM321" s="225"/>
      <c r="PN321" s="225"/>
      <c r="PO321" s="225"/>
      <c r="PP321" s="225"/>
      <c r="PQ321" s="225"/>
      <c r="PR321" s="225"/>
      <c r="PS321" s="225"/>
      <c r="PT321" s="225"/>
      <c r="PU321" s="225"/>
      <c r="PV321" s="225"/>
      <c r="PW321" s="225"/>
      <c r="PX321" s="225"/>
      <c r="PY321" s="225"/>
      <c r="PZ321" s="225"/>
      <c r="QA321" s="225"/>
      <c r="QB321" s="225"/>
      <c r="QC321" s="225"/>
      <c r="QD321" s="225"/>
      <c r="QE321" s="225"/>
      <c r="QF321" s="225"/>
      <c r="QG321" s="225"/>
      <c r="QH321" s="225"/>
      <c r="QI321" s="225"/>
      <c r="QJ321" s="225"/>
      <c r="QK321" s="225"/>
      <c r="QL321" s="225"/>
      <c r="QM321" s="225"/>
      <c r="QN321" s="225"/>
      <c r="QO321" s="225"/>
      <c r="QP321" s="225"/>
      <c r="QQ321" s="225"/>
      <c r="QR321" s="225"/>
      <c r="QS321" s="225"/>
      <c r="QT321" s="225"/>
      <c r="QU321" s="225"/>
      <c r="QV321" s="225"/>
      <c r="QW321" s="225"/>
      <c r="QX321" s="225"/>
      <c r="QY321" s="225"/>
      <c r="QZ321" s="225"/>
      <c r="RA321" s="225"/>
      <c r="RB321" s="225"/>
      <c r="RC321" s="225"/>
      <c r="RD321" s="225"/>
      <c r="RE321" s="225"/>
      <c r="RF321" s="225"/>
      <c r="RG321" s="225"/>
      <c r="RH321" s="225"/>
      <c r="RI321" s="225"/>
      <c r="RJ321" s="225"/>
      <c r="RK321" s="225"/>
      <c r="RL321" s="225"/>
    </row>
    <row r="322" spans="1:480" ht="15.75" x14ac:dyDescent="0.25">
      <c r="A322" s="305" t="e">
        <f>'Тех. карты'!#REF!</f>
        <v>#REF!</v>
      </c>
      <c r="B322" s="356" t="s">
        <v>16</v>
      </c>
      <c r="C322" s="357"/>
      <c r="D322" s="357"/>
      <c r="E322" s="357"/>
      <c r="F322" s="357"/>
      <c r="G322" s="357"/>
      <c r="H322" s="357"/>
      <c r="I322" s="357"/>
      <c r="J322" s="357"/>
      <c r="K322" s="357"/>
      <c r="L322" s="358"/>
      <c r="M322" s="253"/>
      <c r="N322" s="233"/>
      <c r="O322" s="233"/>
      <c r="P322" s="233"/>
      <c r="Q322" s="233"/>
      <c r="R322" s="233"/>
      <c r="S322" s="233"/>
      <c r="T322" s="233"/>
      <c r="U322" s="233"/>
      <c r="V322" s="233"/>
      <c r="W322" s="233"/>
      <c r="X322" s="233"/>
      <c r="Y322" s="233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  <c r="AP322" s="165"/>
      <c r="AQ322" s="165"/>
      <c r="AR322" s="165"/>
      <c r="AS322" s="165"/>
      <c r="AT322" s="165"/>
      <c r="AU322" s="165"/>
      <c r="AV322" s="165"/>
      <c r="AW322" s="165"/>
      <c r="AX322" s="165"/>
      <c r="AY322" s="165"/>
      <c r="AZ322" s="165"/>
      <c r="BA322" s="165"/>
      <c r="BB322" s="165"/>
      <c r="BC322" s="165"/>
      <c r="BD322" s="165"/>
      <c r="BE322" s="165"/>
      <c r="BF322" s="165"/>
      <c r="BG322" s="165"/>
      <c r="BH322" s="165"/>
      <c r="BI322" s="165"/>
      <c r="BJ322" s="165"/>
      <c r="BK322" s="165"/>
      <c r="BL322" s="165"/>
      <c r="BM322" s="165"/>
      <c r="BN322" s="165"/>
      <c r="BO322" s="165"/>
      <c r="BP322" s="165"/>
      <c r="BQ322" s="165"/>
      <c r="BR322" s="165"/>
      <c r="BS322" s="165"/>
      <c r="BT322" s="165"/>
      <c r="BU322" s="165"/>
      <c r="BV322" s="165"/>
      <c r="BW322" s="165"/>
      <c r="BX322" s="165"/>
      <c r="BY322" s="165"/>
      <c r="BZ322" s="165"/>
      <c r="CA322" s="165"/>
      <c r="CB322" s="165"/>
      <c r="CC322" s="165"/>
      <c r="CD322" s="165"/>
      <c r="CE322" s="165"/>
      <c r="CF322" s="165"/>
      <c r="CG322" s="165"/>
      <c r="CH322" s="165"/>
      <c r="CI322" s="165"/>
      <c r="CJ322" s="165"/>
      <c r="CK322" s="165"/>
      <c r="CL322" s="165"/>
      <c r="CM322" s="165"/>
      <c r="CN322" s="165"/>
      <c r="CO322" s="165"/>
      <c r="CP322" s="165"/>
      <c r="CQ322" s="165"/>
      <c r="CR322" s="165"/>
      <c r="CS322" s="165"/>
      <c r="CT322" s="165"/>
      <c r="CU322" s="165"/>
      <c r="CV322" s="165"/>
      <c r="CW322" s="165"/>
      <c r="CX322" s="165"/>
      <c r="CY322" s="165"/>
      <c r="CZ322" s="165"/>
      <c r="DA322" s="165"/>
      <c r="DB322" s="165"/>
      <c r="DC322" s="165"/>
      <c r="DD322" s="165"/>
      <c r="DE322" s="165"/>
      <c r="DF322" s="165"/>
      <c r="DG322" s="165"/>
      <c r="DH322" s="165"/>
      <c r="DI322" s="165"/>
      <c r="DJ322" s="165"/>
      <c r="DK322" s="165"/>
      <c r="DL322" s="165"/>
      <c r="DM322" s="165"/>
      <c r="DN322" s="165"/>
      <c r="DO322" s="165"/>
      <c r="DP322" s="165"/>
      <c r="DQ322" s="165"/>
      <c r="DR322" s="165"/>
      <c r="DS322" s="165"/>
      <c r="DT322" s="165"/>
      <c r="DU322" s="165"/>
      <c r="DV322" s="165"/>
      <c r="DW322" s="165"/>
      <c r="DX322" s="165"/>
      <c r="DY322" s="165"/>
      <c r="DZ322" s="165"/>
      <c r="EA322" s="165"/>
      <c r="EB322" s="165"/>
      <c r="EC322" s="165"/>
      <c r="ED322" s="165"/>
      <c r="EE322" s="165"/>
      <c r="EF322" s="165"/>
      <c r="EG322" s="165"/>
      <c r="EH322" s="165"/>
      <c r="EI322" s="165"/>
      <c r="EJ322" s="165"/>
      <c r="EK322" s="165"/>
      <c r="EL322" s="165"/>
      <c r="EM322" s="165"/>
      <c r="EN322" s="165"/>
      <c r="EO322" s="165"/>
      <c r="EP322" s="165"/>
      <c r="EQ322" s="165"/>
      <c r="ER322" s="165"/>
      <c r="ES322" s="165"/>
      <c r="ET322" s="165"/>
      <c r="EU322" s="165"/>
      <c r="EV322" s="165"/>
      <c r="EW322" s="165"/>
      <c r="EX322" s="165"/>
      <c r="EY322" s="165"/>
      <c r="EZ322" s="165"/>
      <c r="FA322" s="165"/>
      <c r="FB322" s="165"/>
      <c r="FC322" s="165"/>
      <c r="FD322" s="165"/>
      <c r="FE322" s="165"/>
      <c r="FF322" s="165"/>
      <c r="FG322" s="165"/>
      <c r="FH322" s="165"/>
      <c r="FI322" s="165"/>
      <c r="FJ322" s="165"/>
      <c r="FK322" s="165"/>
      <c r="FL322" s="165"/>
      <c r="FM322" s="165"/>
      <c r="FN322" s="165"/>
      <c r="FO322" s="165"/>
      <c r="FP322" s="165"/>
      <c r="FQ322" s="165"/>
      <c r="FR322" s="165"/>
      <c r="FS322" s="165"/>
      <c r="FT322" s="165"/>
      <c r="FU322" s="165"/>
      <c r="FV322" s="165"/>
      <c r="FW322" s="165"/>
      <c r="FX322" s="165"/>
      <c r="FY322" s="165"/>
      <c r="FZ322" s="165"/>
      <c r="GA322" s="165"/>
      <c r="GB322" s="165"/>
      <c r="GC322" s="165"/>
      <c r="GD322" s="165"/>
      <c r="GE322" s="165"/>
      <c r="GF322" s="165"/>
      <c r="GG322" s="165"/>
      <c r="GH322" s="165"/>
      <c r="GI322" s="165"/>
      <c r="GJ322" s="165"/>
      <c r="GK322" s="165"/>
      <c r="GL322" s="165"/>
      <c r="GM322" s="165"/>
      <c r="GN322" s="165"/>
      <c r="GO322" s="165"/>
      <c r="GP322" s="165"/>
      <c r="GQ322" s="165"/>
      <c r="GR322" s="165"/>
      <c r="GS322" s="165"/>
      <c r="GT322" s="165"/>
      <c r="GU322" s="165"/>
      <c r="GV322" s="165"/>
      <c r="GW322" s="165"/>
      <c r="GX322" s="165"/>
      <c r="GY322" s="165"/>
      <c r="GZ322" s="165"/>
      <c r="HA322" s="165"/>
      <c r="HB322" s="165"/>
      <c r="HC322" s="165"/>
      <c r="HD322" s="165"/>
      <c r="HE322" s="165"/>
      <c r="HF322" s="165"/>
      <c r="HG322" s="165"/>
      <c r="HH322" s="165"/>
      <c r="HI322" s="165"/>
      <c r="HJ322" s="165"/>
      <c r="HK322" s="165"/>
      <c r="HL322" s="165"/>
      <c r="HM322" s="165"/>
      <c r="HN322" s="165"/>
      <c r="HO322" s="165"/>
      <c r="HP322" s="165"/>
      <c r="HQ322" s="165"/>
      <c r="HR322" s="165"/>
      <c r="HS322" s="165"/>
      <c r="HT322" s="165"/>
      <c r="HU322" s="165"/>
      <c r="HV322" s="165"/>
      <c r="HW322" s="165"/>
      <c r="HX322" s="165"/>
      <c r="HY322" s="165"/>
      <c r="HZ322" s="165"/>
      <c r="IA322" s="165"/>
      <c r="IB322" s="165"/>
      <c r="IC322" s="165"/>
      <c r="ID322" s="165"/>
      <c r="IE322" s="165"/>
      <c r="IF322" s="165"/>
      <c r="IG322" s="165"/>
      <c r="IH322" s="165"/>
      <c r="II322" s="165"/>
      <c r="IJ322" s="165"/>
      <c r="IK322" s="165"/>
      <c r="IL322" s="165"/>
      <c r="IM322" s="165"/>
      <c r="IN322" s="165"/>
      <c r="IO322" s="165"/>
      <c r="IP322" s="165"/>
      <c r="IQ322" s="165"/>
      <c r="IR322" s="165"/>
      <c r="IS322" s="165"/>
      <c r="IT322" s="165"/>
      <c r="IU322" s="165"/>
      <c r="IV322" s="165"/>
      <c r="IW322" s="165"/>
      <c r="IX322" s="165"/>
      <c r="IY322" s="165"/>
      <c r="IZ322" s="165"/>
      <c r="JA322" s="165"/>
      <c r="JB322" s="165"/>
      <c r="JC322" s="165"/>
      <c r="JD322" s="165"/>
      <c r="JE322" s="165"/>
      <c r="JF322" s="165"/>
      <c r="JG322" s="165"/>
      <c r="JH322" s="165"/>
      <c r="JI322" s="165"/>
      <c r="JJ322" s="165"/>
      <c r="JK322" s="165"/>
      <c r="JL322" s="165"/>
      <c r="JM322" s="165"/>
      <c r="JN322" s="165"/>
      <c r="JO322" s="165"/>
      <c r="JP322" s="165"/>
      <c r="JQ322" s="165"/>
      <c r="JR322" s="165"/>
      <c r="JS322" s="165"/>
      <c r="JT322" s="165"/>
      <c r="JU322" s="165"/>
      <c r="JV322" s="165"/>
      <c r="JW322" s="165"/>
      <c r="JX322" s="165"/>
      <c r="JY322" s="165"/>
      <c r="JZ322" s="165"/>
      <c r="KA322" s="165"/>
      <c r="KB322" s="165"/>
      <c r="KC322" s="165"/>
      <c r="KD322" s="165"/>
      <c r="KE322" s="165"/>
      <c r="KF322" s="165"/>
      <c r="KG322" s="165"/>
      <c r="KH322" s="165"/>
      <c r="KI322" s="165"/>
      <c r="KJ322" s="165"/>
      <c r="KK322" s="165"/>
      <c r="KL322" s="165"/>
      <c r="KM322" s="165"/>
      <c r="KN322" s="165"/>
      <c r="KO322" s="165"/>
      <c r="KP322" s="165"/>
      <c r="KQ322" s="165"/>
      <c r="KR322" s="165"/>
      <c r="KS322" s="165"/>
      <c r="KT322" s="165"/>
      <c r="KU322" s="165"/>
      <c r="KV322" s="165"/>
      <c r="KW322" s="165"/>
      <c r="KX322" s="165"/>
      <c r="KY322" s="165"/>
      <c r="KZ322" s="165"/>
      <c r="LA322" s="165"/>
      <c r="LB322" s="165"/>
      <c r="LC322" s="165"/>
      <c r="LD322" s="165"/>
      <c r="LE322" s="165"/>
      <c r="LF322" s="165"/>
      <c r="LG322" s="165"/>
      <c r="LH322" s="165"/>
      <c r="LI322" s="165"/>
      <c r="LJ322" s="165"/>
      <c r="LK322" s="165"/>
      <c r="LL322" s="165"/>
      <c r="LM322" s="165"/>
      <c r="LN322" s="165"/>
      <c r="LO322" s="165"/>
      <c r="LP322" s="165"/>
      <c r="LQ322" s="165"/>
      <c r="LR322" s="165"/>
      <c r="LS322" s="165"/>
      <c r="LT322" s="165"/>
      <c r="LU322" s="165"/>
      <c r="LV322" s="165"/>
      <c r="LW322" s="165"/>
      <c r="LX322" s="165"/>
      <c r="LY322" s="165"/>
      <c r="LZ322" s="165"/>
      <c r="MA322" s="165"/>
      <c r="MB322" s="165"/>
      <c r="MC322" s="165"/>
      <c r="MD322" s="165"/>
      <c r="ME322" s="165"/>
      <c r="MF322" s="165"/>
      <c r="MG322" s="165"/>
      <c r="MH322" s="165"/>
      <c r="MI322" s="165"/>
      <c r="MJ322" s="165"/>
      <c r="MK322" s="165"/>
      <c r="ML322" s="165"/>
      <c r="MM322" s="165"/>
      <c r="MN322" s="165"/>
      <c r="MO322" s="165"/>
      <c r="MP322" s="165"/>
      <c r="MQ322" s="165"/>
      <c r="MR322" s="165"/>
      <c r="MS322" s="165"/>
      <c r="MT322" s="165"/>
      <c r="MU322" s="165"/>
      <c r="MV322" s="165"/>
      <c r="MW322" s="165"/>
      <c r="MX322" s="165"/>
      <c r="MY322" s="165"/>
      <c r="MZ322" s="165"/>
      <c r="NA322" s="165"/>
      <c r="NB322" s="165"/>
      <c r="NC322" s="165"/>
      <c r="ND322" s="165"/>
      <c r="NE322" s="165"/>
      <c r="NF322" s="165"/>
      <c r="NG322" s="165"/>
      <c r="NH322" s="165"/>
      <c r="NI322" s="165"/>
      <c r="NJ322" s="165"/>
      <c r="NK322" s="165"/>
      <c r="NL322" s="165"/>
      <c r="NM322" s="165"/>
      <c r="NN322" s="165"/>
      <c r="NO322" s="165"/>
      <c r="NP322" s="165"/>
      <c r="NQ322" s="165"/>
      <c r="NR322" s="165"/>
      <c r="NS322" s="165"/>
      <c r="NT322" s="165"/>
      <c r="NU322" s="165"/>
      <c r="NV322" s="165"/>
      <c r="NW322" s="165"/>
      <c r="NX322" s="165"/>
      <c r="NY322" s="165"/>
      <c r="NZ322" s="165"/>
      <c r="OA322" s="165"/>
      <c r="OB322" s="165"/>
      <c r="OC322" s="165"/>
      <c r="OD322" s="165"/>
      <c r="OE322" s="165"/>
      <c r="OF322" s="165"/>
      <c r="OG322" s="165"/>
      <c r="OH322" s="165"/>
      <c r="OI322" s="165"/>
      <c r="OJ322" s="165"/>
      <c r="OK322" s="165"/>
      <c r="OL322" s="165"/>
      <c r="OM322" s="165"/>
      <c r="ON322" s="165"/>
      <c r="OO322" s="165"/>
      <c r="OP322" s="165"/>
      <c r="OQ322" s="165"/>
      <c r="OR322" s="165"/>
      <c r="OS322" s="165"/>
      <c r="OT322" s="165"/>
      <c r="OU322" s="165"/>
      <c r="OV322" s="165"/>
      <c r="OW322" s="165"/>
      <c r="OX322" s="165"/>
      <c r="OY322" s="165"/>
      <c r="OZ322" s="165"/>
      <c r="PA322" s="165"/>
      <c r="PB322" s="165"/>
      <c r="PC322" s="165"/>
      <c r="PD322" s="165"/>
      <c r="PE322" s="165"/>
      <c r="PF322" s="165"/>
      <c r="PG322" s="165"/>
      <c r="PH322" s="165"/>
      <c r="PI322" s="165"/>
      <c r="PJ322" s="165"/>
      <c r="PK322" s="165"/>
      <c r="PL322" s="165"/>
      <c r="PM322" s="165"/>
      <c r="PN322" s="165"/>
      <c r="PO322" s="165"/>
      <c r="PP322" s="165"/>
      <c r="PQ322" s="165"/>
      <c r="PR322" s="165"/>
      <c r="PS322" s="165"/>
      <c r="PT322" s="165"/>
      <c r="PU322" s="165"/>
      <c r="PV322" s="165"/>
      <c r="PW322" s="165"/>
      <c r="PX322" s="165"/>
      <c r="PY322" s="165"/>
      <c r="PZ322" s="165"/>
      <c r="QA322" s="165"/>
      <c r="QB322" s="165"/>
      <c r="QC322" s="165"/>
      <c r="QD322" s="165"/>
      <c r="QE322" s="165"/>
      <c r="QF322" s="165"/>
      <c r="QG322" s="165"/>
      <c r="QH322" s="165"/>
      <c r="QI322" s="165"/>
      <c r="QJ322" s="165"/>
      <c r="QK322" s="165"/>
      <c r="QL322" s="165"/>
      <c r="QM322" s="165"/>
      <c r="QN322" s="165"/>
      <c r="QO322" s="165"/>
      <c r="QP322" s="165"/>
      <c r="QQ322" s="165"/>
      <c r="QR322" s="165"/>
      <c r="QS322" s="165"/>
      <c r="QT322" s="165"/>
      <c r="QU322" s="165"/>
      <c r="QV322" s="165"/>
      <c r="QW322" s="165"/>
      <c r="QX322" s="165"/>
      <c r="QY322" s="165"/>
      <c r="QZ322" s="165"/>
      <c r="RA322" s="165"/>
      <c r="RB322" s="165"/>
      <c r="RC322" s="165"/>
      <c r="RD322" s="165"/>
      <c r="RE322" s="165"/>
      <c r="RF322" s="165"/>
      <c r="RG322" s="165"/>
      <c r="RH322" s="165"/>
      <c r="RI322" s="165"/>
      <c r="RJ322" s="165"/>
      <c r="RK322" s="165"/>
      <c r="RL322" s="165"/>
    </row>
    <row r="323" spans="1:480" ht="15" customHeight="1" x14ac:dyDescent="0.25">
      <c r="A323" s="305"/>
      <c r="B323" s="354" t="s">
        <v>73</v>
      </c>
      <c r="C323" s="355"/>
      <c r="D323" s="231">
        <v>50</v>
      </c>
      <c r="E323" s="12"/>
      <c r="F323" s="13"/>
      <c r="G323" s="14">
        <v>0.56000000000000005</v>
      </c>
      <c r="H323" s="15">
        <v>2.4300000000000002</v>
      </c>
      <c r="I323" s="16">
        <v>3.6</v>
      </c>
      <c r="J323" s="17">
        <v>34.96</v>
      </c>
      <c r="K323" s="18">
        <v>12.98</v>
      </c>
      <c r="L323" s="30">
        <v>20</v>
      </c>
      <c r="M323" s="30">
        <v>1.6</v>
      </c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3"/>
      <c r="Y323" s="233"/>
      <c r="Z323" s="165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5"/>
      <c r="AK323" s="165"/>
      <c r="AL323" s="165"/>
      <c r="AM323" s="165"/>
      <c r="AN323" s="165"/>
      <c r="AO323" s="165"/>
      <c r="AP323" s="165"/>
      <c r="AQ323" s="165"/>
      <c r="AR323" s="165"/>
      <c r="AS323" s="165"/>
      <c r="AT323" s="165"/>
      <c r="AU323" s="165"/>
      <c r="AV323" s="165"/>
      <c r="AW323" s="165"/>
      <c r="AX323" s="165"/>
      <c r="AY323" s="165"/>
      <c r="AZ323" s="165"/>
      <c r="BA323" s="165"/>
      <c r="BB323" s="165"/>
      <c r="BC323" s="165"/>
      <c r="BD323" s="165"/>
      <c r="BE323" s="165"/>
      <c r="BF323" s="165"/>
      <c r="BG323" s="165"/>
      <c r="BH323" s="165"/>
      <c r="BI323" s="165"/>
      <c r="BJ323" s="165"/>
      <c r="BK323" s="165"/>
      <c r="BL323" s="165"/>
      <c r="BM323" s="165"/>
      <c r="BN323" s="165"/>
      <c r="BO323" s="165"/>
      <c r="BP323" s="165"/>
      <c r="BQ323" s="165"/>
      <c r="BR323" s="165"/>
      <c r="BS323" s="165"/>
      <c r="BT323" s="165"/>
      <c r="BU323" s="165"/>
      <c r="BV323" s="165"/>
      <c r="BW323" s="165"/>
      <c r="BX323" s="165"/>
      <c r="BY323" s="165"/>
      <c r="BZ323" s="165"/>
      <c r="CA323" s="165"/>
      <c r="CB323" s="165"/>
      <c r="CC323" s="165"/>
      <c r="CD323" s="165"/>
      <c r="CE323" s="165"/>
      <c r="CF323" s="165"/>
      <c r="CG323" s="165"/>
      <c r="CH323" s="165"/>
      <c r="CI323" s="165"/>
      <c r="CJ323" s="165"/>
      <c r="CK323" s="165"/>
      <c r="CL323" s="165"/>
      <c r="CM323" s="165"/>
      <c r="CN323" s="165"/>
      <c r="CO323" s="165"/>
      <c r="CP323" s="165"/>
      <c r="CQ323" s="165"/>
      <c r="CR323" s="165"/>
      <c r="CS323" s="165"/>
      <c r="CT323" s="165"/>
      <c r="CU323" s="165"/>
      <c r="CV323" s="165"/>
      <c r="CW323" s="165"/>
      <c r="CX323" s="165"/>
      <c r="CY323" s="165"/>
      <c r="CZ323" s="165"/>
      <c r="DA323" s="165"/>
      <c r="DB323" s="165"/>
      <c r="DC323" s="165"/>
      <c r="DD323" s="165"/>
      <c r="DE323" s="165"/>
      <c r="DF323" s="165"/>
      <c r="DG323" s="165"/>
      <c r="DH323" s="165"/>
      <c r="DI323" s="165"/>
      <c r="DJ323" s="165"/>
      <c r="DK323" s="165"/>
      <c r="DL323" s="165"/>
      <c r="DM323" s="165"/>
      <c r="DN323" s="165"/>
      <c r="DO323" s="165"/>
      <c r="DP323" s="165"/>
      <c r="DQ323" s="165"/>
      <c r="DR323" s="165"/>
      <c r="DS323" s="165"/>
      <c r="DT323" s="165"/>
      <c r="DU323" s="165"/>
      <c r="DV323" s="165"/>
      <c r="DW323" s="165"/>
      <c r="DX323" s="165"/>
      <c r="DY323" s="165"/>
      <c r="DZ323" s="165"/>
      <c r="EA323" s="165"/>
      <c r="EB323" s="165"/>
      <c r="EC323" s="165"/>
      <c r="ED323" s="165"/>
      <c r="EE323" s="165"/>
      <c r="EF323" s="165"/>
      <c r="EG323" s="165"/>
      <c r="EH323" s="165"/>
      <c r="EI323" s="165"/>
      <c r="EJ323" s="165"/>
      <c r="EK323" s="165"/>
      <c r="EL323" s="165"/>
      <c r="EM323" s="165"/>
      <c r="EN323" s="165"/>
      <c r="EO323" s="165"/>
      <c r="EP323" s="165"/>
      <c r="EQ323" s="165"/>
      <c r="ER323" s="165"/>
      <c r="ES323" s="165"/>
      <c r="ET323" s="165"/>
      <c r="EU323" s="165"/>
      <c r="EV323" s="165"/>
      <c r="EW323" s="165"/>
      <c r="EX323" s="165"/>
      <c r="EY323" s="165"/>
      <c r="EZ323" s="165"/>
      <c r="FA323" s="165"/>
      <c r="FB323" s="165"/>
      <c r="FC323" s="165"/>
      <c r="FD323" s="165"/>
      <c r="FE323" s="165"/>
      <c r="FF323" s="165"/>
      <c r="FG323" s="165"/>
      <c r="FH323" s="165"/>
      <c r="FI323" s="165"/>
      <c r="FJ323" s="165"/>
      <c r="FK323" s="165"/>
      <c r="FL323" s="165"/>
      <c r="FM323" s="165"/>
      <c r="FN323" s="165"/>
      <c r="FO323" s="165"/>
      <c r="FP323" s="165"/>
      <c r="FQ323" s="165"/>
      <c r="FR323" s="165"/>
      <c r="FS323" s="165"/>
      <c r="FT323" s="165"/>
      <c r="FU323" s="165"/>
      <c r="FV323" s="165"/>
      <c r="FW323" s="165"/>
      <c r="FX323" s="165"/>
      <c r="FY323" s="165"/>
      <c r="FZ323" s="165"/>
      <c r="GA323" s="165"/>
      <c r="GB323" s="165"/>
      <c r="GC323" s="165"/>
      <c r="GD323" s="165"/>
      <c r="GE323" s="165"/>
      <c r="GF323" s="165"/>
      <c r="GG323" s="165"/>
      <c r="GH323" s="165"/>
      <c r="GI323" s="165"/>
      <c r="GJ323" s="165"/>
      <c r="GK323" s="165"/>
      <c r="GL323" s="165"/>
      <c r="GM323" s="165"/>
      <c r="GN323" s="165"/>
      <c r="GO323" s="165"/>
      <c r="GP323" s="165"/>
      <c r="GQ323" s="165"/>
      <c r="GR323" s="165"/>
      <c r="GS323" s="165"/>
      <c r="GT323" s="165"/>
      <c r="GU323" s="165"/>
      <c r="GV323" s="165"/>
      <c r="GW323" s="165"/>
      <c r="GX323" s="165"/>
      <c r="GY323" s="165"/>
      <c r="GZ323" s="165"/>
      <c r="HA323" s="165"/>
      <c r="HB323" s="165"/>
      <c r="HC323" s="165"/>
      <c r="HD323" s="165"/>
      <c r="HE323" s="165"/>
      <c r="HF323" s="165"/>
      <c r="HG323" s="165"/>
      <c r="HH323" s="165"/>
      <c r="HI323" s="165"/>
      <c r="HJ323" s="165"/>
      <c r="HK323" s="165"/>
      <c r="HL323" s="165"/>
      <c r="HM323" s="165"/>
      <c r="HN323" s="165"/>
      <c r="HO323" s="165"/>
      <c r="HP323" s="165"/>
      <c r="HQ323" s="165"/>
      <c r="HR323" s="165"/>
      <c r="HS323" s="165"/>
      <c r="HT323" s="165"/>
      <c r="HU323" s="165"/>
      <c r="HV323" s="165"/>
      <c r="HW323" s="165"/>
      <c r="HX323" s="165"/>
      <c r="HY323" s="165"/>
      <c r="HZ323" s="165"/>
      <c r="IA323" s="165"/>
      <c r="IB323" s="165"/>
      <c r="IC323" s="165"/>
      <c r="ID323" s="165"/>
      <c r="IE323" s="165"/>
      <c r="IF323" s="165"/>
      <c r="IG323" s="165"/>
      <c r="IH323" s="165"/>
      <c r="II323" s="165"/>
      <c r="IJ323" s="165"/>
      <c r="IK323" s="165"/>
      <c r="IL323" s="165"/>
      <c r="IM323" s="165"/>
      <c r="IN323" s="165"/>
      <c r="IO323" s="165"/>
      <c r="IP323" s="165"/>
      <c r="IQ323" s="165"/>
      <c r="IR323" s="165"/>
      <c r="IS323" s="165"/>
      <c r="IT323" s="165"/>
      <c r="IU323" s="165"/>
      <c r="IV323" s="165"/>
      <c r="IW323" s="165"/>
      <c r="IX323" s="165"/>
      <c r="IY323" s="165"/>
      <c r="IZ323" s="165"/>
      <c r="JA323" s="165"/>
      <c r="JB323" s="165"/>
      <c r="JC323" s="165"/>
      <c r="JD323" s="165"/>
      <c r="JE323" s="165"/>
      <c r="JF323" s="165"/>
      <c r="JG323" s="165"/>
      <c r="JH323" s="165"/>
      <c r="JI323" s="165"/>
      <c r="JJ323" s="165"/>
      <c r="JK323" s="165"/>
      <c r="JL323" s="165"/>
      <c r="JM323" s="165"/>
      <c r="JN323" s="165"/>
      <c r="JO323" s="165"/>
      <c r="JP323" s="165"/>
      <c r="JQ323" s="165"/>
      <c r="JR323" s="165"/>
      <c r="JS323" s="165"/>
      <c r="JT323" s="165"/>
      <c r="JU323" s="165"/>
      <c r="JV323" s="165"/>
      <c r="JW323" s="165"/>
      <c r="JX323" s="165"/>
      <c r="JY323" s="165"/>
      <c r="JZ323" s="165"/>
      <c r="KA323" s="165"/>
      <c r="KB323" s="165"/>
      <c r="KC323" s="165"/>
      <c r="KD323" s="165"/>
      <c r="KE323" s="165"/>
      <c r="KF323" s="165"/>
      <c r="KG323" s="165"/>
      <c r="KH323" s="165"/>
      <c r="KI323" s="165"/>
      <c r="KJ323" s="165"/>
      <c r="KK323" s="165"/>
      <c r="KL323" s="165"/>
      <c r="KM323" s="165"/>
      <c r="KN323" s="165"/>
      <c r="KO323" s="165"/>
      <c r="KP323" s="165"/>
      <c r="KQ323" s="165"/>
      <c r="KR323" s="165"/>
      <c r="KS323" s="165"/>
      <c r="KT323" s="165"/>
      <c r="KU323" s="165"/>
      <c r="KV323" s="165"/>
      <c r="KW323" s="165"/>
      <c r="KX323" s="165"/>
      <c r="KY323" s="165"/>
      <c r="KZ323" s="165"/>
      <c r="LA323" s="165"/>
      <c r="LB323" s="165"/>
      <c r="LC323" s="165"/>
      <c r="LD323" s="165"/>
      <c r="LE323" s="165"/>
      <c r="LF323" s="165"/>
      <c r="LG323" s="165"/>
      <c r="LH323" s="165"/>
      <c r="LI323" s="165"/>
      <c r="LJ323" s="165"/>
      <c r="LK323" s="165"/>
      <c r="LL323" s="165"/>
      <c r="LM323" s="165"/>
      <c r="LN323" s="165"/>
      <c r="LO323" s="165"/>
      <c r="LP323" s="165"/>
      <c r="LQ323" s="165"/>
      <c r="LR323" s="165"/>
      <c r="LS323" s="165"/>
      <c r="LT323" s="165"/>
      <c r="LU323" s="165"/>
      <c r="LV323" s="165"/>
      <c r="LW323" s="165"/>
      <c r="LX323" s="165"/>
      <c r="LY323" s="165"/>
      <c r="LZ323" s="165"/>
      <c r="MA323" s="165"/>
      <c r="MB323" s="165"/>
      <c r="MC323" s="165"/>
      <c r="MD323" s="165"/>
      <c r="ME323" s="165"/>
      <c r="MF323" s="165"/>
      <c r="MG323" s="165"/>
      <c r="MH323" s="165"/>
      <c r="MI323" s="165"/>
      <c r="MJ323" s="165"/>
      <c r="MK323" s="165"/>
      <c r="ML323" s="165"/>
      <c r="MM323" s="165"/>
      <c r="MN323" s="165"/>
      <c r="MO323" s="165"/>
      <c r="MP323" s="165"/>
      <c r="MQ323" s="165"/>
      <c r="MR323" s="165"/>
      <c r="MS323" s="165"/>
      <c r="MT323" s="165"/>
      <c r="MU323" s="165"/>
      <c r="MV323" s="165"/>
      <c r="MW323" s="165"/>
      <c r="MX323" s="165"/>
      <c r="MY323" s="165"/>
      <c r="MZ323" s="165"/>
      <c r="NA323" s="165"/>
      <c r="NB323" s="165"/>
      <c r="NC323" s="165"/>
      <c r="ND323" s="165"/>
      <c r="NE323" s="165"/>
      <c r="NF323" s="165"/>
      <c r="NG323" s="165"/>
      <c r="NH323" s="165"/>
      <c r="NI323" s="165"/>
      <c r="NJ323" s="165"/>
      <c r="NK323" s="165"/>
      <c r="NL323" s="165"/>
      <c r="NM323" s="165"/>
      <c r="NN323" s="165"/>
      <c r="NO323" s="165"/>
      <c r="NP323" s="165"/>
      <c r="NQ323" s="165"/>
      <c r="NR323" s="165"/>
      <c r="NS323" s="165"/>
      <c r="NT323" s="165"/>
      <c r="NU323" s="165"/>
      <c r="NV323" s="165"/>
      <c r="NW323" s="165"/>
      <c r="NX323" s="165"/>
      <c r="NY323" s="165"/>
      <c r="NZ323" s="165"/>
      <c r="OA323" s="165"/>
      <c r="OB323" s="165"/>
      <c r="OC323" s="165"/>
      <c r="OD323" s="165"/>
      <c r="OE323" s="165"/>
      <c r="OF323" s="165"/>
      <c r="OG323" s="165"/>
      <c r="OH323" s="165"/>
      <c r="OI323" s="165"/>
      <c r="OJ323" s="165"/>
      <c r="OK323" s="165"/>
      <c r="OL323" s="165"/>
      <c r="OM323" s="165"/>
      <c r="ON323" s="165"/>
      <c r="OO323" s="165"/>
      <c r="OP323" s="165"/>
      <c r="OQ323" s="165"/>
      <c r="OR323" s="165"/>
      <c r="OS323" s="165"/>
      <c r="OT323" s="165"/>
      <c r="OU323" s="165"/>
      <c r="OV323" s="165"/>
      <c r="OW323" s="165"/>
      <c r="OX323" s="165"/>
      <c r="OY323" s="165"/>
      <c r="OZ323" s="165"/>
      <c r="PA323" s="165"/>
      <c r="PB323" s="165"/>
      <c r="PC323" s="165"/>
      <c r="PD323" s="165"/>
      <c r="PE323" s="165"/>
      <c r="PF323" s="165"/>
      <c r="PG323" s="165"/>
      <c r="PH323" s="165"/>
      <c r="PI323" s="165"/>
      <c r="PJ323" s="165"/>
      <c r="PK323" s="165"/>
      <c r="PL323" s="165"/>
      <c r="PM323" s="165"/>
      <c r="PN323" s="165"/>
      <c r="PO323" s="165"/>
      <c r="PP323" s="165"/>
      <c r="PQ323" s="165"/>
      <c r="PR323" s="165"/>
      <c r="PS323" s="165"/>
      <c r="PT323" s="165"/>
      <c r="PU323" s="165"/>
      <c r="PV323" s="165"/>
      <c r="PW323" s="165"/>
      <c r="PX323" s="165"/>
      <c r="PY323" s="165"/>
      <c r="PZ323" s="165"/>
      <c r="QA323" s="165"/>
      <c r="QB323" s="165"/>
      <c r="QC323" s="165"/>
      <c r="QD323" s="165"/>
      <c r="QE323" s="165"/>
      <c r="QF323" s="165"/>
      <c r="QG323" s="165"/>
      <c r="QH323" s="165"/>
      <c r="QI323" s="165"/>
      <c r="QJ323" s="165"/>
      <c r="QK323" s="165"/>
      <c r="QL323" s="165"/>
      <c r="QM323" s="165"/>
      <c r="QN323" s="165"/>
      <c r="QO323" s="165"/>
      <c r="QP323" s="165"/>
      <c r="QQ323" s="165"/>
      <c r="QR323" s="165"/>
      <c r="QS323" s="165"/>
      <c r="QT323" s="165"/>
      <c r="QU323" s="165"/>
      <c r="QV323" s="165"/>
      <c r="QW323" s="165"/>
      <c r="QX323" s="165"/>
      <c r="QY323" s="165"/>
      <c r="QZ323" s="165"/>
      <c r="RA323" s="165"/>
      <c r="RB323" s="165"/>
      <c r="RC323" s="165"/>
      <c r="RD323" s="165"/>
      <c r="RE323" s="165"/>
      <c r="RF323" s="165"/>
      <c r="RG323" s="165"/>
      <c r="RH323" s="165"/>
      <c r="RI323" s="165"/>
      <c r="RJ323" s="165"/>
      <c r="RK323" s="165"/>
      <c r="RL323" s="165"/>
    </row>
    <row r="324" spans="1:480" ht="15" customHeight="1" x14ac:dyDescent="0.25">
      <c r="A324" s="402" t="e">
        <f>'Тех. карты'!#REF!</f>
        <v>#REF!</v>
      </c>
      <c r="B324" s="354" t="s">
        <v>184</v>
      </c>
      <c r="C324" s="355"/>
      <c r="D324" s="231">
        <v>150</v>
      </c>
      <c r="E324" s="12"/>
      <c r="F324" s="13"/>
      <c r="G324" s="14">
        <v>1.38</v>
      </c>
      <c r="H324" s="15">
        <v>4.6399999999999997</v>
      </c>
      <c r="I324" s="16">
        <v>9.25</v>
      </c>
      <c r="J324" s="17">
        <v>84.35</v>
      </c>
      <c r="K324" s="18">
        <v>11</v>
      </c>
      <c r="L324" s="30" t="s">
        <v>84</v>
      </c>
      <c r="M324" s="30">
        <v>2.14</v>
      </c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33"/>
      <c r="Y324" s="233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  <c r="AP324" s="165"/>
      <c r="AQ324" s="165"/>
      <c r="AR324" s="165"/>
      <c r="AS324" s="165"/>
      <c r="AT324" s="165"/>
      <c r="AU324" s="165"/>
      <c r="AV324" s="165"/>
      <c r="AW324" s="165"/>
      <c r="AX324" s="165"/>
      <c r="AY324" s="165"/>
      <c r="AZ324" s="165"/>
      <c r="BA324" s="165"/>
      <c r="BB324" s="165"/>
      <c r="BC324" s="165"/>
      <c r="BD324" s="165"/>
      <c r="BE324" s="165"/>
      <c r="BF324" s="165"/>
      <c r="BG324" s="165"/>
      <c r="BH324" s="165"/>
      <c r="BI324" s="165"/>
      <c r="BJ324" s="165"/>
      <c r="BK324" s="165"/>
      <c r="BL324" s="165"/>
      <c r="BM324" s="165"/>
      <c r="BN324" s="165"/>
      <c r="BO324" s="165"/>
      <c r="BP324" s="165"/>
      <c r="BQ324" s="165"/>
      <c r="BR324" s="165"/>
      <c r="BS324" s="165"/>
      <c r="BT324" s="165"/>
      <c r="BU324" s="165"/>
      <c r="BV324" s="165"/>
      <c r="BW324" s="165"/>
      <c r="BX324" s="165"/>
      <c r="BY324" s="165"/>
      <c r="BZ324" s="165"/>
      <c r="CA324" s="165"/>
      <c r="CB324" s="165"/>
      <c r="CC324" s="165"/>
      <c r="CD324" s="165"/>
      <c r="CE324" s="165"/>
      <c r="CF324" s="165"/>
      <c r="CG324" s="165"/>
      <c r="CH324" s="165"/>
      <c r="CI324" s="165"/>
      <c r="CJ324" s="165"/>
      <c r="CK324" s="165"/>
      <c r="CL324" s="165"/>
      <c r="CM324" s="165"/>
      <c r="CN324" s="165"/>
      <c r="CO324" s="165"/>
      <c r="CP324" s="165"/>
      <c r="CQ324" s="165"/>
      <c r="CR324" s="165"/>
      <c r="CS324" s="165"/>
      <c r="CT324" s="165"/>
      <c r="CU324" s="165"/>
      <c r="CV324" s="165"/>
      <c r="CW324" s="165"/>
      <c r="CX324" s="165"/>
      <c r="CY324" s="165"/>
      <c r="CZ324" s="165"/>
      <c r="DA324" s="165"/>
      <c r="DB324" s="165"/>
      <c r="DC324" s="165"/>
      <c r="DD324" s="165"/>
      <c r="DE324" s="165"/>
      <c r="DF324" s="165"/>
      <c r="DG324" s="165"/>
      <c r="DH324" s="165"/>
      <c r="DI324" s="165"/>
      <c r="DJ324" s="165"/>
      <c r="DK324" s="165"/>
      <c r="DL324" s="165"/>
      <c r="DM324" s="165"/>
      <c r="DN324" s="165"/>
      <c r="DO324" s="165"/>
      <c r="DP324" s="165"/>
      <c r="DQ324" s="165"/>
      <c r="DR324" s="165"/>
      <c r="DS324" s="165"/>
      <c r="DT324" s="165"/>
      <c r="DU324" s="165"/>
      <c r="DV324" s="165"/>
      <c r="DW324" s="165"/>
      <c r="DX324" s="165"/>
      <c r="DY324" s="165"/>
      <c r="DZ324" s="165"/>
      <c r="EA324" s="165"/>
      <c r="EB324" s="165"/>
      <c r="EC324" s="165"/>
      <c r="ED324" s="165"/>
      <c r="EE324" s="165"/>
      <c r="EF324" s="165"/>
      <c r="EG324" s="165"/>
      <c r="EH324" s="165"/>
      <c r="EI324" s="165"/>
      <c r="EJ324" s="165"/>
      <c r="EK324" s="165"/>
      <c r="EL324" s="165"/>
      <c r="EM324" s="165"/>
      <c r="EN324" s="165"/>
      <c r="EO324" s="165"/>
      <c r="EP324" s="165"/>
      <c r="EQ324" s="165"/>
      <c r="ER324" s="165"/>
      <c r="ES324" s="165"/>
      <c r="ET324" s="165"/>
      <c r="EU324" s="165"/>
      <c r="EV324" s="165"/>
      <c r="EW324" s="165"/>
      <c r="EX324" s="165"/>
      <c r="EY324" s="165"/>
      <c r="EZ324" s="165"/>
      <c r="FA324" s="165"/>
      <c r="FB324" s="165"/>
      <c r="FC324" s="165"/>
      <c r="FD324" s="165"/>
      <c r="FE324" s="165"/>
      <c r="FF324" s="165"/>
      <c r="FG324" s="165"/>
      <c r="FH324" s="165"/>
      <c r="FI324" s="165"/>
      <c r="FJ324" s="165"/>
      <c r="FK324" s="165"/>
      <c r="FL324" s="165"/>
      <c r="FM324" s="165"/>
      <c r="FN324" s="165"/>
      <c r="FO324" s="165"/>
      <c r="FP324" s="165"/>
      <c r="FQ324" s="165"/>
      <c r="FR324" s="165"/>
      <c r="FS324" s="165"/>
      <c r="FT324" s="165"/>
      <c r="FU324" s="165"/>
      <c r="FV324" s="165"/>
      <c r="FW324" s="165"/>
      <c r="FX324" s="165"/>
      <c r="FY324" s="165"/>
      <c r="FZ324" s="165"/>
      <c r="GA324" s="165"/>
      <c r="GB324" s="165"/>
      <c r="GC324" s="165"/>
      <c r="GD324" s="165"/>
      <c r="GE324" s="165"/>
      <c r="GF324" s="165"/>
      <c r="GG324" s="165"/>
      <c r="GH324" s="165"/>
      <c r="GI324" s="165"/>
      <c r="GJ324" s="165"/>
      <c r="GK324" s="165"/>
      <c r="GL324" s="165"/>
      <c r="GM324" s="165"/>
      <c r="GN324" s="165"/>
      <c r="GO324" s="165"/>
      <c r="GP324" s="165"/>
      <c r="GQ324" s="165"/>
      <c r="GR324" s="165"/>
      <c r="GS324" s="165"/>
      <c r="GT324" s="165"/>
      <c r="GU324" s="165"/>
      <c r="GV324" s="165"/>
      <c r="GW324" s="165"/>
      <c r="GX324" s="165"/>
      <c r="GY324" s="165"/>
      <c r="GZ324" s="165"/>
      <c r="HA324" s="165"/>
      <c r="HB324" s="165"/>
      <c r="HC324" s="165"/>
      <c r="HD324" s="165"/>
      <c r="HE324" s="165"/>
      <c r="HF324" s="165"/>
      <c r="HG324" s="165"/>
      <c r="HH324" s="165"/>
      <c r="HI324" s="165"/>
      <c r="HJ324" s="165"/>
      <c r="HK324" s="165"/>
      <c r="HL324" s="165"/>
      <c r="HM324" s="165"/>
      <c r="HN324" s="165"/>
      <c r="HO324" s="165"/>
      <c r="HP324" s="165"/>
      <c r="HQ324" s="165"/>
      <c r="HR324" s="165"/>
      <c r="HS324" s="165"/>
      <c r="HT324" s="165"/>
      <c r="HU324" s="165"/>
      <c r="HV324" s="165"/>
      <c r="HW324" s="165"/>
      <c r="HX324" s="165"/>
      <c r="HY324" s="165"/>
      <c r="HZ324" s="165"/>
      <c r="IA324" s="165"/>
      <c r="IB324" s="165"/>
      <c r="IC324" s="165"/>
      <c r="ID324" s="165"/>
      <c r="IE324" s="165"/>
      <c r="IF324" s="165"/>
      <c r="IG324" s="165"/>
      <c r="IH324" s="165"/>
      <c r="II324" s="165"/>
      <c r="IJ324" s="165"/>
      <c r="IK324" s="165"/>
      <c r="IL324" s="165"/>
      <c r="IM324" s="165"/>
      <c r="IN324" s="165"/>
      <c r="IO324" s="165"/>
      <c r="IP324" s="165"/>
      <c r="IQ324" s="165"/>
      <c r="IR324" s="165"/>
      <c r="IS324" s="165"/>
      <c r="IT324" s="165"/>
      <c r="IU324" s="165"/>
      <c r="IV324" s="165"/>
      <c r="IW324" s="165"/>
      <c r="IX324" s="165"/>
      <c r="IY324" s="165"/>
      <c r="IZ324" s="165"/>
      <c r="JA324" s="165"/>
      <c r="JB324" s="165"/>
      <c r="JC324" s="165"/>
      <c r="JD324" s="165"/>
      <c r="JE324" s="165"/>
      <c r="JF324" s="165"/>
      <c r="JG324" s="165"/>
      <c r="JH324" s="165"/>
      <c r="JI324" s="165"/>
      <c r="JJ324" s="165"/>
      <c r="JK324" s="165"/>
      <c r="JL324" s="165"/>
      <c r="JM324" s="165"/>
      <c r="JN324" s="165"/>
      <c r="JO324" s="165"/>
      <c r="JP324" s="165"/>
      <c r="JQ324" s="165"/>
      <c r="JR324" s="165"/>
      <c r="JS324" s="165"/>
      <c r="JT324" s="165"/>
      <c r="JU324" s="165"/>
      <c r="JV324" s="165"/>
      <c r="JW324" s="165"/>
      <c r="JX324" s="165"/>
      <c r="JY324" s="165"/>
      <c r="JZ324" s="165"/>
      <c r="KA324" s="165"/>
      <c r="KB324" s="165"/>
      <c r="KC324" s="165"/>
      <c r="KD324" s="165"/>
      <c r="KE324" s="165"/>
      <c r="KF324" s="165"/>
      <c r="KG324" s="165"/>
      <c r="KH324" s="165"/>
      <c r="KI324" s="165"/>
      <c r="KJ324" s="165"/>
      <c r="KK324" s="165"/>
      <c r="KL324" s="165"/>
      <c r="KM324" s="165"/>
      <c r="KN324" s="165"/>
      <c r="KO324" s="165"/>
      <c r="KP324" s="165"/>
      <c r="KQ324" s="165"/>
      <c r="KR324" s="165"/>
      <c r="KS324" s="165"/>
      <c r="KT324" s="165"/>
      <c r="KU324" s="165"/>
      <c r="KV324" s="165"/>
      <c r="KW324" s="165"/>
      <c r="KX324" s="165"/>
      <c r="KY324" s="165"/>
      <c r="KZ324" s="165"/>
      <c r="LA324" s="165"/>
      <c r="LB324" s="165"/>
      <c r="LC324" s="165"/>
      <c r="LD324" s="165"/>
      <c r="LE324" s="165"/>
      <c r="LF324" s="165"/>
      <c r="LG324" s="165"/>
      <c r="LH324" s="165"/>
      <c r="LI324" s="165"/>
      <c r="LJ324" s="165"/>
      <c r="LK324" s="165"/>
      <c r="LL324" s="165"/>
      <c r="LM324" s="165"/>
      <c r="LN324" s="165"/>
      <c r="LO324" s="165"/>
      <c r="LP324" s="165"/>
      <c r="LQ324" s="165"/>
      <c r="LR324" s="165"/>
      <c r="LS324" s="165"/>
      <c r="LT324" s="165"/>
      <c r="LU324" s="165"/>
      <c r="LV324" s="165"/>
      <c r="LW324" s="165"/>
      <c r="LX324" s="165"/>
      <c r="LY324" s="165"/>
      <c r="LZ324" s="165"/>
      <c r="MA324" s="165"/>
      <c r="MB324" s="165"/>
      <c r="MC324" s="165"/>
      <c r="MD324" s="165"/>
      <c r="ME324" s="165"/>
      <c r="MF324" s="165"/>
      <c r="MG324" s="165"/>
      <c r="MH324" s="165"/>
      <c r="MI324" s="165"/>
      <c r="MJ324" s="165"/>
      <c r="MK324" s="165"/>
      <c r="ML324" s="165"/>
      <c r="MM324" s="165"/>
      <c r="MN324" s="165"/>
      <c r="MO324" s="165"/>
      <c r="MP324" s="165"/>
      <c r="MQ324" s="165"/>
      <c r="MR324" s="165"/>
      <c r="MS324" s="165"/>
      <c r="MT324" s="165"/>
      <c r="MU324" s="165"/>
      <c r="MV324" s="165"/>
      <c r="MW324" s="165"/>
      <c r="MX324" s="165"/>
      <c r="MY324" s="165"/>
      <c r="MZ324" s="165"/>
      <c r="NA324" s="165"/>
      <c r="NB324" s="165"/>
      <c r="NC324" s="165"/>
      <c r="ND324" s="165"/>
      <c r="NE324" s="165"/>
      <c r="NF324" s="165"/>
      <c r="NG324" s="165"/>
      <c r="NH324" s="165"/>
      <c r="NI324" s="165"/>
      <c r="NJ324" s="165"/>
      <c r="NK324" s="165"/>
      <c r="NL324" s="165"/>
      <c r="NM324" s="165"/>
      <c r="NN324" s="165"/>
      <c r="NO324" s="165"/>
      <c r="NP324" s="165"/>
      <c r="NQ324" s="165"/>
      <c r="NR324" s="165"/>
      <c r="NS324" s="165"/>
      <c r="NT324" s="165"/>
      <c r="NU324" s="165"/>
      <c r="NV324" s="165"/>
      <c r="NW324" s="165"/>
      <c r="NX324" s="165"/>
      <c r="NY324" s="165"/>
      <c r="NZ324" s="165"/>
      <c r="OA324" s="165"/>
      <c r="OB324" s="165"/>
      <c r="OC324" s="165"/>
      <c r="OD324" s="165"/>
      <c r="OE324" s="165"/>
      <c r="OF324" s="165"/>
      <c r="OG324" s="165"/>
      <c r="OH324" s="165"/>
      <c r="OI324" s="165"/>
      <c r="OJ324" s="165"/>
      <c r="OK324" s="165"/>
      <c r="OL324" s="165"/>
      <c r="OM324" s="165"/>
      <c r="ON324" s="165"/>
      <c r="OO324" s="165"/>
      <c r="OP324" s="165"/>
      <c r="OQ324" s="165"/>
      <c r="OR324" s="165"/>
      <c r="OS324" s="165"/>
      <c r="OT324" s="165"/>
      <c r="OU324" s="165"/>
      <c r="OV324" s="165"/>
      <c r="OW324" s="165"/>
      <c r="OX324" s="165"/>
      <c r="OY324" s="165"/>
      <c r="OZ324" s="165"/>
      <c r="PA324" s="165"/>
      <c r="PB324" s="165"/>
      <c r="PC324" s="165"/>
      <c r="PD324" s="165"/>
      <c r="PE324" s="165"/>
      <c r="PF324" s="165"/>
      <c r="PG324" s="165"/>
      <c r="PH324" s="165"/>
      <c r="PI324" s="165"/>
      <c r="PJ324" s="165"/>
      <c r="PK324" s="165"/>
      <c r="PL324" s="165"/>
      <c r="PM324" s="165"/>
      <c r="PN324" s="165"/>
      <c r="PO324" s="165"/>
      <c r="PP324" s="165"/>
      <c r="PQ324" s="165"/>
      <c r="PR324" s="165"/>
      <c r="PS324" s="165"/>
      <c r="PT324" s="165"/>
      <c r="PU324" s="165"/>
      <c r="PV324" s="165"/>
      <c r="PW324" s="165"/>
      <c r="PX324" s="165"/>
      <c r="PY324" s="165"/>
      <c r="PZ324" s="165"/>
      <c r="QA324" s="165"/>
      <c r="QB324" s="165"/>
      <c r="QC324" s="165"/>
      <c r="QD324" s="165"/>
      <c r="QE324" s="165"/>
      <c r="QF324" s="165"/>
      <c r="QG324" s="165"/>
      <c r="QH324" s="165"/>
      <c r="QI324" s="165"/>
      <c r="QJ324" s="165"/>
      <c r="QK324" s="165"/>
      <c r="QL324" s="165"/>
      <c r="QM324" s="165"/>
      <c r="QN324" s="165"/>
      <c r="QO324" s="165"/>
      <c r="QP324" s="165"/>
      <c r="QQ324" s="165"/>
      <c r="QR324" s="165"/>
      <c r="QS324" s="165"/>
      <c r="QT324" s="165"/>
      <c r="QU324" s="165"/>
      <c r="QV324" s="165"/>
      <c r="QW324" s="165"/>
      <c r="QX324" s="165"/>
      <c r="QY324" s="165"/>
      <c r="QZ324" s="165"/>
      <c r="RA324" s="165"/>
      <c r="RB324" s="165"/>
      <c r="RC324" s="165"/>
      <c r="RD324" s="165"/>
      <c r="RE324" s="165"/>
      <c r="RF324" s="165"/>
      <c r="RG324" s="165"/>
      <c r="RH324" s="165"/>
      <c r="RI324" s="165"/>
      <c r="RJ324" s="165"/>
      <c r="RK324" s="165"/>
      <c r="RL324" s="165"/>
    </row>
    <row r="325" spans="1:480" ht="15" customHeight="1" x14ac:dyDescent="0.25">
      <c r="A325" s="403"/>
      <c r="B325" s="354" t="s">
        <v>130</v>
      </c>
      <c r="C325" s="355"/>
      <c r="D325" s="11">
        <v>60</v>
      </c>
      <c r="E325" s="12"/>
      <c r="F325" s="13"/>
      <c r="G325" s="14">
        <v>14.9</v>
      </c>
      <c r="H325" s="15">
        <v>14.6</v>
      </c>
      <c r="I325" s="16">
        <v>3.2</v>
      </c>
      <c r="J325" s="17">
        <v>196.6</v>
      </c>
      <c r="K325" s="18">
        <v>0.72</v>
      </c>
      <c r="L325" s="30">
        <v>252</v>
      </c>
      <c r="M325" s="30">
        <v>7.2</v>
      </c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  <c r="X325" s="233"/>
      <c r="Y325" s="233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  <c r="AP325" s="165"/>
      <c r="AQ325" s="165"/>
      <c r="AR325" s="165"/>
      <c r="AS325" s="165"/>
      <c r="AT325" s="165"/>
      <c r="AU325" s="165"/>
      <c r="AV325" s="165"/>
      <c r="AW325" s="165"/>
      <c r="AX325" s="165"/>
      <c r="AY325" s="165"/>
      <c r="AZ325" s="165"/>
      <c r="BA325" s="165"/>
      <c r="BB325" s="165"/>
      <c r="BC325" s="165"/>
      <c r="BD325" s="165"/>
      <c r="BE325" s="165"/>
      <c r="BF325" s="165"/>
      <c r="BG325" s="165"/>
      <c r="BH325" s="165"/>
      <c r="BI325" s="165"/>
      <c r="BJ325" s="165"/>
      <c r="BK325" s="165"/>
      <c r="BL325" s="165"/>
      <c r="BM325" s="165"/>
      <c r="BN325" s="165"/>
      <c r="BO325" s="165"/>
      <c r="BP325" s="165"/>
      <c r="BQ325" s="165"/>
      <c r="BR325" s="165"/>
      <c r="BS325" s="165"/>
      <c r="BT325" s="165"/>
      <c r="BU325" s="165"/>
      <c r="BV325" s="165"/>
      <c r="BW325" s="165"/>
      <c r="BX325" s="165"/>
      <c r="BY325" s="165"/>
      <c r="BZ325" s="165"/>
      <c r="CA325" s="165"/>
      <c r="CB325" s="165"/>
      <c r="CC325" s="165"/>
      <c r="CD325" s="165"/>
      <c r="CE325" s="165"/>
      <c r="CF325" s="165"/>
      <c r="CG325" s="165"/>
      <c r="CH325" s="165"/>
      <c r="CI325" s="165"/>
      <c r="CJ325" s="165"/>
      <c r="CK325" s="165"/>
      <c r="CL325" s="165"/>
      <c r="CM325" s="165"/>
      <c r="CN325" s="165"/>
      <c r="CO325" s="165"/>
      <c r="CP325" s="165"/>
      <c r="CQ325" s="165"/>
      <c r="CR325" s="165"/>
      <c r="CS325" s="165"/>
      <c r="CT325" s="165"/>
      <c r="CU325" s="165"/>
      <c r="CV325" s="165"/>
      <c r="CW325" s="165"/>
      <c r="CX325" s="165"/>
      <c r="CY325" s="165"/>
      <c r="CZ325" s="165"/>
      <c r="DA325" s="165"/>
      <c r="DB325" s="165"/>
      <c r="DC325" s="165"/>
      <c r="DD325" s="165"/>
      <c r="DE325" s="165"/>
      <c r="DF325" s="165"/>
      <c r="DG325" s="165"/>
      <c r="DH325" s="165"/>
      <c r="DI325" s="165"/>
      <c r="DJ325" s="165"/>
      <c r="DK325" s="165"/>
      <c r="DL325" s="165"/>
      <c r="DM325" s="165"/>
      <c r="DN325" s="165"/>
      <c r="DO325" s="165"/>
      <c r="DP325" s="165"/>
      <c r="DQ325" s="165"/>
      <c r="DR325" s="165"/>
      <c r="DS325" s="165"/>
      <c r="DT325" s="165"/>
      <c r="DU325" s="165"/>
      <c r="DV325" s="165"/>
      <c r="DW325" s="165"/>
      <c r="DX325" s="165"/>
      <c r="DY325" s="165"/>
      <c r="DZ325" s="165"/>
      <c r="EA325" s="165"/>
      <c r="EB325" s="165"/>
      <c r="EC325" s="165"/>
      <c r="ED325" s="165"/>
      <c r="EE325" s="165"/>
      <c r="EF325" s="165"/>
      <c r="EG325" s="165"/>
      <c r="EH325" s="165"/>
      <c r="EI325" s="165"/>
      <c r="EJ325" s="165"/>
      <c r="EK325" s="165"/>
      <c r="EL325" s="165"/>
      <c r="EM325" s="165"/>
      <c r="EN325" s="165"/>
      <c r="EO325" s="165"/>
      <c r="EP325" s="165"/>
      <c r="EQ325" s="165"/>
      <c r="ER325" s="165"/>
      <c r="ES325" s="165"/>
      <c r="ET325" s="165"/>
      <c r="EU325" s="165"/>
      <c r="EV325" s="165"/>
      <c r="EW325" s="165"/>
      <c r="EX325" s="165"/>
      <c r="EY325" s="165"/>
      <c r="EZ325" s="165"/>
      <c r="FA325" s="165"/>
      <c r="FB325" s="165"/>
      <c r="FC325" s="165"/>
      <c r="FD325" s="165"/>
      <c r="FE325" s="165"/>
      <c r="FF325" s="165"/>
      <c r="FG325" s="165"/>
      <c r="FH325" s="165"/>
      <c r="FI325" s="165"/>
      <c r="FJ325" s="165"/>
      <c r="FK325" s="165"/>
      <c r="FL325" s="165"/>
      <c r="FM325" s="165"/>
      <c r="FN325" s="165"/>
      <c r="FO325" s="165"/>
      <c r="FP325" s="165"/>
      <c r="FQ325" s="165"/>
      <c r="FR325" s="165"/>
      <c r="FS325" s="165"/>
      <c r="FT325" s="165"/>
      <c r="FU325" s="165"/>
      <c r="FV325" s="165"/>
      <c r="FW325" s="165"/>
      <c r="FX325" s="165"/>
      <c r="FY325" s="165"/>
      <c r="FZ325" s="165"/>
      <c r="GA325" s="165"/>
      <c r="GB325" s="165"/>
      <c r="GC325" s="165"/>
      <c r="GD325" s="165"/>
      <c r="GE325" s="165"/>
      <c r="GF325" s="165"/>
      <c r="GG325" s="165"/>
      <c r="GH325" s="165"/>
      <c r="GI325" s="165"/>
      <c r="GJ325" s="165"/>
      <c r="GK325" s="165"/>
      <c r="GL325" s="165"/>
      <c r="GM325" s="165"/>
      <c r="GN325" s="165"/>
      <c r="GO325" s="165"/>
      <c r="GP325" s="165"/>
      <c r="GQ325" s="165"/>
      <c r="GR325" s="165"/>
      <c r="GS325" s="165"/>
      <c r="GT325" s="165"/>
      <c r="GU325" s="165"/>
      <c r="GV325" s="165"/>
      <c r="GW325" s="165"/>
      <c r="GX325" s="165"/>
      <c r="GY325" s="165"/>
      <c r="GZ325" s="165"/>
      <c r="HA325" s="165"/>
      <c r="HB325" s="165"/>
      <c r="HC325" s="165"/>
      <c r="HD325" s="165"/>
      <c r="HE325" s="165"/>
      <c r="HF325" s="165"/>
      <c r="HG325" s="165"/>
      <c r="HH325" s="165"/>
      <c r="HI325" s="165"/>
      <c r="HJ325" s="165"/>
      <c r="HK325" s="165"/>
      <c r="HL325" s="165"/>
      <c r="HM325" s="165"/>
      <c r="HN325" s="165"/>
      <c r="HO325" s="165"/>
      <c r="HP325" s="165"/>
      <c r="HQ325" s="165"/>
      <c r="HR325" s="165"/>
      <c r="HS325" s="165"/>
      <c r="HT325" s="165"/>
      <c r="HU325" s="165"/>
      <c r="HV325" s="165"/>
      <c r="HW325" s="165"/>
      <c r="HX325" s="165"/>
      <c r="HY325" s="165"/>
      <c r="HZ325" s="165"/>
      <c r="IA325" s="165"/>
      <c r="IB325" s="165"/>
      <c r="IC325" s="165"/>
      <c r="ID325" s="165"/>
      <c r="IE325" s="165"/>
      <c r="IF325" s="165"/>
      <c r="IG325" s="165"/>
      <c r="IH325" s="165"/>
      <c r="II325" s="165"/>
      <c r="IJ325" s="165"/>
      <c r="IK325" s="165"/>
      <c r="IL325" s="165"/>
      <c r="IM325" s="165"/>
      <c r="IN325" s="165"/>
      <c r="IO325" s="165"/>
      <c r="IP325" s="165"/>
      <c r="IQ325" s="165"/>
      <c r="IR325" s="165"/>
      <c r="IS325" s="165"/>
      <c r="IT325" s="165"/>
      <c r="IU325" s="165"/>
      <c r="IV325" s="165"/>
      <c r="IW325" s="165"/>
      <c r="IX325" s="165"/>
      <c r="IY325" s="165"/>
      <c r="IZ325" s="165"/>
      <c r="JA325" s="165"/>
      <c r="JB325" s="165"/>
      <c r="JC325" s="165"/>
      <c r="JD325" s="165"/>
      <c r="JE325" s="165"/>
      <c r="JF325" s="165"/>
      <c r="JG325" s="165"/>
      <c r="JH325" s="165"/>
      <c r="JI325" s="165"/>
      <c r="JJ325" s="165"/>
      <c r="JK325" s="165"/>
      <c r="JL325" s="165"/>
      <c r="JM325" s="165"/>
      <c r="JN325" s="165"/>
      <c r="JO325" s="165"/>
      <c r="JP325" s="165"/>
      <c r="JQ325" s="165"/>
      <c r="JR325" s="165"/>
      <c r="JS325" s="165"/>
      <c r="JT325" s="165"/>
      <c r="JU325" s="165"/>
      <c r="JV325" s="165"/>
      <c r="JW325" s="165"/>
      <c r="JX325" s="165"/>
      <c r="JY325" s="165"/>
      <c r="JZ325" s="165"/>
      <c r="KA325" s="165"/>
      <c r="KB325" s="165"/>
      <c r="KC325" s="165"/>
      <c r="KD325" s="165"/>
      <c r="KE325" s="165"/>
      <c r="KF325" s="165"/>
      <c r="KG325" s="165"/>
      <c r="KH325" s="165"/>
      <c r="KI325" s="165"/>
      <c r="KJ325" s="165"/>
      <c r="KK325" s="165"/>
      <c r="KL325" s="165"/>
      <c r="KM325" s="165"/>
      <c r="KN325" s="165"/>
      <c r="KO325" s="165"/>
      <c r="KP325" s="165"/>
      <c r="KQ325" s="165"/>
      <c r="KR325" s="165"/>
      <c r="KS325" s="165"/>
      <c r="KT325" s="165"/>
      <c r="KU325" s="165"/>
      <c r="KV325" s="165"/>
      <c r="KW325" s="165"/>
      <c r="KX325" s="165"/>
      <c r="KY325" s="165"/>
      <c r="KZ325" s="165"/>
      <c r="LA325" s="165"/>
      <c r="LB325" s="165"/>
      <c r="LC325" s="165"/>
      <c r="LD325" s="165"/>
      <c r="LE325" s="165"/>
      <c r="LF325" s="165"/>
      <c r="LG325" s="165"/>
      <c r="LH325" s="165"/>
      <c r="LI325" s="165"/>
      <c r="LJ325" s="165"/>
      <c r="LK325" s="165"/>
      <c r="LL325" s="165"/>
      <c r="LM325" s="165"/>
      <c r="LN325" s="165"/>
      <c r="LO325" s="165"/>
      <c r="LP325" s="165"/>
      <c r="LQ325" s="165"/>
      <c r="LR325" s="165"/>
      <c r="LS325" s="165"/>
      <c r="LT325" s="165"/>
      <c r="LU325" s="165"/>
      <c r="LV325" s="165"/>
      <c r="LW325" s="165"/>
      <c r="LX325" s="165"/>
      <c r="LY325" s="165"/>
      <c r="LZ325" s="165"/>
      <c r="MA325" s="165"/>
      <c r="MB325" s="165"/>
      <c r="MC325" s="165"/>
      <c r="MD325" s="165"/>
      <c r="ME325" s="165"/>
      <c r="MF325" s="165"/>
      <c r="MG325" s="165"/>
      <c r="MH325" s="165"/>
      <c r="MI325" s="165"/>
      <c r="MJ325" s="165"/>
      <c r="MK325" s="165"/>
      <c r="ML325" s="165"/>
      <c r="MM325" s="165"/>
      <c r="MN325" s="165"/>
      <c r="MO325" s="165"/>
      <c r="MP325" s="165"/>
      <c r="MQ325" s="165"/>
      <c r="MR325" s="165"/>
      <c r="MS325" s="165"/>
      <c r="MT325" s="165"/>
      <c r="MU325" s="165"/>
      <c r="MV325" s="165"/>
      <c r="MW325" s="165"/>
      <c r="MX325" s="165"/>
      <c r="MY325" s="165"/>
      <c r="MZ325" s="165"/>
      <c r="NA325" s="165"/>
      <c r="NB325" s="165"/>
      <c r="NC325" s="165"/>
      <c r="ND325" s="165"/>
      <c r="NE325" s="165"/>
      <c r="NF325" s="165"/>
      <c r="NG325" s="165"/>
      <c r="NH325" s="165"/>
      <c r="NI325" s="165"/>
      <c r="NJ325" s="165"/>
      <c r="NK325" s="165"/>
      <c r="NL325" s="165"/>
      <c r="NM325" s="165"/>
      <c r="NN325" s="165"/>
      <c r="NO325" s="165"/>
      <c r="NP325" s="165"/>
      <c r="NQ325" s="165"/>
      <c r="NR325" s="165"/>
      <c r="NS325" s="165"/>
      <c r="NT325" s="165"/>
      <c r="NU325" s="165"/>
      <c r="NV325" s="165"/>
      <c r="NW325" s="165"/>
      <c r="NX325" s="165"/>
      <c r="NY325" s="165"/>
      <c r="NZ325" s="165"/>
      <c r="OA325" s="165"/>
      <c r="OB325" s="165"/>
      <c r="OC325" s="165"/>
      <c r="OD325" s="165"/>
      <c r="OE325" s="165"/>
      <c r="OF325" s="165"/>
      <c r="OG325" s="165"/>
      <c r="OH325" s="165"/>
      <c r="OI325" s="165"/>
      <c r="OJ325" s="165"/>
      <c r="OK325" s="165"/>
      <c r="OL325" s="165"/>
      <c r="OM325" s="165"/>
      <c r="ON325" s="165"/>
      <c r="OO325" s="165"/>
      <c r="OP325" s="165"/>
      <c r="OQ325" s="165"/>
      <c r="OR325" s="165"/>
      <c r="OS325" s="165"/>
      <c r="OT325" s="165"/>
      <c r="OU325" s="165"/>
      <c r="OV325" s="165"/>
      <c r="OW325" s="165"/>
      <c r="OX325" s="165"/>
      <c r="OY325" s="165"/>
      <c r="OZ325" s="165"/>
      <c r="PA325" s="165"/>
      <c r="PB325" s="165"/>
      <c r="PC325" s="165"/>
      <c r="PD325" s="165"/>
      <c r="PE325" s="165"/>
      <c r="PF325" s="165"/>
      <c r="PG325" s="165"/>
      <c r="PH325" s="165"/>
      <c r="PI325" s="165"/>
      <c r="PJ325" s="165"/>
      <c r="PK325" s="165"/>
      <c r="PL325" s="165"/>
      <c r="PM325" s="165"/>
      <c r="PN325" s="165"/>
      <c r="PO325" s="165"/>
      <c r="PP325" s="165"/>
      <c r="PQ325" s="165"/>
      <c r="PR325" s="165"/>
      <c r="PS325" s="165"/>
      <c r="PT325" s="165"/>
      <c r="PU325" s="165"/>
      <c r="PV325" s="165"/>
      <c r="PW325" s="165"/>
      <c r="PX325" s="165"/>
      <c r="PY325" s="165"/>
      <c r="PZ325" s="165"/>
      <c r="QA325" s="165"/>
      <c r="QB325" s="165"/>
      <c r="QC325" s="165"/>
      <c r="QD325" s="165"/>
      <c r="QE325" s="165"/>
      <c r="QF325" s="165"/>
      <c r="QG325" s="165"/>
      <c r="QH325" s="165"/>
      <c r="QI325" s="165"/>
      <c r="QJ325" s="165"/>
      <c r="QK325" s="165"/>
      <c r="QL325" s="165"/>
      <c r="QM325" s="165"/>
      <c r="QN325" s="165"/>
      <c r="QO325" s="165"/>
      <c r="QP325" s="165"/>
      <c r="QQ325" s="165"/>
      <c r="QR325" s="165"/>
      <c r="QS325" s="165"/>
      <c r="QT325" s="165"/>
      <c r="QU325" s="165"/>
      <c r="QV325" s="165"/>
      <c r="QW325" s="165"/>
      <c r="QX325" s="165"/>
      <c r="QY325" s="165"/>
      <c r="QZ325" s="165"/>
      <c r="RA325" s="165"/>
      <c r="RB325" s="165"/>
      <c r="RC325" s="165"/>
      <c r="RD325" s="165"/>
      <c r="RE325" s="165"/>
      <c r="RF325" s="165"/>
      <c r="RG325" s="165"/>
      <c r="RH325" s="165"/>
      <c r="RI325" s="165"/>
      <c r="RJ325" s="165"/>
      <c r="RK325" s="165"/>
      <c r="RL325" s="165"/>
    </row>
    <row r="326" spans="1:480" ht="15" x14ac:dyDescent="0.25">
      <c r="A326" s="305"/>
      <c r="B326" s="370" t="s">
        <v>185</v>
      </c>
      <c r="C326" s="371"/>
      <c r="D326" s="11">
        <v>120</v>
      </c>
      <c r="E326" s="12"/>
      <c r="F326" s="13"/>
      <c r="G326" s="14">
        <v>4.18</v>
      </c>
      <c r="H326" s="15">
        <v>3.85</v>
      </c>
      <c r="I326" s="16">
        <v>17.34</v>
      </c>
      <c r="J326" s="17">
        <v>119.35</v>
      </c>
      <c r="K326" s="18">
        <v>0</v>
      </c>
      <c r="L326" s="30">
        <v>171</v>
      </c>
      <c r="M326" s="30">
        <v>168</v>
      </c>
      <c r="N326" s="266"/>
      <c r="O326" s="233"/>
      <c r="P326" s="233"/>
      <c r="Q326" s="233"/>
      <c r="R326" s="233"/>
      <c r="S326" s="233"/>
      <c r="T326" s="233"/>
      <c r="U326" s="233"/>
      <c r="V326" s="233"/>
      <c r="W326" s="233"/>
      <c r="X326" s="233"/>
      <c r="Y326" s="233"/>
      <c r="Z326" s="165"/>
      <c r="AA326" s="165"/>
      <c r="AB326" s="165"/>
      <c r="AC326" s="165"/>
      <c r="AD326" s="165"/>
      <c r="AE326" s="165"/>
      <c r="AF326" s="165"/>
      <c r="AG326" s="165"/>
      <c r="AH326" s="165"/>
      <c r="AI326" s="165"/>
      <c r="AJ326" s="165"/>
      <c r="AK326" s="165"/>
      <c r="AL326" s="165"/>
      <c r="AM326" s="165"/>
      <c r="AN326" s="165"/>
      <c r="AO326" s="165"/>
      <c r="AP326" s="165"/>
      <c r="AQ326" s="165"/>
      <c r="AR326" s="165"/>
      <c r="AS326" s="165"/>
      <c r="AT326" s="165"/>
      <c r="AU326" s="165"/>
      <c r="AV326" s="165"/>
      <c r="AW326" s="165"/>
      <c r="AX326" s="165"/>
      <c r="AY326" s="165"/>
      <c r="AZ326" s="165"/>
      <c r="BA326" s="165"/>
      <c r="BB326" s="165"/>
      <c r="BC326" s="165"/>
      <c r="BD326" s="165"/>
      <c r="BE326" s="165"/>
      <c r="BF326" s="165"/>
      <c r="BG326" s="165"/>
      <c r="BH326" s="165"/>
      <c r="BI326" s="165"/>
      <c r="BJ326" s="165"/>
      <c r="BK326" s="165"/>
      <c r="BL326" s="165"/>
      <c r="BM326" s="165"/>
      <c r="BN326" s="165"/>
      <c r="BO326" s="165"/>
      <c r="BP326" s="165"/>
      <c r="BQ326" s="165"/>
      <c r="BR326" s="165"/>
      <c r="BS326" s="165"/>
      <c r="BT326" s="165"/>
      <c r="BU326" s="165"/>
      <c r="BV326" s="165"/>
      <c r="BW326" s="165"/>
      <c r="BX326" s="165"/>
      <c r="BY326" s="165"/>
      <c r="BZ326" s="165"/>
      <c r="CA326" s="165"/>
      <c r="CB326" s="165"/>
      <c r="CC326" s="165"/>
      <c r="CD326" s="165"/>
      <c r="CE326" s="165"/>
      <c r="CF326" s="165"/>
      <c r="CG326" s="165"/>
      <c r="CH326" s="165"/>
      <c r="CI326" s="165"/>
      <c r="CJ326" s="165"/>
      <c r="CK326" s="165"/>
      <c r="CL326" s="165"/>
      <c r="CM326" s="165"/>
      <c r="CN326" s="165"/>
      <c r="CO326" s="165"/>
      <c r="CP326" s="165"/>
      <c r="CQ326" s="165"/>
      <c r="CR326" s="165"/>
      <c r="CS326" s="165"/>
      <c r="CT326" s="165"/>
      <c r="CU326" s="165"/>
      <c r="CV326" s="165"/>
      <c r="CW326" s="165"/>
      <c r="CX326" s="165"/>
      <c r="CY326" s="165"/>
      <c r="CZ326" s="165"/>
      <c r="DA326" s="165"/>
      <c r="DB326" s="165"/>
      <c r="DC326" s="165"/>
      <c r="DD326" s="165"/>
      <c r="DE326" s="165"/>
      <c r="DF326" s="165"/>
      <c r="DG326" s="165"/>
      <c r="DH326" s="165"/>
      <c r="DI326" s="165"/>
      <c r="DJ326" s="165"/>
      <c r="DK326" s="165"/>
      <c r="DL326" s="165"/>
      <c r="DM326" s="165"/>
      <c r="DN326" s="165"/>
      <c r="DO326" s="165"/>
      <c r="DP326" s="165"/>
      <c r="DQ326" s="165"/>
      <c r="DR326" s="165"/>
      <c r="DS326" s="165"/>
      <c r="DT326" s="165"/>
      <c r="DU326" s="165"/>
      <c r="DV326" s="165"/>
      <c r="DW326" s="165"/>
      <c r="DX326" s="165"/>
      <c r="DY326" s="165"/>
      <c r="DZ326" s="165"/>
      <c r="EA326" s="165"/>
      <c r="EB326" s="165"/>
      <c r="EC326" s="165"/>
      <c r="ED326" s="165"/>
      <c r="EE326" s="165"/>
      <c r="EF326" s="165"/>
      <c r="EG326" s="165"/>
      <c r="EH326" s="165"/>
      <c r="EI326" s="165"/>
      <c r="EJ326" s="165"/>
      <c r="EK326" s="165"/>
      <c r="EL326" s="165"/>
      <c r="EM326" s="165"/>
      <c r="EN326" s="165"/>
      <c r="EO326" s="165"/>
      <c r="EP326" s="165"/>
      <c r="EQ326" s="165"/>
      <c r="ER326" s="165"/>
      <c r="ES326" s="165"/>
      <c r="ET326" s="165"/>
      <c r="EU326" s="165"/>
      <c r="EV326" s="165"/>
      <c r="EW326" s="165"/>
      <c r="EX326" s="165"/>
      <c r="EY326" s="165"/>
      <c r="EZ326" s="165"/>
      <c r="FA326" s="165"/>
      <c r="FB326" s="165"/>
      <c r="FC326" s="165"/>
      <c r="FD326" s="165"/>
      <c r="FE326" s="165"/>
      <c r="FF326" s="165"/>
      <c r="FG326" s="165"/>
      <c r="FH326" s="165"/>
      <c r="FI326" s="165"/>
      <c r="FJ326" s="165"/>
      <c r="FK326" s="165"/>
      <c r="FL326" s="165"/>
      <c r="FM326" s="165"/>
      <c r="FN326" s="165"/>
      <c r="FO326" s="165"/>
      <c r="FP326" s="165"/>
      <c r="FQ326" s="165"/>
      <c r="FR326" s="165"/>
      <c r="FS326" s="165"/>
      <c r="FT326" s="165"/>
      <c r="FU326" s="165"/>
      <c r="FV326" s="165"/>
      <c r="FW326" s="165"/>
      <c r="FX326" s="165"/>
      <c r="FY326" s="165"/>
      <c r="FZ326" s="165"/>
      <c r="GA326" s="165"/>
      <c r="GB326" s="165"/>
      <c r="GC326" s="165"/>
      <c r="GD326" s="165"/>
      <c r="GE326" s="165"/>
      <c r="GF326" s="165"/>
      <c r="GG326" s="165"/>
      <c r="GH326" s="165"/>
      <c r="GI326" s="165"/>
      <c r="GJ326" s="165"/>
      <c r="GK326" s="165"/>
      <c r="GL326" s="165"/>
      <c r="GM326" s="165"/>
      <c r="GN326" s="165"/>
      <c r="GO326" s="165"/>
      <c r="GP326" s="165"/>
      <c r="GQ326" s="165"/>
      <c r="GR326" s="165"/>
      <c r="GS326" s="165"/>
      <c r="GT326" s="165"/>
      <c r="GU326" s="165"/>
      <c r="GV326" s="165"/>
      <c r="GW326" s="165"/>
      <c r="GX326" s="165"/>
      <c r="GY326" s="165"/>
      <c r="GZ326" s="165"/>
      <c r="HA326" s="165"/>
      <c r="HB326" s="165"/>
      <c r="HC326" s="165"/>
      <c r="HD326" s="165"/>
      <c r="HE326" s="165"/>
      <c r="HF326" s="165"/>
      <c r="HG326" s="165"/>
      <c r="HH326" s="165"/>
      <c r="HI326" s="165"/>
      <c r="HJ326" s="165"/>
      <c r="HK326" s="165"/>
      <c r="HL326" s="165"/>
      <c r="HM326" s="165"/>
      <c r="HN326" s="165"/>
      <c r="HO326" s="165"/>
      <c r="HP326" s="165"/>
      <c r="HQ326" s="165"/>
      <c r="HR326" s="165"/>
      <c r="HS326" s="165"/>
      <c r="HT326" s="165"/>
      <c r="HU326" s="165"/>
      <c r="HV326" s="165"/>
      <c r="HW326" s="165"/>
      <c r="HX326" s="165"/>
      <c r="HY326" s="165"/>
      <c r="HZ326" s="165"/>
      <c r="IA326" s="165"/>
      <c r="IB326" s="165"/>
      <c r="IC326" s="165"/>
      <c r="ID326" s="165"/>
      <c r="IE326" s="165"/>
      <c r="IF326" s="165"/>
      <c r="IG326" s="165"/>
      <c r="IH326" s="165"/>
      <c r="II326" s="165"/>
      <c r="IJ326" s="165"/>
      <c r="IK326" s="165"/>
      <c r="IL326" s="165"/>
      <c r="IM326" s="165"/>
      <c r="IN326" s="165"/>
      <c r="IO326" s="165"/>
      <c r="IP326" s="165"/>
      <c r="IQ326" s="165"/>
      <c r="IR326" s="165"/>
      <c r="IS326" s="165"/>
      <c r="IT326" s="165"/>
      <c r="IU326" s="165"/>
      <c r="IV326" s="165"/>
      <c r="IW326" s="165"/>
      <c r="IX326" s="165"/>
      <c r="IY326" s="165"/>
      <c r="IZ326" s="165"/>
      <c r="JA326" s="165"/>
      <c r="JB326" s="165"/>
      <c r="JC326" s="165"/>
      <c r="JD326" s="165"/>
      <c r="JE326" s="165"/>
      <c r="JF326" s="165"/>
      <c r="JG326" s="165"/>
      <c r="JH326" s="165"/>
      <c r="JI326" s="165"/>
      <c r="JJ326" s="165"/>
      <c r="JK326" s="165"/>
      <c r="JL326" s="165"/>
      <c r="JM326" s="165"/>
      <c r="JN326" s="165"/>
      <c r="JO326" s="165"/>
      <c r="JP326" s="165"/>
      <c r="JQ326" s="165"/>
      <c r="JR326" s="165"/>
      <c r="JS326" s="165"/>
      <c r="JT326" s="165"/>
      <c r="JU326" s="165"/>
      <c r="JV326" s="165"/>
      <c r="JW326" s="165"/>
      <c r="JX326" s="165"/>
      <c r="JY326" s="165"/>
      <c r="JZ326" s="165"/>
      <c r="KA326" s="165"/>
      <c r="KB326" s="165"/>
      <c r="KC326" s="165"/>
      <c r="KD326" s="165"/>
      <c r="KE326" s="165"/>
      <c r="KF326" s="165"/>
      <c r="KG326" s="165"/>
      <c r="KH326" s="165"/>
      <c r="KI326" s="165"/>
      <c r="KJ326" s="165"/>
      <c r="KK326" s="165"/>
      <c r="KL326" s="165"/>
      <c r="KM326" s="165"/>
      <c r="KN326" s="165"/>
      <c r="KO326" s="165"/>
      <c r="KP326" s="165"/>
      <c r="KQ326" s="165"/>
      <c r="KR326" s="165"/>
      <c r="KS326" s="165"/>
      <c r="KT326" s="165"/>
      <c r="KU326" s="165"/>
      <c r="KV326" s="165"/>
      <c r="KW326" s="165"/>
      <c r="KX326" s="165"/>
      <c r="KY326" s="165"/>
      <c r="KZ326" s="165"/>
      <c r="LA326" s="165"/>
      <c r="LB326" s="165"/>
      <c r="LC326" s="165"/>
      <c r="LD326" s="165"/>
      <c r="LE326" s="165"/>
      <c r="LF326" s="165"/>
      <c r="LG326" s="165"/>
      <c r="LH326" s="165"/>
      <c r="LI326" s="165"/>
      <c r="LJ326" s="165"/>
      <c r="LK326" s="165"/>
      <c r="LL326" s="165"/>
      <c r="LM326" s="165"/>
      <c r="LN326" s="165"/>
      <c r="LO326" s="165"/>
      <c r="LP326" s="165"/>
      <c r="LQ326" s="165"/>
      <c r="LR326" s="165"/>
      <c r="LS326" s="165"/>
      <c r="LT326" s="165"/>
      <c r="LU326" s="165"/>
      <c r="LV326" s="165"/>
      <c r="LW326" s="165"/>
      <c r="LX326" s="165"/>
      <c r="LY326" s="165"/>
      <c r="LZ326" s="165"/>
      <c r="MA326" s="165"/>
      <c r="MB326" s="165"/>
      <c r="MC326" s="165"/>
      <c r="MD326" s="165"/>
      <c r="ME326" s="165"/>
      <c r="MF326" s="165"/>
      <c r="MG326" s="165"/>
      <c r="MH326" s="165"/>
      <c r="MI326" s="165"/>
      <c r="MJ326" s="165"/>
      <c r="MK326" s="165"/>
      <c r="ML326" s="165"/>
      <c r="MM326" s="165"/>
      <c r="MN326" s="165"/>
      <c r="MO326" s="165"/>
      <c r="MP326" s="165"/>
      <c r="MQ326" s="165"/>
      <c r="MR326" s="165"/>
      <c r="MS326" s="165"/>
      <c r="MT326" s="165"/>
      <c r="MU326" s="165"/>
      <c r="MV326" s="165"/>
      <c r="MW326" s="165"/>
      <c r="MX326" s="165"/>
      <c r="MY326" s="165"/>
      <c r="MZ326" s="165"/>
      <c r="NA326" s="165"/>
      <c r="NB326" s="165"/>
      <c r="NC326" s="165"/>
      <c r="ND326" s="165"/>
      <c r="NE326" s="165"/>
      <c r="NF326" s="165"/>
      <c r="NG326" s="165"/>
      <c r="NH326" s="165"/>
      <c r="NI326" s="165"/>
      <c r="NJ326" s="165"/>
      <c r="NK326" s="165"/>
      <c r="NL326" s="165"/>
      <c r="NM326" s="165"/>
      <c r="NN326" s="165"/>
      <c r="NO326" s="165"/>
      <c r="NP326" s="165"/>
      <c r="NQ326" s="165"/>
      <c r="NR326" s="165"/>
      <c r="NS326" s="165"/>
      <c r="NT326" s="165"/>
      <c r="NU326" s="165"/>
      <c r="NV326" s="165"/>
      <c r="NW326" s="165"/>
      <c r="NX326" s="165"/>
      <c r="NY326" s="165"/>
      <c r="NZ326" s="165"/>
      <c r="OA326" s="165"/>
      <c r="OB326" s="165"/>
      <c r="OC326" s="165"/>
      <c r="OD326" s="165"/>
      <c r="OE326" s="165"/>
      <c r="OF326" s="165"/>
      <c r="OG326" s="165"/>
      <c r="OH326" s="165"/>
      <c r="OI326" s="165"/>
      <c r="OJ326" s="165"/>
      <c r="OK326" s="165"/>
      <c r="OL326" s="165"/>
      <c r="OM326" s="165"/>
      <c r="ON326" s="165"/>
      <c r="OO326" s="165"/>
      <c r="OP326" s="165"/>
      <c r="OQ326" s="165"/>
      <c r="OR326" s="165"/>
      <c r="OS326" s="165"/>
      <c r="OT326" s="165"/>
      <c r="OU326" s="165"/>
      <c r="OV326" s="165"/>
      <c r="OW326" s="165"/>
      <c r="OX326" s="165"/>
      <c r="OY326" s="165"/>
      <c r="OZ326" s="165"/>
      <c r="PA326" s="165"/>
      <c r="PB326" s="165"/>
      <c r="PC326" s="165"/>
      <c r="PD326" s="165"/>
      <c r="PE326" s="165"/>
      <c r="PF326" s="165"/>
      <c r="PG326" s="165"/>
      <c r="PH326" s="165"/>
      <c r="PI326" s="165"/>
      <c r="PJ326" s="165"/>
      <c r="PK326" s="165"/>
      <c r="PL326" s="165"/>
      <c r="PM326" s="165"/>
      <c r="PN326" s="165"/>
      <c r="PO326" s="165"/>
      <c r="PP326" s="165"/>
      <c r="PQ326" s="165"/>
      <c r="PR326" s="165"/>
      <c r="PS326" s="165"/>
      <c r="PT326" s="165"/>
      <c r="PU326" s="165"/>
      <c r="PV326" s="165"/>
      <c r="PW326" s="165"/>
      <c r="PX326" s="165"/>
      <c r="PY326" s="165"/>
      <c r="PZ326" s="165"/>
      <c r="QA326" s="165"/>
      <c r="QB326" s="165"/>
      <c r="QC326" s="165"/>
      <c r="QD326" s="165"/>
      <c r="QE326" s="165"/>
      <c r="QF326" s="165"/>
      <c r="QG326" s="165"/>
      <c r="QH326" s="165"/>
      <c r="QI326" s="165"/>
      <c r="QJ326" s="165"/>
      <c r="QK326" s="165"/>
      <c r="QL326" s="165"/>
      <c r="QM326" s="165"/>
      <c r="QN326" s="165"/>
      <c r="QO326" s="165"/>
      <c r="QP326" s="165"/>
      <c r="QQ326" s="165"/>
      <c r="QR326" s="165"/>
      <c r="QS326" s="165"/>
      <c r="QT326" s="165"/>
      <c r="QU326" s="165"/>
      <c r="QV326" s="165"/>
      <c r="QW326" s="165"/>
      <c r="QX326" s="165"/>
      <c r="QY326" s="165"/>
      <c r="QZ326" s="165"/>
      <c r="RA326" s="165"/>
      <c r="RB326" s="165"/>
      <c r="RC326" s="165"/>
      <c r="RD326" s="165"/>
      <c r="RE326" s="165"/>
      <c r="RF326" s="165"/>
      <c r="RG326" s="165"/>
      <c r="RH326" s="165"/>
      <c r="RI326" s="165"/>
      <c r="RJ326" s="165"/>
      <c r="RK326" s="165"/>
      <c r="RL326" s="165"/>
    </row>
    <row r="327" spans="1:480" s="119" customFormat="1" ht="15" x14ac:dyDescent="0.25">
      <c r="A327" s="305"/>
      <c r="B327" s="354" t="s">
        <v>23</v>
      </c>
      <c r="C327" s="355"/>
      <c r="D327" s="11">
        <v>20</v>
      </c>
      <c r="E327" s="12"/>
      <c r="F327" s="13"/>
      <c r="G327" s="14">
        <v>1.34</v>
      </c>
      <c r="H327" s="15">
        <v>0.14000000000000001</v>
      </c>
      <c r="I327" s="16">
        <v>10.06</v>
      </c>
      <c r="J327" s="17">
        <v>48</v>
      </c>
      <c r="K327" s="18">
        <v>0</v>
      </c>
      <c r="L327" s="30">
        <v>1</v>
      </c>
      <c r="M327" s="30">
        <v>10.1</v>
      </c>
      <c r="N327" s="233"/>
      <c r="O327" s="233"/>
      <c r="P327" s="233"/>
      <c r="Q327" s="233"/>
      <c r="R327" s="233"/>
      <c r="S327" s="233"/>
      <c r="T327" s="233"/>
      <c r="U327" s="233"/>
      <c r="V327" s="233"/>
      <c r="W327" s="233"/>
      <c r="X327" s="233"/>
      <c r="Y327" s="233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  <c r="AN327" s="165"/>
      <c r="AO327" s="165"/>
      <c r="AP327" s="165"/>
      <c r="AQ327" s="165"/>
      <c r="AR327" s="165"/>
      <c r="AS327" s="165"/>
      <c r="AT327" s="165"/>
      <c r="AU327" s="165"/>
      <c r="AV327" s="165"/>
      <c r="AW327" s="165"/>
      <c r="AX327" s="165"/>
      <c r="AY327" s="165"/>
      <c r="AZ327" s="165"/>
      <c r="BA327" s="165"/>
      <c r="BB327" s="165"/>
      <c r="BC327" s="165"/>
      <c r="BD327" s="165"/>
      <c r="BE327" s="165"/>
      <c r="BF327" s="165"/>
      <c r="BG327" s="165"/>
      <c r="BH327" s="165"/>
      <c r="BI327" s="165"/>
      <c r="BJ327" s="165"/>
      <c r="BK327" s="165"/>
      <c r="BL327" s="165"/>
      <c r="BM327" s="165"/>
      <c r="BN327" s="165"/>
      <c r="BO327" s="165"/>
      <c r="BP327" s="165"/>
      <c r="BQ327" s="165"/>
      <c r="BR327" s="165"/>
      <c r="BS327" s="165"/>
      <c r="BT327" s="165"/>
      <c r="BU327" s="165"/>
      <c r="BV327" s="165"/>
      <c r="BW327" s="165"/>
      <c r="BX327" s="165"/>
      <c r="BY327" s="165"/>
      <c r="BZ327" s="165"/>
      <c r="CA327" s="165"/>
      <c r="CB327" s="165"/>
      <c r="CC327" s="165"/>
      <c r="CD327" s="165"/>
      <c r="CE327" s="165"/>
      <c r="CF327" s="165"/>
      <c r="CG327" s="165"/>
      <c r="CH327" s="165"/>
      <c r="CI327" s="165"/>
      <c r="CJ327" s="165"/>
      <c r="CK327" s="165"/>
      <c r="CL327" s="165"/>
      <c r="CM327" s="165"/>
      <c r="CN327" s="165"/>
      <c r="CO327" s="165"/>
      <c r="CP327" s="165"/>
      <c r="CQ327" s="165"/>
      <c r="CR327" s="165"/>
      <c r="CS327" s="165"/>
      <c r="CT327" s="165"/>
      <c r="CU327" s="165"/>
      <c r="CV327" s="165"/>
      <c r="CW327" s="165"/>
      <c r="CX327" s="165"/>
      <c r="CY327" s="165"/>
      <c r="CZ327" s="165"/>
      <c r="DA327" s="165"/>
      <c r="DB327" s="165"/>
      <c r="DC327" s="165"/>
      <c r="DD327" s="165"/>
      <c r="DE327" s="165"/>
      <c r="DF327" s="165"/>
      <c r="DG327" s="165"/>
      <c r="DH327" s="165"/>
      <c r="DI327" s="165"/>
      <c r="DJ327" s="165"/>
      <c r="DK327" s="165"/>
      <c r="DL327" s="165"/>
      <c r="DM327" s="165"/>
      <c r="DN327" s="165"/>
      <c r="DO327" s="165"/>
      <c r="DP327" s="165"/>
      <c r="DQ327" s="165"/>
      <c r="DR327" s="165"/>
      <c r="DS327" s="165"/>
      <c r="DT327" s="165"/>
      <c r="DU327" s="165"/>
      <c r="DV327" s="165"/>
      <c r="DW327" s="165"/>
      <c r="DX327" s="165"/>
      <c r="DY327" s="165"/>
      <c r="DZ327" s="165"/>
      <c r="EA327" s="165"/>
      <c r="EB327" s="165"/>
      <c r="EC327" s="165"/>
      <c r="ED327" s="165"/>
      <c r="EE327" s="165"/>
      <c r="EF327" s="165"/>
      <c r="EG327" s="165"/>
      <c r="EH327" s="165"/>
      <c r="EI327" s="165"/>
      <c r="EJ327" s="165"/>
      <c r="EK327" s="165"/>
      <c r="EL327" s="165"/>
      <c r="EM327" s="165"/>
      <c r="EN327" s="165"/>
      <c r="EO327" s="165"/>
      <c r="EP327" s="165"/>
      <c r="EQ327" s="165"/>
      <c r="ER327" s="165"/>
      <c r="ES327" s="165"/>
      <c r="ET327" s="165"/>
      <c r="EU327" s="165"/>
      <c r="EV327" s="165"/>
      <c r="EW327" s="165"/>
      <c r="EX327" s="165"/>
      <c r="EY327" s="165"/>
      <c r="EZ327" s="165"/>
      <c r="FA327" s="165"/>
      <c r="FB327" s="165"/>
      <c r="FC327" s="165"/>
      <c r="FD327" s="165"/>
      <c r="FE327" s="165"/>
      <c r="FF327" s="165"/>
      <c r="FG327" s="165"/>
      <c r="FH327" s="165"/>
      <c r="FI327" s="165"/>
      <c r="FJ327" s="165"/>
      <c r="FK327" s="165"/>
      <c r="FL327" s="165"/>
      <c r="FM327" s="165"/>
      <c r="FN327" s="165"/>
      <c r="FO327" s="165"/>
      <c r="FP327" s="165"/>
      <c r="FQ327" s="165"/>
      <c r="FR327" s="165"/>
      <c r="FS327" s="165"/>
      <c r="FT327" s="165"/>
      <c r="FU327" s="165"/>
      <c r="FV327" s="165"/>
      <c r="FW327" s="165"/>
      <c r="FX327" s="165"/>
      <c r="FY327" s="165"/>
      <c r="FZ327" s="165"/>
      <c r="GA327" s="165"/>
      <c r="GB327" s="165"/>
      <c r="GC327" s="165"/>
      <c r="GD327" s="165"/>
      <c r="GE327" s="165"/>
      <c r="GF327" s="165"/>
      <c r="GG327" s="165"/>
      <c r="GH327" s="165"/>
      <c r="GI327" s="165"/>
      <c r="GJ327" s="165"/>
      <c r="GK327" s="165"/>
      <c r="GL327" s="165"/>
      <c r="GM327" s="165"/>
      <c r="GN327" s="165"/>
      <c r="GO327" s="165"/>
      <c r="GP327" s="165"/>
      <c r="GQ327" s="165"/>
      <c r="GR327" s="165"/>
      <c r="GS327" s="165"/>
      <c r="GT327" s="165"/>
      <c r="GU327" s="165"/>
      <c r="GV327" s="165"/>
      <c r="GW327" s="165"/>
      <c r="GX327" s="165"/>
      <c r="GY327" s="165"/>
      <c r="GZ327" s="165"/>
      <c r="HA327" s="165"/>
      <c r="HB327" s="165"/>
      <c r="HC327" s="165"/>
      <c r="HD327" s="165"/>
      <c r="HE327" s="165"/>
      <c r="HF327" s="165"/>
      <c r="HG327" s="165"/>
      <c r="HH327" s="165"/>
      <c r="HI327" s="165"/>
      <c r="HJ327" s="165"/>
      <c r="HK327" s="165"/>
      <c r="HL327" s="165"/>
      <c r="HM327" s="165"/>
      <c r="HN327" s="165"/>
      <c r="HO327" s="165"/>
      <c r="HP327" s="165"/>
      <c r="HQ327" s="165"/>
      <c r="HR327" s="165"/>
      <c r="HS327" s="165"/>
      <c r="HT327" s="165"/>
      <c r="HU327" s="165"/>
      <c r="HV327" s="165"/>
      <c r="HW327" s="165"/>
      <c r="HX327" s="165"/>
      <c r="HY327" s="165"/>
      <c r="HZ327" s="165"/>
      <c r="IA327" s="165"/>
      <c r="IB327" s="165"/>
      <c r="IC327" s="165"/>
      <c r="ID327" s="165"/>
      <c r="IE327" s="165"/>
      <c r="IF327" s="165"/>
      <c r="IG327" s="165"/>
      <c r="IH327" s="165"/>
      <c r="II327" s="165"/>
      <c r="IJ327" s="165"/>
      <c r="IK327" s="165"/>
      <c r="IL327" s="165"/>
      <c r="IM327" s="165"/>
      <c r="IN327" s="165"/>
      <c r="IO327" s="165"/>
      <c r="IP327" s="165"/>
      <c r="IQ327" s="165"/>
      <c r="IR327" s="165"/>
      <c r="IS327" s="165"/>
      <c r="IT327" s="165"/>
      <c r="IU327" s="165"/>
      <c r="IV327" s="165"/>
      <c r="IW327" s="165"/>
      <c r="IX327" s="165"/>
      <c r="IY327" s="165"/>
      <c r="IZ327" s="165"/>
      <c r="JA327" s="165"/>
      <c r="JB327" s="165"/>
      <c r="JC327" s="165"/>
      <c r="JD327" s="165"/>
      <c r="JE327" s="165"/>
      <c r="JF327" s="165"/>
      <c r="JG327" s="165"/>
      <c r="JH327" s="165"/>
      <c r="JI327" s="165"/>
      <c r="JJ327" s="165"/>
      <c r="JK327" s="165"/>
      <c r="JL327" s="165"/>
      <c r="JM327" s="165"/>
      <c r="JN327" s="165"/>
      <c r="JO327" s="165"/>
      <c r="JP327" s="165"/>
      <c r="JQ327" s="165"/>
      <c r="JR327" s="165"/>
      <c r="JS327" s="165"/>
      <c r="JT327" s="165"/>
      <c r="JU327" s="165"/>
      <c r="JV327" s="165"/>
      <c r="JW327" s="165"/>
      <c r="JX327" s="165"/>
      <c r="JY327" s="165"/>
      <c r="JZ327" s="165"/>
      <c r="KA327" s="165"/>
      <c r="KB327" s="165"/>
      <c r="KC327" s="165"/>
      <c r="KD327" s="165"/>
      <c r="KE327" s="165"/>
      <c r="KF327" s="165"/>
      <c r="KG327" s="165"/>
      <c r="KH327" s="165"/>
      <c r="KI327" s="165"/>
      <c r="KJ327" s="165"/>
      <c r="KK327" s="165"/>
      <c r="KL327" s="165"/>
      <c r="KM327" s="165"/>
      <c r="KN327" s="165"/>
      <c r="KO327" s="165"/>
      <c r="KP327" s="165"/>
      <c r="KQ327" s="165"/>
      <c r="KR327" s="165"/>
      <c r="KS327" s="165"/>
      <c r="KT327" s="165"/>
      <c r="KU327" s="165"/>
      <c r="KV327" s="165"/>
      <c r="KW327" s="165"/>
      <c r="KX327" s="165"/>
      <c r="KY327" s="165"/>
      <c r="KZ327" s="165"/>
      <c r="LA327" s="165"/>
      <c r="LB327" s="165"/>
      <c r="LC327" s="165"/>
      <c r="LD327" s="165"/>
      <c r="LE327" s="165"/>
      <c r="LF327" s="165"/>
      <c r="LG327" s="165"/>
      <c r="LH327" s="165"/>
      <c r="LI327" s="165"/>
      <c r="LJ327" s="165"/>
      <c r="LK327" s="165"/>
      <c r="LL327" s="165"/>
      <c r="LM327" s="165"/>
      <c r="LN327" s="165"/>
      <c r="LO327" s="165"/>
      <c r="LP327" s="165"/>
      <c r="LQ327" s="165"/>
      <c r="LR327" s="165"/>
      <c r="LS327" s="165"/>
      <c r="LT327" s="165"/>
      <c r="LU327" s="165"/>
      <c r="LV327" s="165"/>
      <c r="LW327" s="165"/>
      <c r="LX327" s="165"/>
      <c r="LY327" s="165"/>
      <c r="LZ327" s="165"/>
      <c r="MA327" s="165"/>
      <c r="MB327" s="165"/>
      <c r="MC327" s="165"/>
      <c r="MD327" s="165"/>
      <c r="ME327" s="165"/>
      <c r="MF327" s="165"/>
      <c r="MG327" s="165"/>
      <c r="MH327" s="165"/>
      <c r="MI327" s="165"/>
      <c r="MJ327" s="165"/>
      <c r="MK327" s="165"/>
      <c r="ML327" s="165"/>
      <c r="MM327" s="165"/>
      <c r="MN327" s="165"/>
      <c r="MO327" s="165"/>
      <c r="MP327" s="165"/>
      <c r="MQ327" s="165"/>
      <c r="MR327" s="165"/>
      <c r="MS327" s="165"/>
      <c r="MT327" s="165"/>
      <c r="MU327" s="165"/>
      <c r="MV327" s="165"/>
      <c r="MW327" s="165"/>
      <c r="MX327" s="165"/>
      <c r="MY327" s="165"/>
      <c r="MZ327" s="165"/>
      <c r="NA327" s="165"/>
      <c r="NB327" s="165"/>
      <c r="NC327" s="165"/>
      <c r="ND327" s="165"/>
      <c r="NE327" s="165"/>
      <c r="NF327" s="165"/>
      <c r="NG327" s="165"/>
      <c r="NH327" s="165"/>
      <c r="NI327" s="165"/>
      <c r="NJ327" s="165"/>
      <c r="NK327" s="165"/>
      <c r="NL327" s="165"/>
      <c r="NM327" s="165"/>
      <c r="NN327" s="165"/>
      <c r="NO327" s="165"/>
      <c r="NP327" s="165"/>
      <c r="NQ327" s="165"/>
      <c r="NR327" s="165"/>
      <c r="NS327" s="165"/>
      <c r="NT327" s="165"/>
      <c r="NU327" s="165"/>
      <c r="NV327" s="165"/>
      <c r="NW327" s="165"/>
      <c r="NX327" s="165"/>
      <c r="NY327" s="165"/>
      <c r="NZ327" s="165"/>
      <c r="OA327" s="165"/>
      <c r="OB327" s="165"/>
      <c r="OC327" s="165"/>
      <c r="OD327" s="165"/>
      <c r="OE327" s="165"/>
      <c r="OF327" s="165"/>
      <c r="OG327" s="165"/>
      <c r="OH327" s="165"/>
      <c r="OI327" s="165"/>
      <c r="OJ327" s="165"/>
      <c r="OK327" s="165"/>
      <c r="OL327" s="165"/>
      <c r="OM327" s="165"/>
      <c r="ON327" s="165"/>
      <c r="OO327" s="165"/>
      <c r="OP327" s="165"/>
      <c r="OQ327" s="165"/>
      <c r="OR327" s="165"/>
      <c r="OS327" s="165"/>
      <c r="OT327" s="165"/>
      <c r="OU327" s="165"/>
      <c r="OV327" s="165"/>
      <c r="OW327" s="165"/>
      <c r="OX327" s="165"/>
      <c r="OY327" s="165"/>
      <c r="OZ327" s="165"/>
      <c r="PA327" s="165"/>
      <c r="PB327" s="165"/>
      <c r="PC327" s="165"/>
      <c r="PD327" s="165"/>
      <c r="PE327" s="165"/>
      <c r="PF327" s="165"/>
      <c r="PG327" s="165"/>
      <c r="PH327" s="165"/>
      <c r="PI327" s="165"/>
      <c r="PJ327" s="165"/>
      <c r="PK327" s="165"/>
      <c r="PL327" s="165"/>
      <c r="PM327" s="165"/>
      <c r="PN327" s="165"/>
      <c r="PO327" s="165"/>
      <c r="PP327" s="165"/>
      <c r="PQ327" s="165"/>
      <c r="PR327" s="165"/>
      <c r="PS327" s="165"/>
      <c r="PT327" s="165"/>
      <c r="PU327" s="165"/>
      <c r="PV327" s="165"/>
      <c r="PW327" s="165"/>
      <c r="PX327" s="165"/>
      <c r="PY327" s="165"/>
      <c r="PZ327" s="165"/>
      <c r="QA327" s="165"/>
      <c r="QB327" s="165"/>
      <c r="QC327" s="165"/>
      <c r="QD327" s="165"/>
      <c r="QE327" s="165"/>
      <c r="QF327" s="165"/>
      <c r="QG327" s="165"/>
      <c r="QH327" s="165"/>
      <c r="QI327" s="165"/>
      <c r="QJ327" s="165"/>
      <c r="QK327" s="165"/>
      <c r="QL327" s="165"/>
      <c r="QM327" s="165"/>
      <c r="QN327" s="165"/>
      <c r="QO327" s="165"/>
      <c r="QP327" s="165"/>
      <c r="QQ327" s="165"/>
      <c r="QR327" s="165"/>
      <c r="QS327" s="165"/>
      <c r="QT327" s="165"/>
      <c r="QU327" s="165"/>
      <c r="QV327" s="165"/>
      <c r="QW327" s="165"/>
      <c r="QX327" s="165"/>
      <c r="QY327" s="165"/>
      <c r="QZ327" s="165"/>
      <c r="RA327" s="165"/>
      <c r="RB327" s="165"/>
      <c r="RC327" s="165"/>
      <c r="RD327" s="165"/>
      <c r="RE327" s="165"/>
      <c r="RF327" s="165"/>
      <c r="RG327" s="165"/>
      <c r="RH327" s="165"/>
      <c r="RI327" s="165"/>
      <c r="RJ327" s="165"/>
      <c r="RK327" s="165"/>
      <c r="RL327" s="165"/>
    </row>
    <row r="328" spans="1:480" ht="15" x14ac:dyDescent="0.25">
      <c r="A328" s="305" t="e">
        <f>'Тех. карты'!#REF!</f>
        <v>#REF!</v>
      </c>
      <c r="B328" s="354" t="s">
        <v>17</v>
      </c>
      <c r="C328" s="355"/>
      <c r="D328" s="11">
        <v>40</v>
      </c>
      <c r="E328" s="12"/>
      <c r="F328" s="13"/>
      <c r="G328" s="14">
        <v>2</v>
      </c>
      <c r="H328" s="15">
        <v>0.4</v>
      </c>
      <c r="I328" s="16">
        <v>17</v>
      </c>
      <c r="J328" s="17">
        <v>81.599999999999994</v>
      </c>
      <c r="K328" s="18">
        <v>0</v>
      </c>
      <c r="L328" s="30">
        <v>1</v>
      </c>
      <c r="M328" s="30">
        <v>10.1</v>
      </c>
      <c r="N328" s="233"/>
      <c r="O328" s="233"/>
      <c r="P328" s="233"/>
      <c r="Q328" s="233"/>
      <c r="R328" s="233"/>
      <c r="S328" s="233"/>
      <c r="T328" s="233"/>
      <c r="U328" s="233"/>
      <c r="V328" s="233"/>
      <c r="W328" s="233"/>
      <c r="X328" s="233"/>
      <c r="Y328" s="233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  <c r="AP328" s="165"/>
      <c r="AQ328" s="165"/>
      <c r="AR328" s="165"/>
      <c r="AS328" s="165"/>
      <c r="AT328" s="165"/>
      <c r="AU328" s="165"/>
      <c r="AV328" s="165"/>
      <c r="AW328" s="165"/>
      <c r="AX328" s="165"/>
      <c r="AY328" s="165"/>
      <c r="AZ328" s="165"/>
      <c r="BA328" s="165"/>
      <c r="BB328" s="165"/>
      <c r="BC328" s="165"/>
      <c r="BD328" s="165"/>
      <c r="BE328" s="165"/>
      <c r="BF328" s="165"/>
      <c r="BG328" s="165"/>
      <c r="BH328" s="165"/>
      <c r="BI328" s="165"/>
      <c r="BJ328" s="165"/>
      <c r="BK328" s="165"/>
      <c r="BL328" s="165"/>
      <c r="BM328" s="165"/>
      <c r="BN328" s="165"/>
      <c r="BO328" s="165"/>
      <c r="BP328" s="165"/>
      <c r="BQ328" s="165"/>
      <c r="BR328" s="165"/>
      <c r="BS328" s="165"/>
      <c r="BT328" s="165"/>
      <c r="BU328" s="165"/>
      <c r="BV328" s="165"/>
      <c r="BW328" s="165"/>
      <c r="BX328" s="165"/>
      <c r="BY328" s="165"/>
      <c r="BZ328" s="165"/>
      <c r="CA328" s="165"/>
      <c r="CB328" s="165"/>
      <c r="CC328" s="165"/>
      <c r="CD328" s="165"/>
      <c r="CE328" s="165"/>
      <c r="CF328" s="165"/>
      <c r="CG328" s="165"/>
      <c r="CH328" s="165"/>
      <c r="CI328" s="165"/>
      <c r="CJ328" s="165"/>
      <c r="CK328" s="165"/>
      <c r="CL328" s="165"/>
      <c r="CM328" s="165"/>
      <c r="CN328" s="165"/>
      <c r="CO328" s="165"/>
      <c r="CP328" s="165"/>
      <c r="CQ328" s="165"/>
      <c r="CR328" s="165"/>
      <c r="CS328" s="165"/>
      <c r="CT328" s="165"/>
      <c r="CU328" s="165"/>
      <c r="CV328" s="165"/>
      <c r="CW328" s="165"/>
      <c r="CX328" s="165"/>
      <c r="CY328" s="165"/>
      <c r="CZ328" s="165"/>
      <c r="DA328" s="165"/>
      <c r="DB328" s="165"/>
      <c r="DC328" s="165"/>
      <c r="DD328" s="165"/>
      <c r="DE328" s="165"/>
      <c r="DF328" s="165"/>
      <c r="DG328" s="165"/>
      <c r="DH328" s="165"/>
      <c r="DI328" s="165"/>
      <c r="DJ328" s="165"/>
      <c r="DK328" s="165"/>
      <c r="DL328" s="165"/>
      <c r="DM328" s="165"/>
      <c r="DN328" s="165"/>
      <c r="DO328" s="165"/>
      <c r="DP328" s="165"/>
      <c r="DQ328" s="165"/>
      <c r="DR328" s="165"/>
      <c r="DS328" s="165"/>
      <c r="DT328" s="165"/>
      <c r="DU328" s="165"/>
      <c r="DV328" s="165"/>
      <c r="DW328" s="165"/>
      <c r="DX328" s="165"/>
      <c r="DY328" s="165"/>
      <c r="DZ328" s="165"/>
      <c r="EA328" s="165"/>
      <c r="EB328" s="165"/>
      <c r="EC328" s="165"/>
      <c r="ED328" s="165"/>
      <c r="EE328" s="165"/>
      <c r="EF328" s="165"/>
      <c r="EG328" s="165"/>
      <c r="EH328" s="165"/>
      <c r="EI328" s="165"/>
      <c r="EJ328" s="165"/>
      <c r="EK328" s="165"/>
      <c r="EL328" s="165"/>
      <c r="EM328" s="165"/>
      <c r="EN328" s="165"/>
      <c r="EO328" s="165"/>
      <c r="EP328" s="165"/>
      <c r="EQ328" s="165"/>
      <c r="ER328" s="165"/>
      <c r="ES328" s="165"/>
      <c r="ET328" s="165"/>
      <c r="EU328" s="165"/>
      <c r="EV328" s="165"/>
      <c r="EW328" s="165"/>
      <c r="EX328" s="165"/>
      <c r="EY328" s="165"/>
      <c r="EZ328" s="165"/>
      <c r="FA328" s="165"/>
      <c r="FB328" s="165"/>
      <c r="FC328" s="165"/>
      <c r="FD328" s="165"/>
      <c r="FE328" s="165"/>
      <c r="FF328" s="165"/>
      <c r="FG328" s="165"/>
      <c r="FH328" s="165"/>
      <c r="FI328" s="165"/>
      <c r="FJ328" s="165"/>
      <c r="FK328" s="165"/>
      <c r="FL328" s="165"/>
      <c r="FM328" s="165"/>
      <c r="FN328" s="165"/>
      <c r="FO328" s="165"/>
      <c r="FP328" s="165"/>
      <c r="FQ328" s="165"/>
      <c r="FR328" s="165"/>
      <c r="FS328" s="165"/>
      <c r="FT328" s="165"/>
      <c r="FU328" s="165"/>
      <c r="FV328" s="165"/>
      <c r="FW328" s="165"/>
      <c r="FX328" s="165"/>
      <c r="FY328" s="165"/>
      <c r="FZ328" s="165"/>
      <c r="GA328" s="165"/>
      <c r="GB328" s="165"/>
      <c r="GC328" s="165"/>
      <c r="GD328" s="165"/>
      <c r="GE328" s="165"/>
      <c r="GF328" s="165"/>
      <c r="GG328" s="165"/>
      <c r="GH328" s="165"/>
      <c r="GI328" s="165"/>
      <c r="GJ328" s="165"/>
      <c r="GK328" s="165"/>
      <c r="GL328" s="165"/>
      <c r="GM328" s="165"/>
      <c r="GN328" s="165"/>
      <c r="GO328" s="165"/>
      <c r="GP328" s="165"/>
      <c r="GQ328" s="165"/>
      <c r="GR328" s="165"/>
      <c r="GS328" s="165"/>
      <c r="GT328" s="165"/>
      <c r="GU328" s="165"/>
      <c r="GV328" s="165"/>
      <c r="GW328" s="165"/>
      <c r="GX328" s="165"/>
      <c r="GY328" s="165"/>
      <c r="GZ328" s="165"/>
      <c r="HA328" s="165"/>
      <c r="HB328" s="165"/>
      <c r="HC328" s="165"/>
      <c r="HD328" s="165"/>
      <c r="HE328" s="165"/>
      <c r="HF328" s="165"/>
      <c r="HG328" s="165"/>
      <c r="HH328" s="165"/>
      <c r="HI328" s="165"/>
      <c r="HJ328" s="165"/>
      <c r="HK328" s="165"/>
      <c r="HL328" s="165"/>
      <c r="HM328" s="165"/>
      <c r="HN328" s="165"/>
      <c r="HO328" s="165"/>
      <c r="HP328" s="165"/>
      <c r="HQ328" s="165"/>
      <c r="HR328" s="165"/>
      <c r="HS328" s="165"/>
      <c r="HT328" s="165"/>
      <c r="HU328" s="165"/>
      <c r="HV328" s="165"/>
      <c r="HW328" s="165"/>
      <c r="HX328" s="165"/>
      <c r="HY328" s="165"/>
      <c r="HZ328" s="165"/>
      <c r="IA328" s="165"/>
      <c r="IB328" s="165"/>
      <c r="IC328" s="165"/>
      <c r="ID328" s="165"/>
      <c r="IE328" s="165"/>
      <c r="IF328" s="165"/>
      <c r="IG328" s="165"/>
      <c r="IH328" s="165"/>
      <c r="II328" s="165"/>
      <c r="IJ328" s="165"/>
      <c r="IK328" s="165"/>
      <c r="IL328" s="165"/>
      <c r="IM328" s="165"/>
      <c r="IN328" s="165"/>
      <c r="IO328" s="165"/>
      <c r="IP328" s="165"/>
      <c r="IQ328" s="165"/>
      <c r="IR328" s="165"/>
      <c r="IS328" s="165"/>
      <c r="IT328" s="165"/>
      <c r="IU328" s="165"/>
      <c r="IV328" s="165"/>
      <c r="IW328" s="165"/>
      <c r="IX328" s="165"/>
      <c r="IY328" s="165"/>
      <c r="IZ328" s="165"/>
      <c r="JA328" s="165"/>
      <c r="JB328" s="165"/>
      <c r="JC328" s="165"/>
      <c r="JD328" s="165"/>
      <c r="JE328" s="165"/>
      <c r="JF328" s="165"/>
      <c r="JG328" s="165"/>
      <c r="JH328" s="165"/>
      <c r="JI328" s="165"/>
      <c r="JJ328" s="165"/>
      <c r="JK328" s="165"/>
      <c r="JL328" s="165"/>
      <c r="JM328" s="165"/>
      <c r="JN328" s="165"/>
      <c r="JO328" s="165"/>
      <c r="JP328" s="165"/>
      <c r="JQ328" s="165"/>
      <c r="JR328" s="165"/>
      <c r="JS328" s="165"/>
      <c r="JT328" s="165"/>
      <c r="JU328" s="165"/>
      <c r="JV328" s="165"/>
      <c r="JW328" s="165"/>
      <c r="JX328" s="165"/>
      <c r="JY328" s="165"/>
      <c r="JZ328" s="165"/>
      <c r="KA328" s="165"/>
      <c r="KB328" s="165"/>
      <c r="KC328" s="165"/>
      <c r="KD328" s="165"/>
      <c r="KE328" s="165"/>
      <c r="KF328" s="165"/>
      <c r="KG328" s="165"/>
      <c r="KH328" s="165"/>
      <c r="KI328" s="165"/>
      <c r="KJ328" s="165"/>
      <c r="KK328" s="165"/>
      <c r="KL328" s="165"/>
      <c r="KM328" s="165"/>
      <c r="KN328" s="165"/>
      <c r="KO328" s="165"/>
      <c r="KP328" s="165"/>
      <c r="KQ328" s="165"/>
      <c r="KR328" s="165"/>
      <c r="KS328" s="165"/>
      <c r="KT328" s="165"/>
      <c r="KU328" s="165"/>
      <c r="KV328" s="165"/>
      <c r="KW328" s="165"/>
      <c r="KX328" s="165"/>
      <c r="KY328" s="165"/>
      <c r="KZ328" s="165"/>
      <c r="LA328" s="165"/>
      <c r="LB328" s="165"/>
      <c r="LC328" s="165"/>
      <c r="LD328" s="165"/>
      <c r="LE328" s="165"/>
      <c r="LF328" s="165"/>
      <c r="LG328" s="165"/>
      <c r="LH328" s="165"/>
      <c r="LI328" s="165"/>
      <c r="LJ328" s="165"/>
      <c r="LK328" s="165"/>
      <c r="LL328" s="165"/>
      <c r="LM328" s="165"/>
      <c r="LN328" s="165"/>
      <c r="LO328" s="165"/>
      <c r="LP328" s="165"/>
      <c r="LQ328" s="165"/>
      <c r="LR328" s="165"/>
      <c r="LS328" s="165"/>
      <c r="LT328" s="165"/>
      <c r="LU328" s="165"/>
      <c r="LV328" s="165"/>
      <c r="LW328" s="165"/>
      <c r="LX328" s="165"/>
      <c r="LY328" s="165"/>
      <c r="LZ328" s="165"/>
      <c r="MA328" s="165"/>
      <c r="MB328" s="165"/>
      <c r="MC328" s="165"/>
      <c r="MD328" s="165"/>
      <c r="ME328" s="165"/>
      <c r="MF328" s="165"/>
      <c r="MG328" s="165"/>
      <c r="MH328" s="165"/>
      <c r="MI328" s="165"/>
      <c r="MJ328" s="165"/>
      <c r="MK328" s="165"/>
      <c r="ML328" s="165"/>
      <c r="MM328" s="165"/>
      <c r="MN328" s="165"/>
      <c r="MO328" s="165"/>
      <c r="MP328" s="165"/>
      <c r="MQ328" s="165"/>
      <c r="MR328" s="165"/>
      <c r="MS328" s="165"/>
      <c r="MT328" s="165"/>
      <c r="MU328" s="165"/>
      <c r="MV328" s="165"/>
      <c r="MW328" s="165"/>
      <c r="MX328" s="165"/>
      <c r="MY328" s="165"/>
      <c r="MZ328" s="165"/>
      <c r="NA328" s="165"/>
      <c r="NB328" s="165"/>
      <c r="NC328" s="165"/>
      <c r="ND328" s="165"/>
      <c r="NE328" s="165"/>
      <c r="NF328" s="165"/>
      <c r="NG328" s="165"/>
      <c r="NH328" s="165"/>
      <c r="NI328" s="165"/>
      <c r="NJ328" s="165"/>
      <c r="NK328" s="165"/>
      <c r="NL328" s="165"/>
      <c r="NM328" s="165"/>
      <c r="NN328" s="165"/>
      <c r="NO328" s="165"/>
      <c r="NP328" s="165"/>
      <c r="NQ328" s="165"/>
      <c r="NR328" s="165"/>
      <c r="NS328" s="165"/>
      <c r="NT328" s="165"/>
      <c r="NU328" s="165"/>
      <c r="NV328" s="165"/>
      <c r="NW328" s="165"/>
      <c r="NX328" s="165"/>
      <c r="NY328" s="165"/>
      <c r="NZ328" s="165"/>
      <c r="OA328" s="165"/>
      <c r="OB328" s="165"/>
      <c r="OC328" s="165"/>
      <c r="OD328" s="165"/>
      <c r="OE328" s="165"/>
      <c r="OF328" s="165"/>
      <c r="OG328" s="165"/>
      <c r="OH328" s="165"/>
      <c r="OI328" s="165"/>
      <c r="OJ328" s="165"/>
      <c r="OK328" s="165"/>
      <c r="OL328" s="165"/>
      <c r="OM328" s="165"/>
      <c r="ON328" s="165"/>
      <c r="OO328" s="165"/>
      <c r="OP328" s="165"/>
      <c r="OQ328" s="165"/>
      <c r="OR328" s="165"/>
      <c r="OS328" s="165"/>
      <c r="OT328" s="165"/>
      <c r="OU328" s="165"/>
      <c r="OV328" s="165"/>
      <c r="OW328" s="165"/>
      <c r="OX328" s="165"/>
      <c r="OY328" s="165"/>
      <c r="OZ328" s="165"/>
      <c r="PA328" s="165"/>
      <c r="PB328" s="165"/>
      <c r="PC328" s="165"/>
      <c r="PD328" s="165"/>
      <c r="PE328" s="165"/>
      <c r="PF328" s="165"/>
      <c r="PG328" s="165"/>
      <c r="PH328" s="165"/>
      <c r="PI328" s="165"/>
      <c r="PJ328" s="165"/>
      <c r="PK328" s="165"/>
      <c r="PL328" s="165"/>
      <c r="PM328" s="165"/>
      <c r="PN328" s="165"/>
      <c r="PO328" s="165"/>
      <c r="PP328" s="165"/>
      <c r="PQ328" s="165"/>
      <c r="PR328" s="165"/>
      <c r="PS328" s="165"/>
      <c r="PT328" s="165"/>
      <c r="PU328" s="165"/>
      <c r="PV328" s="165"/>
      <c r="PW328" s="165"/>
      <c r="PX328" s="165"/>
      <c r="PY328" s="165"/>
      <c r="PZ328" s="165"/>
      <c r="QA328" s="165"/>
      <c r="QB328" s="165"/>
      <c r="QC328" s="165"/>
      <c r="QD328" s="165"/>
      <c r="QE328" s="165"/>
      <c r="QF328" s="165"/>
      <c r="QG328" s="165"/>
      <c r="QH328" s="165"/>
      <c r="QI328" s="165"/>
      <c r="QJ328" s="165"/>
      <c r="QK328" s="165"/>
      <c r="QL328" s="165"/>
      <c r="QM328" s="165"/>
      <c r="QN328" s="165"/>
      <c r="QO328" s="165"/>
      <c r="QP328" s="165"/>
      <c r="QQ328" s="165"/>
      <c r="QR328" s="165"/>
      <c r="QS328" s="165"/>
      <c r="QT328" s="165"/>
      <c r="QU328" s="165"/>
      <c r="QV328" s="165"/>
      <c r="QW328" s="165"/>
      <c r="QX328" s="165"/>
      <c r="QY328" s="165"/>
      <c r="QZ328" s="165"/>
      <c r="RA328" s="165"/>
      <c r="RB328" s="165"/>
      <c r="RC328" s="165"/>
      <c r="RD328" s="165"/>
      <c r="RE328" s="165"/>
      <c r="RF328" s="165"/>
      <c r="RG328" s="165"/>
      <c r="RH328" s="165"/>
      <c r="RI328" s="165"/>
      <c r="RJ328" s="165"/>
      <c r="RK328" s="165"/>
      <c r="RL328" s="165"/>
    </row>
    <row r="329" spans="1:480" ht="15.75" x14ac:dyDescent="0.25">
      <c r="A329" s="138"/>
      <c r="B329" s="353" t="s">
        <v>18</v>
      </c>
      <c r="C329" s="353"/>
      <c r="D329" s="11">
        <v>150</v>
      </c>
      <c r="E329" s="11">
        <v>0</v>
      </c>
      <c r="F329" s="11">
        <v>0</v>
      </c>
      <c r="G329" s="11">
        <v>0.33</v>
      </c>
      <c r="H329" s="11">
        <v>1.4999999999999999E-2</v>
      </c>
      <c r="I329" s="11">
        <v>20.82</v>
      </c>
      <c r="J329" s="11">
        <v>84.75</v>
      </c>
      <c r="K329" s="11">
        <v>0.3</v>
      </c>
      <c r="L329" s="30">
        <v>376</v>
      </c>
      <c r="M329" s="30">
        <v>11.8</v>
      </c>
      <c r="N329" s="236"/>
      <c r="O329" s="233"/>
      <c r="P329" s="233"/>
      <c r="Q329" s="233"/>
      <c r="R329" s="233"/>
      <c r="S329" s="233"/>
      <c r="T329" s="233"/>
      <c r="U329" s="233"/>
      <c r="V329" s="233"/>
      <c r="W329" s="233"/>
      <c r="X329" s="233"/>
      <c r="Y329" s="233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  <c r="AP329" s="165"/>
      <c r="AQ329" s="165"/>
      <c r="AR329" s="165"/>
      <c r="AS329" s="165"/>
      <c r="AT329" s="165"/>
      <c r="AU329" s="165"/>
      <c r="AV329" s="165"/>
      <c r="AW329" s="165"/>
      <c r="AX329" s="165"/>
      <c r="AY329" s="165"/>
      <c r="AZ329" s="165"/>
      <c r="BA329" s="165"/>
      <c r="BB329" s="165"/>
      <c r="BC329" s="165"/>
      <c r="BD329" s="165"/>
      <c r="BE329" s="165"/>
      <c r="BF329" s="165"/>
      <c r="BG329" s="165"/>
      <c r="BH329" s="165"/>
      <c r="BI329" s="165"/>
      <c r="BJ329" s="165"/>
      <c r="BK329" s="165"/>
      <c r="BL329" s="165"/>
      <c r="BM329" s="165"/>
      <c r="BN329" s="165"/>
      <c r="BO329" s="165"/>
      <c r="BP329" s="165"/>
      <c r="BQ329" s="165"/>
      <c r="BR329" s="165"/>
      <c r="BS329" s="165"/>
      <c r="BT329" s="165"/>
      <c r="BU329" s="165"/>
      <c r="BV329" s="165"/>
      <c r="BW329" s="165"/>
      <c r="BX329" s="165"/>
      <c r="BY329" s="165"/>
      <c r="BZ329" s="165"/>
      <c r="CA329" s="165"/>
      <c r="CB329" s="165"/>
      <c r="CC329" s="165"/>
      <c r="CD329" s="165"/>
      <c r="CE329" s="165"/>
      <c r="CF329" s="165"/>
      <c r="CG329" s="165"/>
      <c r="CH329" s="165"/>
      <c r="CI329" s="165"/>
      <c r="CJ329" s="165"/>
      <c r="CK329" s="165"/>
      <c r="CL329" s="165"/>
      <c r="CM329" s="165"/>
      <c r="CN329" s="165"/>
      <c r="CO329" s="165"/>
      <c r="CP329" s="165"/>
      <c r="CQ329" s="165"/>
      <c r="CR329" s="165"/>
      <c r="CS329" s="165"/>
      <c r="CT329" s="165"/>
      <c r="CU329" s="165"/>
      <c r="CV329" s="165"/>
      <c r="CW329" s="165"/>
      <c r="CX329" s="165"/>
      <c r="CY329" s="165"/>
      <c r="CZ329" s="165"/>
      <c r="DA329" s="165"/>
      <c r="DB329" s="165"/>
      <c r="DC329" s="165"/>
      <c r="DD329" s="165"/>
      <c r="DE329" s="165"/>
      <c r="DF329" s="165"/>
      <c r="DG329" s="165"/>
      <c r="DH329" s="165"/>
      <c r="DI329" s="165"/>
      <c r="DJ329" s="165"/>
      <c r="DK329" s="165"/>
      <c r="DL329" s="165"/>
      <c r="DM329" s="165"/>
      <c r="DN329" s="165"/>
      <c r="DO329" s="165"/>
      <c r="DP329" s="165"/>
      <c r="DQ329" s="165"/>
      <c r="DR329" s="165"/>
      <c r="DS329" s="165"/>
      <c r="DT329" s="165"/>
      <c r="DU329" s="165"/>
      <c r="DV329" s="165"/>
      <c r="DW329" s="165"/>
      <c r="DX329" s="165"/>
      <c r="DY329" s="165"/>
      <c r="DZ329" s="165"/>
      <c r="EA329" s="165"/>
      <c r="EB329" s="165"/>
      <c r="EC329" s="165"/>
      <c r="ED329" s="165"/>
      <c r="EE329" s="165"/>
      <c r="EF329" s="165"/>
      <c r="EG329" s="165"/>
      <c r="EH329" s="165"/>
      <c r="EI329" s="165"/>
      <c r="EJ329" s="165"/>
      <c r="EK329" s="165"/>
      <c r="EL329" s="165"/>
      <c r="EM329" s="165"/>
      <c r="EN329" s="165"/>
      <c r="EO329" s="165"/>
      <c r="EP329" s="165"/>
      <c r="EQ329" s="165"/>
      <c r="ER329" s="165"/>
      <c r="ES329" s="165"/>
      <c r="ET329" s="165"/>
      <c r="EU329" s="165"/>
      <c r="EV329" s="165"/>
      <c r="EW329" s="165"/>
      <c r="EX329" s="165"/>
      <c r="EY329" s="165"/>
      <c r="EZ329" s="165"/>
      <c r="FA329" s="165"/>
      <c r="FB329" s="165"/>
      <c r="FC329" s="165"/>
      <c r="FD329" s="165"/>
      <c r="FE329" s="165"/>
      <c r="FF329" s="165"/>
      <c r="FG329" s="165"/>
      <c r="FH329" s="165"/>
      <c r="FI329" s="165"/>
      <c r="FJ329" s="165"/>
      <c r="FK329" s="165"/>
      <c r="FL329" s="165"/>
      <c r="FM329" s="165"/>
      <c r="FN329" s="165"/>
      <c r="FO329" s="165"/>
      <c r="FP329" s="165"/>
      <c r="FQ329" s="165"/>
      <c r="FR329" s="165"/>
      <c r="FS329" s="165"/>
      <c r="FT329" s="165"/>
      <c r="FU329" s="165"/>
      <c r="FV329" s="165"/>
      <c r="FW329" s="165"/>
      <c r="FX329" s="165"/>
      <c r="FY329" s="165"/>
      <c r="FZ329" s="165"/>
      <c r="GA329" s="165"/>
      <c r="GB329" s="165"/>
      <c r="GC329" s="165"/>
      <c r="GD329" s="165"/>
      <c r="GE329" s="165"/>
      <c r="GF329" s="165"/>
      <c r="GG329" s="165"/>
      <c r="GH329" s="165"/>
      <c r="GI329" s="165"/>
      <c r="GJ329" s="165"/>
      <c r="GK329" s="165"/>
      <c r="GL329" s="165"/>
      <c r="GM329" s="165"/>
      <c r="GN329" s="165"/>
      <c r="GO329" s="165"/>
      <c r="GP329" s="165"/>
      <c r="GQ329" s="165"/>
      <c r="GR329" s="165"/>
      <c r="GS329" s="165"/>
      <c r="GT329" s="165"/>
      <c r="GU329" s="165"/>
      <c r="GV329" s="165"/>
      <c r="GW329" s="165"/>
      <c r="GX329" s="165"/>
      <c r="GY329" s="165"/>
      <c r="GZ329" s="165"/>
      <c r="HA329" s="165"/>
      <c r="HB329" s="165"/>
      <c r="HC329" s="165"/>
      <c r="HD329" s="165"/>
      <c r="HE329" s="165"/>
      <c r="HF329" s="165"/>
      <c r="HG329" s="165"/>
      <c r="HH329" s="165"/>
      <c r="HI329" s="165"/>
      <c r="HJ329" s="165"/>
      <c r="HK329" s="165"/>
      <c r="HL329" s="165"/>
      <c r="HM329" s="165"/>
      <c r="HN329" s="165"/>
      <c r="HO329" s="165"/>
      <c r="HP329" s="165"/>
      <c r="HQ329" s="165"/>
      <c r="HR329" s="165"/>
      <c r="HS329" s="165"/>
      <c r="HT329" s="165"/>
      <c r="HU329" s="165"/>
      <c r="HV329" s="165"/>
      <c r="HW329" s="165"/>
      <c r="HX329" s="165"/>
      <c r="HY329" s="165"/>
      <c r="HZ329" s="165"/>
      <c r="IA329" s="165"/>
      <c r="IB329" s="165"/>
      <c r="IC329" s="165"/>
      <c r="ID329" s="165"/>
      <c r="IE329" s="165"/>
      <c r="IF329" s="165"/>
      <c r="IG329" s="165"/>
      <c r="IH329" s="165"/>
      <c r="II329" s="165"/>
      <c r="IJ329" s="165"/>
      <c r="IK329" s="165"/>
      <c r="IL329" s="165"/>
      <c r="IM329" s="165"/>
      <c r="IN329" s="165"/>
      <c r="IO329" s="165"/>
      <c r="IP329" s="165"/>
      <c r="IQ329" s="165"/>
      <c r="IR329" s="165"/>
      <c r="IS329" s="165"/>
      <c r="IT329" s="165"/>
      <c r="IU329" s="165"/>
      <c r="IV329" s="165"/>
      <c r="IW329" s="165"/>
      <c r="IX329" s="165"/>
      <c r="IY329" s="165"/>
      <c r="IZ329" s="165"/>
      <c r="JA329" s="165"/>
      <c r="JB329" s="165"/>
      <c r="JC329" s="165"/>
      <c r="JD329" s="165"/>
      <c r="JE329" s="165"/>
      <c r="JF329" s="165"/>
      <c r="JG329" s="165"/>
      <c r="JH329" s="165"/>
      <c r="JI329" s="165"/>
      <c r="JJ329" s="165"/>
      <c r="JK329" s="165"/>
      <c r="JL329" s="165"/>
      <c r="JM329" s="165"/>
      <c r="JN329" s="165"/>
      <c r="JO329" s="165"/>
      <c r="JP329" s="165"/>
      <c r="JQ329" s="165"/>
      <c r="JR329" s="165"/>
      <c r="JS329" s="165"/>
      <c r="JT329" s="165"/>
      <c r="JU329" s="165"/>
      <c r="JV329" s="165"/>
      <c r="JW329" s="165"/>
      <c r="JX329" s="165"/>
      <c r="JY329" s="165"/>
      <c r="JZ329" s="165"/>
      <c r="KA329" s="165"/>
      <c r="KB329" s="165"/>
      <c r="KC329" s="165"/>
      <c r="KD329" s="165"/>
      <c r="KE329" s="165"/>
      <c r="KF329" s="165"/>
      <c r="KG329" s="165"/>
      <c r="KH329" s="165"/>
      <c r="KI329" s="165"/>
      <c r="KJ329" s="165"/>
      <c r="KK329" s="165"/>
      <c r="KL329" s="165"/>
      <c r="KM329" s="165"/>
      <c r="KN329" s="165"/>
      <c r="KO329" s="165"/>
      <c r="KP329" s="165"/>
      <c r="KQ329" s="165"/>
      <c r="KR329" s="165"/>
      <c r="KS329" s="165"/>
      <c r="KT329" s="165"/>
      <c r="KU329" s="165"/>
      <c r="KV329" s="165"/>
      <c r="KW329" s="165"/>
      <c r="KX329" s="165"/>
      <c r="KY329" s="165"/>
      <c r="KZ329" s="165"/>
      <c r="LA329" s="165"/>
      <c r="LB329" s="165"/>
      <c r="LC329" s="165"/>
      <c r="LD329" s="165"/>
      <c r="LE329" s="165"/>
      <c r="LF329" s="165"/>
      <c r="LG329" s="165"/>
      <c r="LH329" s="165"/>
      <c r="LI329" s="165"/>
      <c r="LJ329" s="165"/>
      <c r="LK329" s="165"/>
      <c r="LL329" s="165"/>
      <c r="LM329" s="165"/>
      <c r="LN329" s="165"/>
      <c r="LO329" s="165"/>
      <c r="LP329" s="165"/>
      <c r="LQ329" s="165"/>
      <c r="LR329" s="165"/>
      <c r="LS329" s="165"/>
      <c r="LT329" s="165"/>
      <c r="LU329" s="165"/>
      <c r="LV329" s="165"/>
      <c r="LW329" s="165"/>
      <c r="LX329" s="165"/>
      <c r="LY329" s="165"/>
      <c r="LZ329" s="165"/>
      <c r="MA329" s="165"/>
      <c r="MB329" s="165"/>
      <c r="MC329" s="165"/>
      <c r="MD329" s="165"/>
      <c r="ME329" s="165"/>
      <c r="MF329" s="165"/>
      <c r="MG329" s="165"/>
      <c r="MH329" s="165"/>
      <c r="MI329" s="165"/>
      <c r="MJ329" s="165"/>
      <c r="MK329" s="165"/>
      <c r="ML329" s="165"/>
      <c r="MM329" s="165"/>
      <c r="MN329" s="165"/>
      <c r="MO329" s="165"/>
      <c r="MP329" s="165"/>
      <c r="MQ329" s="165"/>
      <c r="MR329" s="165"/>
      <c r="MS329" s="165"/>
      <c r="MT329" s="165"/>
      <c r="MU329" s="165"/>
      <c r="MV329" s="165"/>
      <c r="MW329" s="165"/>
      <c r="MX329" s="165"/>
      <c r="MY329" s="165"/>
      <c r="MZ329" s="165"/>
      <c r="NA329" s="165"/>
      <c r="NB329" s="165"/>
      <c r="NC329" s="165"/>
      <c r="ND329" s="165"/>
      <c r="NE329" s="165"/>
      <c r="NF329" s="165"/>
      <c r="NG329" s="165"/>
      <c r="NH329" s="165"/>
      <c r="NI329" s="165"/>
      <c r="NJ329" s="165"/>
      <c r="NK329" s="165"/>
      <c r="NL329" s="165"/>
      <c r="NM329" s="165"/>
      <c r="NN329" s="165"/>
      <c r="NO329" s="165"/>
      <c r="NP329" s="165"/>
      <c r="NQ329" s="165"/>
      <c r="NR329" s="165"/>
      <c r="NS329" s="165"/>
      <c r="NT329" s="165"/>
      <c r="NU329" s="165"/>
      <c r="NV329" s="165"/>
      <c r="NW329" s="165"/>
      <c r="NX329" s="165"/>
      <c r="NY329" s="165"/>
      <c r="NZ329" s="165"/>
      <c r="OA329" s="165"/>
      <c r="OB329" s="165"/>
      <c r="OC329" s="165"/>
      <c r="OD329" s="165"/>
      <c r="OE329" s="165"/>
      <c r="OF329" s="165"/>
      <c r="OG329" s="165"/>
      <c r="OH329" s="165"/>
      <c r="OI329" s="165"/>
      <c r="OJ329" s="165"/>
      <c r="OK329" s="165"/>
      <c r="OL329" s="165"/>
      <c r="OM329" s="165"/>
      <c r="ON329" s="165"/>
      <c r="OO329" s="165"/>
      <c r="OP329" s="165"/>
      <c r="OQ329" s="165"/>
      <c r="OR329" s="165"/>
      <c r="OS329" s="165"/>
      <c r="OT329" s="165"/>
      <c r="OU329" s="165"/>
      <c r="OV329" s="165"/>
      <c r="OW329" s="165"/>
      <c r="OX329" s="165"/>
      <c r="OY329" s="165"/>
      <c r="OZ329" s="165"/>
      <c r="PA329" s="165"/>
      <c r="PB329" s="165"/>
      <c r="PC329" s="165"/>
      <c r="PD329" s="165"/>
      <c r="PE329" s="165"/>
      <c r="PF329" s="165"/>
      <c r="PG329" s="165"/>
      <c r="PH329" s="165"/>
      <c r="PI329" s="165"/>
      <c r="PJ329" s="165"/>
      <c r="PK329" s="165"/>
      <c r="PL329" s="165"/>
      <c r="PM329" s="165"/>
      <c r="PN329" s="165"/>
      <c r="PO329" s="165"/>
      <c r="PP329" s="165"/>
      <c r="PQ329" s="165"/>
      <c r="PR329" s="165"/>
      <c r="PS329" s="165"/>
      <c r="PT329" s="165"/>
      <c r="PU329" s="165"/>
      <c r="PV329" s="165"/>
      <c r="PW329" s="165"/>
      <c r="PX329" s="165"/>
      <c r="PY329" s="165"/>
      <c r="PZ329" s="165"/>
      <c r="QA329" s="165"/>
      <c r="QB329" s="165"/>
      <c r="QC329" s="165"/>
      <c r="QD329" s="165"/>
      <c r="QE329" s="165"/>
      <c r="QF329" s="165"/>
      <c r="QG329" s="165"/>
      <c r="QH329" s="165"/>
      <c r="QI329" s="165"/>
      <c r="QJ329" s="165"/>
      <c r="QK329" s="165"/>
      <c r="QL329" s="165"/>
      <c r="QM329" s="165"/>
      <c r="QN329" s="165"/>
      <c r="QO329" s="165"/>
      <c r="QP329" s="165"/>
      <c r="QQ329" s="165"/>
      <c r="QR329" s="165"/>
      <c r="QS329" s="165"/>
      <c r="QT329" s="165"/>
      <c r="QU329" s="165"/>
      <c r="QV329" s="165"/>
      <c r="QW329" s="165"/>
      <c r="QX329" s="165"/>
      <c r="QY329" s="165"/>
      <c r="QZ329" s="165"/>
      <c r="RA329" s="165"/>
      <c r="RB329" s="165"/>
      <c r="RC329" s="165"/>
      <c r="RD329" s="165"/>
      <c r="RE329" s="165"/>
      <c r="RF329" s="165"/>
      <c r="RG329" s="165"/>
      <c r="RH329" s="165"/>
      <c r="RI329" s="165"/>
      <c r="RJ329" s="165"/>
      <c r="RK329" s="165"/>
      <c r="RL329" s="165"/>
    </row>
    <row r="330" spans="1:480" ht="15.75" x14ac:dyDescent="0.25">
      <c r="A330" s="131"/>
      <c r="B330" s="401" t="s">
        <v>19</v>
      </c>
      <c r="C330" s="401"/>
      <c r="D330" s="122">
        <f>SUM(D323,D324,D325,D326,D327,D328,D329)</f>
        <v>590</v>
      </c>
      <c r="E330" s="123"/>
      <c r="F330" s="124"/>
      <c r="G330" s="125">
        <f>SUM(G323,G324,G325,G326,G327,G328,G329)</f>
        <v>24.689999999999998</v>
      </c>
      <c r="H330" s="126">
        <f>SUM(H323,H324,H325,H326,H327,H328,H329,)</f>
        <v>26.075000000000003</v>
      </c>
      <c r="I330" s="127">
        <f>SUM(I323,I324,I325,I326,I327,I328,I329)</f>
        <v>81.27000000000001</v>
      </c>
      <c r="J330" s="128">
        <f>SUM(J323,J324,J325,J326,J327,J328,J329)</f>
        <v>649.61</v>
      </c>
      <c r="K330" s="129">
        <f>SUM(K323,K324,K325,K326,K327,K328,K329)</f>
        <v>25</v>
      </c>
      <c r="L330" s="130"/>
      <c r="M330" s="130"/>
      <c r="N330" s="241"/>
      <c r="O330" s="233"/>
      <c r="P330" s="233"/>
      <c r="Q330" s="233"/>
      <c r="R330" s="233"/>
      <c r="S330" s="233"/>
      <c r="T330" s="233"/>
      <c r="U330" s="233"/>
      <c r="V330" s="233"/>
      <c r="W330" s="233"/>
      <c r="X330" s="233"/>
      <c r="Y330" s="233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  <c r="AP330" s="165"/>
      <c r="AQ330" s="165"/>
      <c r="AR330" s="165"/>
      <c r="AS330" s="165"/>
      <c r="AT330" s="165"/>
      <c r="AU330" s="165"/>
      <c r="AV330" s="165"/>
      <c r="AW330" s="165"/>
      <c r="AX330" s="165"/>
      <c r="AY330" s="165"/>
      <c r="AZ330" s="165"/>
      <c r="BA330" s="165"/>
      <c r="BB330" s="165"/>
      <c r="BC330" s="165"/>
      <c r="BD330" s="165"/>
      <c r="BE330" s="165"/>
      <c r="BF330" s="165"/>
      <c r="BG330" s="165"/>
      <c r="BH330" s="165"/>
      <c r="BI330" s="165"/>
      <c r="BJ330" s="165"/>
      <c r="BK330" s="165"/>
      <c r="BL330" s="165"/>
      <c r="BM330" s="165"/>
      <c r="BN330" s="165"/>
      <c r="BO330" s="165"/>
      <c r="BP330" s="165"/>
      <c r="BQ330" s="165"/>
      <c r="BR330" s="165"/>
      <c r="BS330" s="165"/>
      <c r="BT330" s="165"/>
      <c r="BU330" s="165"/>
      <c r="BV330" s="165"/>
      <c r="BW330" s="165"/>
      <c r="BX330" s="165"/>
      <c r="BY330" s="165"/>
      <c r="BZ330" s="165"/>
      <c r="CA330" s="165"/>
      <c r="CB330" s="165"/>
      <c r="CC330" s="165"/>
      <c r="CD330" s="165"/>
      <c r="CE330" s="165"/>
      <c r="CF330" s="165"/>
      <c r="CG330" s="165"/>
      <c r="CH330" s="165"/>
      <c r="CI330" s="165"/>
      <c r="CJ330" s="165"/>
      <c r="CK330" s="165"/>
      <c r="CL330" s="165"/>
      <c r="CM330" s="165"/>
      <c r="CN330" s="165"/>
      <c r="CO330" s="165"/>
      <c r="CP330" s="165"/>
      <c r="CQ330" s="165"/>
      <c r="CR330" s="165"/>
      <c r="CS330" s="165"/>
      <c r="CT330" s="165"/>
      <c r="CU330" s="165"/>
      <c r="CV330" s="165"/>
      <c r="CW330" s="165"/>
      <c r="CX330" s="165"/>
      <c r="CY330" s="165"/>
      <c r="CZ330" s="165"/>
      <c r="DA330" s="165"/>
      <c r="DB330" s="165"/>
      <c r="DC330" s="165"/>
      <c r="DD330" s="165"/>
      <c r="DE330" s="165"/>
      <c r="DF330" s="165"/>
      <c r="DG330" s="165"/>
      <c r="DH330" s="165"/>
      <c r="DI330" s="165"/>
      <c r="DJ330" s="165"/>
      <c r="DK330" s="165"/>
      <c r="DL330" s="165"/>
      <c r="DM330" s="165"/>
      <c r="DN330" s="165"/>
      <c r="DO330" s="165"/>
      <c r="DP330" s="165"/>
      <c r="DQ330" s="165"/>
      <c r="DR330" s="165"/>
      <c r="DS330" s="165"/>
      <c r="DT330" s="165"/>
      <c r="DU330" s="165"/>
      <c r="DV330" s="165"/>
      <c r="DW330" s="165"/>
      <c r="DX330" s="165"/>
      <c r="DY330" s="165"/>
      <c r="DZ330" s="165"/>
      <c r="EA330" s="165"/>
      <c r="EB330" s="165"/>
      <c r="EC330" s="165"/>
      <c r="ED330" s="165"/>
      <c r="EE330" s="165"/>
      <c r="EF330" s="165"/>
      <c r="EG330" s="165"/>
      <c r="EH330" s="165"/>
      <c r="EI330" s="165"/>
      <c r="EJ330" s="165"/>
      <c r="EK330" s="165"/>
      <c r="EL330" s="165"/>
      <c r="EM330" s="165"/>
      <c r="EN330" s="165"/>
      <c r="EO330" s="165"/>
      <c r="EP330" s="165"/>
      <c r="EQ330" s="165"/>
      <c r="ER330" s="165"/>
      <c r="ES330" s="165"/>
      <c r="ET330" s="165"/>
      <c r="EU330" s="165"/>
      <c r="EV330" s="165"/>
      <c r="EW330" s="165"/>
      <c r="EX330" s="165"/>
      <c r="EY330" s="165"/>
      <c r="EZ330" s="165"/>
      <c r="FA330" s="165"/>
      <c r="FB330" s="165"/>
      <c r="FC330" s="165"/>
      <c r="FD330" s="165"/>
      <c r="FE330" s="165"/>
      <c r="FF330" s="165"/>
      <c r="FG330" s="165"/>
      <c r="FH330" s="165"/>
      <c r="FI330" s="165"/>
      <c r="FJ330" s="165"/>
      <c r="FK330" s="165"/>
      <c r="FL330" s="165"/>
      <c r="FM330" s="165"/>
      <c r="FN330" s="165"/>
      <c r="FO330" s="165"/>
      <c r="FP330" s="165"/>
      <c r="FQ330" s="165"/>
      <c r="FR330" s="165"/>
      <c r="FS330" s="165"/>
      <c r="FT330" s="165"/>
      <c r="FU330" s="165"/>
      <c r="FV330" s="165"/>
      <c r="FW330" s="165"/>
      <c r="FX330" s="165"/>
      <c r="FY330" s="165"/>
      <c r="FZ330" s="165"/>
      <c r="GA330" s="165"/>
      <c r="GB330" s="165"/>
      <c r="GC330" s="165"/>
      <c r="GD330" s="165"/>
      <c r="GE330" s="165"/>
      <c r="GF330" s="165"/>
      <c r="GG330" s="165"/>
      <c r="GH330" s="165"/>
      <c r="GI330" s="165"/>
      <c r="GJ330" s="165"/>
      <c r="GK330" s="165"/>
      <c r="GL330" s="165"/>
      <c r="GM330" s="165"/>
      <c r="GN330" s="165"/>
      <c r="GO330" s="165"/>
      <c r="GP330" s="165"/>
      <c r="GQ330" s="165"/>
      <c r="GR330" s="165"/>
      <c r="GS330" s="165"/>
      <c r="GT330" s="165"/>
      <c r="GU330" s="165"/>
      <c r="GV330" s="165"/>
      <c r="GW330" s="165"/>
      <c r="GX330" s="165"/>
      <c r="GY330" s="165"/>
      <c r="GZ330" s="165"/>
      <c r="HA330" s="165"/>
      <c r="HB330" s="165"/>
      <c r="HC330" s="165"/>
      <c r="HD330" s="165"/>
      <c r="HE330" s="165"/>
      <c r="HF330" s="165"/>
      <c r="HG330" s="165"/>
      <c r="HH330" s="165"/>
      <c r="HI330" s="165"/>
      <c r="HJ330" s="165"/>
      <c r="HK330" s="165"/>
      <c r="HL330" s="165"/>
      <c r="HM330" s="165"/>
      <c r="HN330" s="165"/>
      <c r="HO330" s="165"/>
      <c r="HP330" s="165"/>
      <c r="HQ330" s="165"/>
      <c r="HR330" s="165"/>
      <c r="HS330" s="165"/>
      <c r="HT330" s="165"/>
      <c r="HU330" s="165"/>
      <c r="HV330" s="165"/>
      <c r="HW330" s="165"/>
      <c r="HX330" s="165"/>
      <c r="HY330" s="165"/>
      <c r="HZ330" s="165"/>
      <c r="IA330" s="165"/>
      <c r="IB330" s="165"/>
      <c r="IC330" s="165"/>
      <c r="ID330" s="165"/>
      <c r="IE330" s="165"/>
      <c r="IF330" s="165"/>
      <c r="IG330" s="165"/>
      <c r="IH330" s="165"/>
      <c r="II330" s="165"/>
      <c r="IJ330" s="165"/>
      <c r="IK330" s="165"/>
      <c r="IL330" s="165"/>
      <c r="IM330" s="165"/>
      <c r="IN330" s="165"/>
      <c r="IO330" s="165"/>
      <c r="IP330" s="165"/>
      <c r="IQ330" s="165"/>
      <c r="IR330" s="165"/>
      <c r="IS330" s="165"/>
      <c r="IT330" s="165"/>
      <c r="IU330" s="165"/>
      <c r="IV330" s="165"/>
      <c r="IW330" s="165"/>
      <c r="IX330" s="165"/>
      <c r="IY330" s="165"/>
      <c r="IZ330" s="165"/>
      <c r="JA330" s="165"/>
      <c r="JB330" s="165"/>
      <c r="JC330" s="165"/>
      <c r="JD330" s="165"/>
      <c r="JE330" s="165"/>
      <c r="JF330" s="165"/>
      <c r="JG330" s="165"/>
      <c r="JH330" s="165"/>
      <c r="JI330" s="165"/>
      <c r="JJ330" s="165"/>
      <c r="JK330" s="165"/>
      <c r="JL330" s="165"/>
      <c r="JM330" s="165"/>
      <c r="JN330" s="165"/>
      <c r="JO330" s="165"/>
      <c r="JP330" s="165"/>
      <c r="JQ330" s="165"/>
      <c r="JR330" s="165"/>
      <c r="JS330" s="165"/>
      <c r="JT330" s="165"/>
      <c r="JU330" s="165"/>
      <c r="JV330" s="165"/>
      <c r="JW330" s="165"/>
      <c r="JX330" s="165"/>
      <c r="JY330" s="165"/>
      <c r="JZ330" s="165"/>
      <c r="KA330" s="165"/>
      <c r="KB330" s="165"/>
      <c r="KC330" s="165"/>
      <c r="KD330" s="165"/>
      <c r="KE330" s="165"/>
      <c r="KF330" s="165"/>
      <c r="KG330" s="165"/>
      <c r="KH330" s="165"/>
      <c r="KI330" s="165"/>
      <c r="KJ330" s="165"/>
      <c r="KK330" s="165"/>
      <c r="KL330" s="165"/>
      <c r="KM330" s="165"/>
      <c r="KN330" s="165"/>
      <c r="KO330" s="165"/>
      <c r="KP330" s="165"/>
      <c r="KQ330" s="165"/>
      <c r="KR330" s="165"/>
      <c r="KS330" s="165"/>
      <c r="KT330" s="165"/>
      <c r="KU330" s="165"/>
      <c r="KV330" s="165"/>
      <c r="KW330" s="165"/>
      <c r="KX330" s="165"/>
      <c r="KY330" s="165"/>
      <c r="KZ330" s="165"/>
      <c r="LA330" s="165"/>
      <c r="LB330" s="165"/>
      <c r="LC330" s="165"/>
      <c r="LD330" s="165"/>
      <c r="LE330" s="165"/>
      <c r="LF330" s="165"/>
      <c r="LG330" s="165"/>
      <c r="LH330" s="165"/>
      <c r="LI330" s="165"/>
      <c r="LJ330" s="165"/>
      <c r="LK330" s="165"/>
      <c r="LL330" s="165"/>
      <c r="LM330" s="165"/>
      <c r="LN330" s="165"/>
      <c r="LO330" s="165"/>
      <c r="LP330" s="165"/>
      <c r="LQ330" s="165"/>
      <c r="LR330" s="165"/>
      <c r="LS330" s="165"/>
      <c r="LT330" s="165"/>
      <c r="LU330" s="165"/>
      <c r="LV330" s="165"/>
      <c r="LW330" s="165"/>
      <c r="LX330" s="165"/>
      <c r="LY330" s="165"/>
      <c r="LZ330" s="165"/>
      <c r="MA330" s="165"/>
      <c r="MB330" s="165"/>
      <c r="MC330" s="165"/>
      <c r="MD330" s="165"/>
      <c r="ME330" s="165"/>
      <c r="MF330" s="165"/>
      <c r="MG330" s="165"/>
      <c r="MH330" s="165"/>
      <c r="MI330" s="165"/>
      <c r="MJ330" s="165"/>
      <c r="MK330" s="165"/>
      <c r="ML330" s="165"/>
      <c r="MM330" s="165"/>
      <c r="MN330" s="165"/>
      <c r="MO330" s="165"/>
      <c r="MP330" s="165"/>
      <c r="MQ330" s="165"/>
      <c r="MR330" s="165"/>
      <c r="MS330" s="165"/>
      <c r="MT330" s="165"/>
      <c r="MU330" s="165"/>
      <c r="MV330" s="165"/>
      <c r="MW330" s="165"/>
      <c r="MX330" s="165"/>
      <c r="MY330" s="165"/>
      <c r="MZ330" s="165"/>
      <c r="NA330" s="165"/>
      <c r="NB330" s="165"/>
      <c r="NC330" s="165"/>
      <c r="ND330" s="165"/>
      <c r="NE330" s="165"/>
      <c r="NF330" s="165"/>
      <c r="NG330" s="165"/>
      <c r="NH330" s="165"/>
      <c r="NI330" s="165"/>
      <c r="NJ330" s="165"/>
      <c r="NK330" s="165"/>
      <c r="NL330" s="165"/>
      <c r="NM330" s="165"/>
      <c r="NN330" s="165"/>
      <c r="NO330" s="165"/>
      <c r="NP330" s="165"/>
      <c r="NQ330" s="165"/>
      <c r="NR330" s="165"/>
      <c r="NS330" s="165"/>
      <c r="NT330" s="165"/>
      <c r="NU330" s="165"/>
      <c r="NV330" s="165"/>
      <c r="NW330" s="165"/>
      <c r="NX330" s="165"/>
      <c r="NY330" s="165"/>
      <c r="NZ330" s="165"/>
      <c r="OA330" s="165"/>
      <c r="OB330" s="165"/>
      <c r="OC330" s="165"/>
      <c r="OD330" s="165"/>
      <c r="OE330" s="165"/>
      <c r="OF330" s="165"/>
      <c r="OG330" s="165"/>
      <c r="OH330" s="165"/>
      <c r="OI330" s="165"/>
      <c r="OJ330" s="165"/>
      <c r="OK330" s="165"/>
      <c r="OL330" s="165"/>
      <c r="OM330" s="165"/>
      <c r="ON330" s="165"/>
      <c r="OO330" s="165"/>
      <c r="OP330" s="165"/>
      <c r="OQ330" s="165"/>
      <c r="OR330" s="165"/>
      <c r="OS330" s="165"/>
      <c r="OT330" s="165"/>
      <c r="OU330" s="165"/>
      <c r="OV330" s="165"/>
      <c r="OW330" s="165"/>
      <c r="OX330" s="165"/>
      <c r="OY330" s="165"/>
      <c r="OZ330" s="165"/>
      <c r="PA330" s="165"/>
      <c r="PB330" s="165"/>
      <c r="PC330" s="165"/>
      <c r="PD330" s="165"/>
      <c r="PE330" s="165"/>
      <c r="PF330" s="165"/>
      <c r="PG330" s="165"/>
      <c r="PH330" s="165"/>
      <c r="PI330" s="165"/>
      <c r="PJ330" s="165"/>
      <c r="PK330" s="165"/>
      <c r="PL330" s="165"/>
      <c r="PM330" s="165"/>
      <c r="PN330" s="165"/>
      <c r="PO330" s="165"/>
      <c r="PP330" s="165"/>
      <c r="PQ330" s="165"/>
      <c r="PR330" s="165"/>
      <c r="PS330" s="165"/>
      <c r="PT330" s="165"/>
      <c r="PU330" s="165"/>
      <c r="PV330" s="165"/>
      <c r="PW330" s="165"/>
      <c r="PX330" s="165"/>
      <c r="PY330" s="165"/>
      <c r="PZ330" s="165"/>
      <c r="QA330" s="165"/>
      <c r="QB330" s="165"/>
      <c r="QC330" s="165"/>
      <c r="QD330" s="165"/>
      <c r="QE330" s="165"/>
      <c r="QF330" s="165"/>
      <c r="QG330" s="165"/>
      <c r="QH330" s="165"/>
      <c r="QI330" s="165"/>
      <c r="QJ330" s="165"/>
      <c r="QK330" s="165"/>
      <c r="QL330" s="165"/>
      <c r="QM330" s="165"/>
      <c r="QN330" s="165"/>
      <c r="QO330" s="165"/>
      <c r="QP330" s="165"/>
      <c r="QQ330" s="165"/>
      <c r="QR330" s="165"/>
      <c r="QS330" s="165"/>
      <c r="QT330" s="165"/>
      <c r="QU330" s="165"/>
      <c r="QV330" s="165"/>
      <c r="QW330" s="165"/>
      <c r="QX330" s="165"/>
      <c r="QY330" s="165"/>
      <c r="QZ330" s="165"/>
      <c r="RA330" s="165"/>
      <c r="RB330" s="165"/>
      <c r="RC330" s="165"/>
      <c r="RD330" s="165"/>
      <c r="RE330" s="165"/>
      <c r="RF330" s="165"/>
      <c r="RG330" s="165"/>
      <c r="RH330" s="165"/>
      <c r="RI330" s="165"/>
      <c r="RJ330" s="165"/>
      <c r="RK330" s="165"/>
      <c r="RL330" s="165"/>
    </row>
    <row r="331" spans="1:480" ht="15.75" x14ac:dyDescent="0.25">
      <c r="A331" s="138"/>
      <c r="B331" s="356" t="s">
        <v>20</v>
      </c>
      <c r="C331" s="357"/>
      <c r="D331" s="357"/>
      <c r="E331" s="357"/>
      <c r="F331" s="357"/>
      <c r="G331" s="357"/>
      <c r="H331" s="357"/>
      <c r="I331" s="357"/>
      <c r="J331" s="357"/>
      <c r="K331" s="357"/>
      <c r="L331" s="358"/>
      <c r="M331" s="253"/>
      <c r="N331" s="233"/>
      <c r="O331" s="233"/>
      <c r="P331" s="233"/>
      <c r="Q331" s="233"/>
      <c r="R331" s="233"/>
      <c r="S331" s="233"/>
      <c r="T331" s="233"/>
      <c r="U331" s="233"/>
      <c r="V331" s="233"/>
      <c r="W331" s="233"/>
      <c r="X331" s="233"/>
      <c r="Y331" s="233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  <c r="AP331" s="165"/>
      <c r="AQ331" s="165"/>
      <c r="AR331" s="165"/>
      <c r="AS331" s="165"/>
      <c r="AT331" s="165"/>
      <c r="AU331" s="165"/>
      <c r="AV331" s="165"/>
      <c r="AW331" s="165"/>
      <c r="AX331" s="165"/>
      <c r="AY331" s="165"/>
      <c r="AZ331" s="165"/>
      <c r="BA331" s="165"/>
      <c r="BB331" s="165"/>
      <c r="BC331" s="165"/>
      <c r="BD331" s="165"/>
      <c r="BE331" s="165"/>
      <c r="BF331" s="165"/>
      <c r="BG331" s="165"/>
      <c r="BH331" s="165"/>
      <c r="BI331" s="165"/>
      <c r="BJ331" s="165"/>
      <c r="BK331" s="165"/>
      <c r="BL331" s="165"/>
      <c r="BM331" s="165"/>
      <c r="BN331" s="165"/>
      <c r="BO331" s="165"/>
      <c r="BP331" s="165"/>
      <c r="BQ331" s="165"/>
      <c r="BR331" s="165"/>
      <c r="BS331" s="165"/>
      <c r="BT331" s="165"/>
      <c r="BU331" s="165"/>
      <c r="BV331" s="165"/>
      <c r="BW331" s="165"/>
      <c r="BX331" s="165"/>
      <c r="BY331" s="165"/>
      <c r="BZ331" s="165"/>
      <c r="CA331" s="165"/>
      <c r="CB331" s="165"/>
      <c r="CC331" s="165"/>
      <c r="CD331" s="165"/>
      <c r="CE331" s="165"/>
      <c r="CF331" s="165"/>
      <c r="CG331" s="165"/>
      <c r="CH331" s="165"/>
      <c r="CI331" s="165"/>
      <c r="CJ331" s="165"/>
      <c r="CK331" s="165"/>
      <c r="CL331" s="165"/>
      <c r="CM331" s="165"/>
      <c r="CN331" s="165"/>
      <c r="CO331" s="165"/>
      <c r="CP331" s="165"/>
      <c r="CQ331" s="165"/>
      <c r="CR331" s="165"/>
      <c r="CS331" s="165"/>
      <c r="CT331" s="165"/>
      <c r="CU331" s="165"/>
      <c r="CV331" s="165"/>
      <c r="CW331" s="165"/>
      <c r="CX331" s="165"/>
      <c r="CY331" s="165"/>
      <c r="CZ331" s="165"/>
      <c r="DA331" s="165"/>
      <c r="DB331" s="165"/>
      <c r="DC331" s="165"/>
      <c r="DD331" s="165"/>
      <c r="DE331" s="165"/>
      <c r="DF331" s="165"/>
      <c r="DG331" s="165"/>
      <c r="DH331" s="165"/>
      <c r="DI331" s="165"/>
      <c r="DJ331" s="165"/>
      <c r="DK331" s="165"/>
      <c r="DL331" s="165"/>
      <c r="DM331" s="165"/>
      <c r="DN331" s="165"/>
      <c r="DO331" s="165"/>
      <c r="DP331" s="165"/>
      <c r="DQ331" s="165"/>
      <c r="DR331" s="165"/>
      <c r="DS331" s="165"/>
      <c r="DT331" s="165"/>
      <c r="DU331" s="165"/>
      <c r="DV331" s="165"/>
      <c r="DW331" s="165"/>
      <c r="DX331" s="165"/>
      <c r="DY331" s="165"/>
      <c r="DZ331" s="165"/>
      <c r="EA331" s="165"/>
      <c r="EB331" s="165"/>
      <c r="EC331" s="165"/>
      <c r="ED331" s="165"/>
      <c r="EE331" s="165"/>
      <c r="EF331" s="165"/>
      <c r="EG331" s="165"/>
      <c r="EH331" s="165"/>
      <c r="EI331" s="165"/>
      <c r="EJ331" s="165"/>
      <c r="EK331" s="165"/>
      <c r="EL331" s="165"/>
      <c r="EM331" s="165"/>
      <c r="EN331" s="165"/>
      <c r="EO331" s="165"/>
      <c r="EP331" s="165"/>
      <c r="EQ331" s="165"/>
      <c r="ER331" s="165"/>
      <c r="ES331" s="165"/>
      <c r="ET331" s="165"/>
      <c r="EU331" s="165"/>
      <c r="EV331" s="165"/>
      <c r="EW331" s="165"/>
      <c r="EX331" s="165"/>
      <c r="EY331" s="165"/>
      <c r="EZ331" s="165"/>
      <c r="FA331" s="165"/>
      <c r="FB331" s="165"/>
      <c r="FC331" s="165"/>
      <c r="FD331" s="165"/>
      <c r="FE331" s="165"/>
      <c r="FF331" s="165"/>
      <c r="FG331" s="165"/>
      <c r="FH331" s="165"/>
      <c r="FI331" s="165"/>
      <c r="FJ331" s="165"/>
      <c r="FK331" s="165"/>
      <c r="FL331" s="165"/>
      <c r="FM331" s="165"/>
      <c r="FN331" s="165"/>
      <c r="FO331" s="165"/>
      <c r="FP331" s="165"/>
      <c r="FQ331" s="165"/>
      <c r="FR331" s="165"/>
      <c r="FS331" s="165"/>
      <c r="FT331" s="165"/>
      <c r="FU331" s="165"/>
      <c r="FV331" s="165"/>
      <c r="FW331" s="165"/>
      <c r="FX331" s="165"/>
      <c r="FY331" s="165"/>
      <c r="FZ331" s="165"/>
      <c r="GA331" s="165"/>
      <c r="GB331" s="165"/>
      <c r="GC331" s="165"/>
      <c r="GD331" s="165"/>
      <c r="GE331" s="165"/>
      <c r="GF331" s="165"/>
      <c r="GG331" s="165"/>
      <c r="GH331" s="165"/>
      <c r="GI331" s="165"/>
      <c r="GJ331" s="165"/>
      <c r="GK331" s="165"/>
      <c r="GL331" s="165"/>
      <c r="GM331" s="165"/>
      <c r="GN331" s="165"/>
      <c r="GO331" s="165"/>
      <c r="GP331" s="165"/>
      <c r="GQ331" s="165"/>
      <c r="GR331" s="165"/>
      <c r="GS331" s="165"/>
      <c r="GT331" s="165"/>
      <c r="GU331" s="165"/>
      <c r="GV331" s="165"/>
      <c r="GW331" s="165"/>
      <c r="GX331" s="165"/>
      <c r="GY331" s="165"/>
      <c r="GZ331" s="165"/>
      <c r="HA331" s="165"/>
      <c r="HB331" s="165"/>
      <c r="HC331" s="165"/>
      <c r="HD331" s="165"/>
      <c r="HE331" s="165"/>
      <c r="HF331" s="165"/>
      <c r="HG331" s="165"/>
      <c r="HH331" s="165"/>
      <c r="HI331" s="165"/>
      <c r="HJ331" s="165"/>
      <c r="HK331" s="165"/>
      <c r="HL331" s="165"/>
      <c r="HM331" s="165"/>
      <c r="HN331" s="165"/>
      <c r="HO331" s="165"/>
      <c r="HP331" s="165"/>
      <c r="HQ331" s="165"/>
      <c r="HR331" s="165"/>
      <c r="HS331" s="165"/>
      <c r="HT331" s="165"/>
      <c r="HU331" s="165"/>
      <c r="HV331" s="165"/>
      <c r="HW331" s="165"/>
      <c r="HX331" s="165"/>
      <c r="HY331" s="165"/>
      <c r="HZ331" s="165"/>
      <c r="IA331" s="165"/>
      <c r="IB331" s="165"/>
      <c r="IC331" s="165"/>
      <c r="ID331" s="165"/>
      <c r="IE331" s="165"/>
      <c r="IF331" s="165"/>
      <c r="IG331" s="165"/>
      <c r="IH331" s="165"/>
      <c r="II331" s="165"/>
      <c r="IJ331" s="165"/>
      <c r="IK331" s="165"/>
      <c r="IL331" s="165"/>
      <c r="IM331" s="165"/>
      <c r="IN331" s="165"/>
      <c r="IO331" s="165"/>
      <c r="IP331" s="165"/>
      <c r="IQ331" s="165"/>
      <c r="IR331" s="165"/>
      <c r="IS331" s="165"/>
      <c r="IT331" s="165"/>
      <c r="IU331" s="165"/>
      <c r="IV331" s="165"/>
      <c r="IW331" s="165"/>
      <c r="IX331" s="165"/>
      <c r="IY331" s="165"/>
      <c r="IZ331" s="165"/>
      <c r="JA331" s="165"/>
      <c r="JB331" s="165"/>
      <c r="JC331" s="165"/>
      <c r="JD331" s="165"/>
      <c r="JE331" s="165"/>
      <c r="JF331" s="165"/>
      <c r="JG331" s="165"/>
      <c r="JH331" s="165"/>
      <c r="JI331" s="165"/>
      <c r="JJ331" s="165"/>
      <c r="JK331" s="165"/>
      <c r="JL331" s="165"/>
      <c r="JM331" s="165"/>
      <c r="JN331" s="165"/>
      <c r="JO331" s="165"/>
      <c r="JP331" s="165"/>
      <c r="JQ331" s="165"/>
      <c r="JR331" s="165"/>
      <c r="JS331" s="165"/>
      <c r="JT331" s="165"/>
      <c r="JU331" s="165"/>
      <c r="JV331" s="165"/>
      <c r="JW331" s="165"/>
      <c r="JX331" s="165"/>
      <c r="JY331" s="165"/>
      <c r="JZ331" s="165"/>
      <c r="KA331" s="165"/>
      <c r="KB331" s="165"/>
      <c r="KC331" s="165"/>
      <c r="KD331" s="165"/>
      <c r="KE331" s="165"/>
      <c r="KF331" s="165"/>
      <c r="KG331" s="165"/>
      <c r="KH331" s="165"/>
      <c r="KI331" s="165"/>
      <c r="KJ331" s="165"/>
      <c r="KK331" s="165"/>
      <c r="KL331" s="165"/>
      <c r="KM331" s="165"/>
      <c r="KN331" s="165"/>
      <c r="KO331" s="165"/>
      <c r="KP331" s="165"/>
      <c r="KQ331" s="165"/>
      <c r="KR331" s="165"/>
      <c r="KS331" s="165"/>
      <c r="KT331" s="165"/>
      <c r="KU331" s="165"/>
      <c r="KV331" s="165"/>
      <c r="KW331" s="165"/>
      <c r="KX331" s="165"/>
      <c r="KY331" s="165"/>
      <c r="KZ331" s="165"/>
      <c r="LA331" s="165"/>
      <c r="LB331" s="165"/>
      <c r="LC331" s="165"/>
      <c r="LD331" s="165"/>
      <c r="LE331" s="165"/>
      <c r="LF331" s="165"/>
      <c r="LG331" s="165"/>
      <c r="LH331" s="165"/>
      <c r="LI331" s="165"/>
      <c r="LJ331" s="165"/>
      <c r="LK331" s="165"/>
      <c r="LL331" s="165"/>
      <c r="LM331" s="165"/>
      <c r="LN331" s="165"/>
      <c r="LO331" s="165"/>
      <c r="LP331" s="165"/>
      <c r="LQ331" s="165"/>
      <c r="LR331" s="165"/>
      <c r="LS331" s="165"/>
      <c r="LT331" s="165"/>
      <c r="LU331" s="165"/>
      <c r="LV331" s="165"/>
      <c r="LW331" s="165"/>
      <c r="LX331" s="165"/>
      <c r="LY331" s="165"/>
      <c r="LZ331" s="165"/>
      <c r="MA331" s="165"/>
      <c r="MB331" s="165"/>
      <c r="MC331" s="165"/>
      <c r="MD331" s="165"/>
      <c r="ME331" s="165"/>
      <c r="MF331" s="165"/>
      <c r="MG331" s="165"/>
      <c r="MH331" s="165"/>
      <c r="MI331" s="165"/>
      <c r="MJ331" s="165"/>
      <c r="MK331" s="165"/>
      <c r="ML331" s="165"/>
      <c r="MM331" s="165"/>
      <c r="MN331" s="165"/>
      <c r="MO331" s="165"/>
      <c r="MP331" s="165"/>
      <c r="MQ331" s="165"/>
      <c r="MR331" s="165"/>
      <c r="MS331" s="165"/>
      <c r="MT331" s="165"/>
      <c r="MU331" s="165"/>
      <c r="MV331" s="165"/>
      <c r="MW331" s="165"/>
      <c r="MX331" s="165"/>
      <c r="MY331" s="165"/>
      <c r="MZ331" s="165"/>
      <c r="NA331" s="165"/>
      <c r="NB331" s="165"/>
      <c r="NC331" s="165"/>
      <c r="ND331" s="165"/>
      <c r="NE331" s="165"/>
      <c r="NF331" s="165"/>
      <c r="NG331" s="165"/>
      <c r="NH331" s="165"/>
      <c r="NI331" s="165"/>
      <c r="NJ331" s="165"/>
      <c r="NK331" s="165"/>
      <c r="NL331" s="165"/>
      <c r="NM331" s="165"/>
      <c r="NN331" s="165"/>
      <c r="NO331" s="165"/>
      <c r="NP331" s="165"/>
      <c r="NQ331" s="165"/>
      <c r="NR331" s="165"/>
      <c r="NS331" s="165"/>
      <c r="NT331" s="165"/>
      <c r="NU331" s="165"/>
      <c r="NV331" s="165"/>
      <c r="NW331" s="165"/>
      <c r="NX331" s="165"/>
      <c r="NY331" s="165"/>
      <c r="NZ331" s="165"/>
      <c r="OA331" s="165"/>
      <c r="OB331" s="165"/>
      <c r="OC331" s="165"/>
      <c r="OD331" s="165"/>
      <c r="OE331" s="165"/>
      <c r="OF331" s="165"/>
      <c r="OG331" s="165"/>
      <c r="OH331" s="165"/>
      <c r="OI331" s="165"/>
      <c r="OJ331" s="165"/>
      <c r="OK331" s="165"/>
      <c r="OL331" s="165"/>
      <c r="OM331" s="165"/>
      <c r="ON331" s="165"/>
      <c r="OO331" s="165"/>
      <c r="OP331" s="165"/>
      <c r="OQ331" s="165"/>
      <c r="OR331" s="165"/>
      <c r="OS331" s="165"/>
      <c r="OT331" s="165"/>
      <c r="OU331" s="165"/>
      <c r="OV331" s="165"/>
      <c r="OW331" s="165"/>
      <c r="OX331" s="165"/>
      <c r="OY331" s="165"/>
      <c r="OZ331" s="165"/>
      <c r="PA331" s="165"/>
      <c r="PB331" s="165"/>
      <c r="PC331" s="165"/>
      <c r="PD331" s="165"/>
      <c r="PE331" s="165"/>
      <c r="PF331" s="165"/>
      <c r="PG331" s="165"/>
      <c r="PH331" s="165"/>
      <c r="PI331" s="165"/>
      <c r="PJ331" s="165"/>
      <c r="PK331" s="165"/>
      <c r="PL331" s="165"/>
      <c r="PM331" s="165"/>
      <c r="PN331" s="165"/>
      <c r="PO331" s="165"/>
      <c r="PP331" s="165"/>
      <c r="PQ331" s="165"/>
      <c r="PR331" s="165"/>
      <c r="PS331" s="165"/>
      <c r="PT331" s="165"/>
      <c r="PU331" s="165"/>
      <c r="PV331" s="165"/>
      <c r="PW331" s="165"/>
      <c r="PX331" s="165"/>
      <c r="PY331" s="165"/>
      <c r="PZ331" s="165"/>
      <c r="QA331" s="165"/>
      <c r="QB331" s="165"/>
      <c r="QC331" s="165"/>
      <c r="QD331" s="165"/>
      <c r="QE331" s="165"/>
      <c r="QF331" s="165"/>
      <c r="QG331" s="165"/>
      <c r="QH331" s="165"/>
      <c r="QI331" s="165"/>
      <c r="QJ331" s="165"/>
      <c r="QK331" s="165"/>
      <c r="QL331" s="165"/>
      <c r="QM331" s="165"/>
      <c r="QN331" s="165"/>
      <c r="QO331" s="165"/>
      <c r="QP331" s="165"/>
      <c r="QQ331" s="165"/>
      <c r="QR331" s="165"/>
      <c r="QS331" s="165"/>
      <c r="QT331" s="165"/>
      <c r="QU331" s="165"/>
      <c r="QV331" s="165"/>
      <c r="QW331" s="165"/>
      <c r="QX331" s="165"/>
      <c r="QY331" s="165"/>
      <c r="QZ331" s="165"/>
      <c r="RA331" s="165"/>
      <c r="RB331" s="165"/>
      <c r="RC331" s="165"/>
      <c r="RD331" s="165"/>
      <c r="RE331" s="165"/>
      <c r="RF331" s="165"/>
      <c r="RG331" s="165"/>
      <c r="RH331" s="165"/>
      <c r="RI331" s="165"/>
      <c r="RJ331" s="165"/>
      <c r="RK331" s="165"/>
      <c r="RL331" s="165"/>
    </row>
    <row r="332" spans="1:480" s="119" customFormat="1" ht="15.75" x14ac:dyDescent="0.25">
      <c r="A332" s="305" t="e">
        <f>'Тех. карты'!#REF!</f>
        <v>#REF!</v>
      </c>
      <c r="B332" s="353" t="s">
        <v>87</v>
      </c>
      <c r="C332" s="353"/>
      <c r="D332" s="11">
        <v>130</v>
      </c>
      <c r="E332" s="12"/>
      <c r="F332" s="13"/>
      <c r="G332" s="14">
        <v>5.22</v>
      </c>
      <c r="H332" s="15">
        <v>5.76</v>
      </c>
      <c r="I332" s="16">
        <v>7.2</v>
      </c>
      <c r="J332" s="17">
        <v>106.2</v>
      </c>
      <c r="K332" s="18">
        <v>1.26</v>
      </c>
      <c r="L332" s="30">
        <v>251</v>
      </c>
      <c r="M332" s="30">
        <v>6.4</v>
      </c>
      <c r="N332" s="233"/>
      <c r="O332" s="233"/>
      <c r="P332" s="233"/>
      <c r="Q332" s="233"/>
      <c r="R332" s="233"/>
      <c r="S332" s="233"/>
      <c r="T332" s="233"/>
      <c r="U332" s="233"/>
      <c r="V332" s="233"/>
      <c r="W332" s="233"/>
      <c r="X332" s="233"/>
      <c r="Y332" s="233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P332" s="165"/>
      <c r="AQ332" s="165"/>
      <c r="AR332" s="165"/>
      <c r="AS332" s="165"/>
      <c r="AT332" s="165"/>
      <c r="AU332" s="165"/>
      <c r="AV332" s="165"/>
      <c r="AW332" s="165"/>
      <c r="AX332" s="165"/>
      <c r="AY332" s="165"/>
      <c r="AZ332" s="165"/>
      <c r="BA332" s="165"/>
      <c r="BB332" s="165"/>
      <c r="BC332" s="165"/>
      <c r="BD332" s="165"/>
      <c r="BE332" s="165"/>
      <c r="BF332" s="165"/>
      <c r="BG332" s="165"/>
      <c r="BH332" s="165"/>
      <c r="BI332" s="165"/>
      <c r="BJ332" s="165"/>
      <c r="BK332" s="165"/>
      <c r="BL332" s="165"/>
      <c r="BM332" s="165"/>
      <c r="BN332" s="165"/>
      <c r="BO332" s="165"/>
      <c r="BP332" s="165"/>
      <c r="BQ332" s="165"/>
      <c r="BR332" s="165"/>
      <c r="BS332" s="165"/>
      <c r="BT332" s="165"/>
      <c r="BU332" s="165"/>
      <c r="BV332" s="165"/>
      <c r="BW332" s="165"/>
      <c r="BX332" s="165"/>
      <c r="BY332" s="165"/>
      <c r="BZ332" s="165"/>
      <c r="CA332" s="165"/>
      <c r="CB332" s="165"/>
      <c r="CC332" s="165"/>
      <c r="CD332" s="165"/>
      <c r="CE332" s="165"/>
      <c r="CF332" s="165"/>
      <c r="CG332" s="165"/>
      <c r="CH332" s="165"/>
      <c r="CI332" s="165"/>
      <c r="CJ332" s="165"/>
      <c r="CK332" s="165"/>
      <c r="CL332" s="165"/>
      <c r="CM332" s="165"/>
      <c r="CN332" s="165"/>
      <c r="CO332" s="165"/>
      <c r="CP332" s="165"/>
      <c r="CQ332" s="165"/>
      <c r="CR332" s="165"/>
      <c r="CS332" s="165"/>
      <c r="CT332" s="165"/>
      <c r="CU332" s="165"/>
      <c r="CV332" s="165"/>
      <c r="CW332" s="165"/>
      <c r="CX332" s="165"/>
      <c r="CY332" s="165"/>
      <c r="CZ332" s="165"/>
      <c r="DA332" s="165"/>
      <c r="DB332" s="165"/>
      <c r="DC332" s="165"/>
      <c r="DD332" s="165"/>
      <c r="DE332" s="165"/>
      <c r="DF332" s="165"/>
      <c r="DG332" s="165"/>
      <c r="DH332" s="165"/>
      <c r="DI332" s="165"/>
      <c r="DJ332" s="165"/>
      <c r="DK332" s="165"/>
      <c r="DL332" s="165"/>
      <c r="DM332" s="165"/>
      <c r="DN332" s="165"/>
      <c r="DO332" s="165"/>
      <c r="DP332" s="165"/>
      <c r="DQ332" s="165"/>
      <c r="DR332" s="165"/>
      <c r="DS332" s="165"/>
      <c r="DT332" s="165"/>
      <c r="DU332" s="165"/>
      <c r="DV332" s="165"/>
      <c r="DW332" s="165"/>
      <c r="DX332" s="165"/>
      <c r="DY332" s="165"/>
      <c r="DZ332" s="165"/>
      <c r="EA332" s="165"/>
      <c r="EB332" s="165"/>
      <c r="EC332" s="165"/>
      <c r="ED332" s="165"/>
      <c r="EE332" s="165"/>
      <c r="EF332" s="165"/>
      <c r="EG332" s="165"/>
      <c r="EH332" s="165"/>
      <c r="EI332" s="165"/>
      <c r="EJ332" s="165"/>
      <c r="EK332" s="165"/>
      <c r="EL332" s="165"/>
      <c r="EM332" s="165"/>
      <c r="EN332" s="165"/>
      <c r="EO332" s="165"/>
      <c r="EP332" s="165"/>
      <c r="EQ332" s="165"/>
      <c r="ER332" s="165"/>
      <c r="ES332" s="165"/>
      <c r="ET332" s="165"/>
      <c r="EU332" s="165"/>
      <c r="EV332" s="165"/>
      <c r="EW332" s="165"/>
      <c r="EX332" s="165"/>
      <c r="EY332" s="165"/>
      <c r="EZ332" s="165"/>
      <c r="FA332" s="165"/>
      <c r="FB332" s="165"/>
      <c r="FC332" s="165"/>
      <c r="FD332" s="165"/>
      <c r="FE332" s="165"/>
      <c r="FF332" s="165"/>
      <c r="FG332" s="165"/>
      <c r="FH332" s="165"/>
      <c r="FI332" s="165"/>
      <c r="FJ332" s="165"/>
      <c r="FK332" s="165"/>
      <c r="FL332" s="165"/>
      <c r="FM332" s="165"/>
      <c r="FN332" s="165"/>
      <c r="FO332" s="165"/>
      <c r="FP332" s="165"/>
      <c r="FQ332" s="165"/>
      <c r="FR332" s="165"/>
      <c r="FS332" s="165"/>
      <c r="FT332" s="165"/>
      <c r="FU332" s="165"/>
      <c r="FV332" s="165"/>
      <c r="FW332" s="165"/>
      <c r="FX332" s="165"/>
      <c r="FY332" s="165"/>
      <c r="FZ332" s="165"/>
      <c r="GA332" s="165"/>
      <c r="GB332" s="165"/>
      <c r="GC332" s="165"/>
      <c r="GD332" s="165"/>
      <c r="GE332" s="165"/>
      <c r="GF332" s="165"/>
      <c r="GG332" s="165"/>
      <c r="GH332" s="165"/>
      <c r="GI332" s="165"/>
      <c r="GJ332" s="165"/>
      <c r="GK332" s="165"/>
      <c r="GL332" s="165"/>
      <c r="GM332" s="165"/>
      <c r="GN332" s="165"/>
      <c r="GO332" s="165"/>
      <c r="GP332" s="165"/>
      <c r="GQ332" s="165"/>
      <c r="GR332" s="165"/>
      <c r="GS332" s="165"/>
      <c r="GT332" s="165"/>
      <c r="GU332" s="165"/>
      <c r="GV332" s="165"/>
      <c r="GW332" s="165"/>
      <c r="GX332" s="165"/>
      <c r="GY332" s="165"/>
      <c r="GZ332" s="165"/>
      <c r="HA332" s="165"/>
      <c r="HB332" s="165"/>
      <c r="HC332" s="165"/>
      <c r="HD332" s="165"/>
      <c r="HE332" s="165"/>
      <c r="HF332" s="165"/>
      <c r="HG332" s="165"/>
      <c r="HH332" s="165"/>
      <c r="HI332" s="165"/>
      <c r="HJ332" s="165"/>
      <c r="HK332" s="165"/>
      <c r="HL332" s="165"/>
      <c r="HM332" s="165"/>
      <c r="HN332" s="165"/>
      <c r="HO332" s="165"/>
      <c r="HP332" s="165"/>
      <c r="HQ332" s="165"/>
      <c r="HR332" s="165"/>
      <c r="HS332" s="165"/>
      <c r="HT332" s="165"/>
      <c r="HU332" s="165"/>
      <c r="HV332" s="165"/>
      <c r="HW332" s="165"/>
      <c r="HX332" s="165"/>
      <c r="HY332" s="165"/>
      <c r="HZ332" s="165"/>
      <c r="IA332" s="165"/>
      <c r="IB332" s="165"/>
      <c r="IC332" s="165"/>
      <c r="ID332" s="165"/>
      <c r="IE332" s="165"/>
      <c r="IF332" s="165"/>
      <c r="IG332" s="165"/>
      <c r="IH332" s="165"/>
      <c r="II332" s="165"/>
      <c r="IJ332" s="165"/>
      <c r="IK332" s="165"/>
      <c r="IL332" s="165"/>
      <c r="IM332" s="165"/>
      <c r="IN332" s="165"/>
      <c r="IO332" s="165"/>
      <c r="IP332" s="165"/>
      <c r="IQ332" s="165"/>
      <c r="IR332" s="165"/>
      <c r="IS332" s="165"/>
      <c r="IT332" s="165"/>
      <c r="IU332" s="165"/>
      <c r="IV332" s="165"/>
      <c r="IW332" s="165"/>
      <c r="IX332" s="165"/>
      <c r="IY332" s="165"/>
      <c r="IZ332" s="165"/>
      <c r="JA332" s="165"/>
      <c r="JB332" s="165"/>
      <c r="JC332" s="165"/>
      <c r="JD332" s="165"/>
      <c r="JE332" s="165"/>
      <c r="JF332" s="165"/>
      <c r="JG332" s="165"/>
      <c r="JH332" s="165"/>
      <c r="JI332" s="165"/>
      <c r="JJ332" s="165"/>
      <c r="JK332" s="165"/>
      <c r="JL332" s="165"/>
      <c r="JM332" s="165"/>
      <c r="JN332" s="165"/>
      <c r="JO332" s="165"/>
      <c r="JP332" s="165"/>
      <c r="JQ332" s="165"/>
      <c r="JR332" s="165"/>
      <c r="JS332" s="165"/>
      <c r="JT332" s="165"/>
      <c r="JU332" s="165"/>
      <c r="JV332" s="165"/>
      <c r="JW332" s="165"/>
      <c r="JX332" s="165"/>
      <c r="JY332" s="165"/>
      <c r="JZ332" s="165"/>
      <c r="KA332" s="165"/>
      <c r="KB332" s="165"/>
      <c r="KC332" s="165"/>
      <c r="KD332" s="165"/>
      <c r="KE332" s="165"/>
      <c r="KF332" s="165"/>
      <c r="KG332" s="165"/>
      <c r="KH332" s="165"/>
      <c r="KI332" s="165"/>
      <c r="KJ332" s="165"/>
      <c r="KK332" s="165"/>
      <c r="KL332" s="165"/>
      <c r="KM332" s="165"/>
      <c r="KN332" s="165"/>
      <c r="KO332" s="165"/>
      <c r="KP332" s="165"/>
      <c r="KQ332" s="165"/>
      <c r="KR332" s="165"/>
      <c r="KS332" s="165"/>
      <c r="KT332" s="165"/>
      <c r="KU332" s="165"/>
      <c r="KV332" s="165"/>
      <c r="KW332" s="165"/>
      <c r="KX332" s="165"/>
      <c r="KY332" s="165"/>
      <c r="KZ332" s="165"/>
      <c r="LA332" s="165"/>
      <c r="LB332" s="165"/>
      <c r="LC332" s="165"/>
      <c r="LD332" s="165"/>
      <c r="LE332" s="165"/>
      <c r="LF332" s="165"/>
      <c r="LG332" s="165"/>
      <c r="LH332" s="165"/>
      <c r="LI332" s="165"/>
      <c r="LJ332" s="165"/>
      <c r="LK332" s="165"/>
      <c r="LL332" s="165"/>
      <c r="LM332" s="165"/>
      <c r="LN332" s="165"/>
      <c r="LO332" s="165"/>
      <c r="LP332" s="165"/>
      <c r="LQ332" s="165"/>
      <c r="LR332" s="165"/>
      <c r="LS332" s="165"/>
      <c r="LT332" s="165"/>
      <c r="LU332" s="165"/>
      <c r="LV332" s="165"/>
      <c r="LW332" s="165"/>
      <c r="LX332" s="165"/>
      <c r="LY332" s="165"/>
      <c r="LZ332" s="165"/>
      <c r="MA332" s="165"/>
      <c r="MB332" s="165"/>
      <c r="MC332" s="165"/>
      <c r="MD332" s="165"/>
      <c r="ME332" s="165"/>
      <c r="MF332" s="165"/>
      <c r="MG332" s="165"/>
      <c r="MH332" s="165"/>
      <c r="MI332" s="165"/>
      <c r="MJ332" s="165"/>
      <c r="MK332" s="165"/>
      <c r="ML332" s="165"/>
      <c r="MM332" s="165"/>
      <c r="MN332" s="165"/>
      <c r="MO332" s="165"/>
      <c r="MP332" s="165"/>
      <c r="MQ332" s="165"/>
      <c r="MR332" s="165"/>
      <c r="MS332" s="165"/>
      <c r="MT332" s="165"/>
      <c r="MU332" s="165"/>
      <c r="MV332" s="165"/>
      <c r="MW332" s="165"/>
      <c r="MX332" s="165"/>
      <c r="MY332" s="165"/>
      <c r="MZ332" s="165"/>
      <c r="NA332" s="165"/>
      <c r="NB332" s="165"/>
      <c r="NC332" s="165"/>
      <c r="ND332" s="165"/>
      <c r="NE332" s="165"/>
      <c r="NF332" s="165"/>
      <c r="NG332" s="165"/>
      <c r="NH332" s="165"/>
      <c r="NI332" s="165"/>
      <c r="NJ332" s="165"/>
      <c r="NK332" s="165"/>
      <c r="NL332" s="165"/>
      <c r="NM332" s="165"/>
      <c r="NN332" s="165"/>
      <c r="NO332" s="165"/>
      <c r="NP332" s="165"/>
      <c r="NQ332" s="165"/>
      <c r="NR332" s="165"/>
      <c r="NS332" s="165"/>
      <c r="NT332" s="165"/>
      <c r="NU332" s="165"/>
      <c r="NV332" s="165"/>
      <c r="NW332" s="165"/>
      <c r="NX332" s="165"/>
      <c r="NY332" s="165"/>
      <c r="NZ332" s="165"/>
      <c r="OA332" s="165"/>
      <c r="OB332" s="165"/>
      <c r="OC332" s="165"/>
      <c r="OD332" s="165"/>
      <c r="OE332" s="165"/>
      <c r="OF332" s="165"/>
      <c r="OG332" s="165"/>
      <c r="OH332" s="165"/>
      <c r="OI332" s="165"/>
      <c r="OJ332" s="165"/>
      <c r="OK332" s="165"/>
      <c r="OL332" s="165"/>
      <c r="OM332" s="165"/>
      <c r="ON332" s="165"/>
      <c r="OO332" s="165"/>
      <c r="OP332" s="165"/>
      <c r="OQ332" s="165"/>
      <c r="OR332" s="165"/>
      <c r="OS332" s="165"/>
      <c r="OT332" s="165"/>
      <c r="OU332" s="165"/>
      <c r="OV332" s="165"/>
      <c r="OW332" s="165"/>
      <c r="OX332" s="165"/>
      <c r="OY332" s="165"/>
      <c r="OZ332" s="165"/>
      <c r="PA332" s="165"/>
      <c r="PB332" s="165"/>
      <c r="PC332" s="165"/>
      <c r="PD332" s="165"/>
      <c r="PE332" s="165"/>
      <c r="PF332" s="165"/>
      <c r="PG332" s="165"/>
      <c r="PH332" s="165"/>
      <c r="PI332" s="165"/>
      <c r="PJ332" s="165"/>
      <c r="PK332" s="165"/>
      <c r="PL332" s="165"/>
      <c r="PM332" s="165"/>
      <c r="PN332" s="165"/>
      <c r="PO332" s="165"/>
      <c r="PP332" s="165"/>
      <c r="PQ332" s="165"/>
      <c r="PR332" s="165"/>
      <c r="PS332" s="165"/>
      <c r="PT332" s="165"/>
      <c r="PU332" s="165"/>
      <c r="PV332" s="165"/>
      <c r="PW332" s="165"/>
      <c r="PX332" s="165"/>
      <c r="PY332" s="165"/>
      <c r="PZ332" s="165"/>
      <c r="QA332" s="165"/>
      <c r="QB332" s="165"/>
      <c r="QC332" s="165"/>
      <c r="QD332" s="165"/>
      <c r="QE332" s="165"/>
      <c r="QF332" s="165"/>
      <c r="QG332" s="165"/>
      <c r="QH332" s="165"/>
      <c r="QI332" s="165"/>
      <c r="QJ332" s="165"/>
      <c r="QK332" s="165"/>
      <c r="QL332" s="165"/>
      <c r="QM332" s="165"/>
      <c r="QN332" s="165"/>
      <c r="QO332" s="165"/>
      <c r="QP332" s="165"/>
      <c r="QQ332" s="165"/>
      <c r="QR332" s="165"/>
      <c r="QS332" s="165"/>
      <c r="QT332" s="165"/>
      <c r="QU332" s="165"/>
      <c r="QV332" s="165"/>
      <c r="QW332" s="165"/>
      <c r="QX332" s="165"/>
      <c r="QY332" s="165"/>
      <c r="QZ332" s="165"/>
      <c r="RA332" s="165"/>
      <c r="RB332" s="165"/>
      <c r="RC332" s="165"/>
      <c r="RD332" s="165"/>
      <c r="RE332" s="165"/>
      <c r="RF332" s="165"/>
      <c r="RG332" s="165"/>
      <c r="RH332" s="165"/>
      <c r="RI332" s="165"/>
      <c r="RJ332" s="165"/>
      <c r="RK332" s="165"/>
      <c r="RL332" s="165"/>
    </row>
    <row r="333" spans="1:480" s="147" customFormat="1" ht="15.75" x14ac:dyDescent="0.25">
      <c r="A333" s="20"/>
      <c r="B333" s="353" t="s">
        <v>103</v>
      </c>
      <c r="C333" s="353"/>
      <c r="D333" s="21">
        <v>10</v>
      </c>
      <c r="E333" s="21">
        <v>0</v>
      </c>
      <c r="F333" s="21">
        <v>0</v>
      </c>
      <c r="G333" s="21">
        <v>0.75</v>
      </c>
      <c r="H333" s="21">
        <v>6.1</v>
      </c>
      <c r="I333" s="21">
        <v>12.5</v>
      </c>
      <c r="J333" s="21">
        <v>154.19999999999999</v>
      </c>
      <c r="K333" s="21">
        <v>0</v>
      </c>
      <c r="L333" s="28" t="s">
        <v>84</v>
      </c>
      <c r="M333" s="28">
        <v>9.3000000000000007</v>
      </c>
      <c r="N333" s="233"/>
      <c r="O333" s="233"/>
      <c r="P333" s="233"/>
      <c r="Q333" s="233"/>
      <c r="R333" s="233"/>
      <c r="S333" s="233"/>
      <c r="T333" s="233"/>
      <c r="U333" s="233"/>
      <c r="V333" s="233"/>
      <c r="W333" s="233"/>
      <c r="X333" s="233"/>
      <c r="Y333" s="233"/>
      <c r="Z333" s="165"/>
      <c r="AA333" s="165"/>
      <c r="AB333" s="165"/>
      <c r="AC333" s="165"/>
      <c r="AD333" s="165"/>
      <c r="AE333" s="165"/>
      <c r="AF333" s="165"/>
      <c r="AG333" s="165"/>
      <c r="AH333" s="165"/>
      <c r="AI333" s="165"/>
      <c r="AJ333" s="165"/>
      <c r="AK333" s="165"/>
      <c r="AL333" s="165"/>
      <c r="AM333" s="165"/>
      <c r="AN333" s="165"/>
      <c r="AO333" s="165"/>
      <c r="AP333" s="165"/>
      <c r="AQ333" s="165"/>
      <c r="AR333" s="165"/>
      <c r="AS333" s="165"/>
      <c r="AT333" s="165"/>
      <c r="AU333" s="165"/>
      <c r="AV333" s="165"/>
      <c r="AW333" s="165"/>
      <c r="AX333" s="165"/>
      <c r="AY333" s="165"/>
      <c r="AZ333" s="165"/>
      <c r="BA333" s="165"/>
      <c r="BB333" s="165"/>
      <c r="BC333" s="165"/>
      <c r="BD333" s="165"/>
      <c r="BE333" s="165"/>
      <c r="BF333" s="165"/>
      <c r="BG333" s="165"/>
      <c r="BH333" s="165"/>
      <c r="BI333" s="165"/>
      <c r="BJ333" s="165"/>
      <c r="BK333" s="165"/>
      <c r="BL333" s="165"/>
      <c r="BM333" s="165"/>
      <c r="BN333" s="165"/>
      <c r="BO333" s="165"/>
      <c r="BP333" s="165"/>
      <c r="BQ333" s="165"/>
      <c r="BR333" s="165"/>
      <c r="BS333" s="165"/>
      <c r="BT333" s="165"/>
      <c r="BU333" s="165"/>
      <c r="BV333" s="165"/>
      <c r="BW333" s="165"/>
      <c r="BX333" s="165"/>
      <c r="BY333" s="165"/>
      <c r="BZ333" s="165"/>
      <c r="CA333" s="165"/>
      <c r="CB333" s="165"/>
      <c r="CC333" s="165"/>
      <c r="CD333" s="165"/>
      <c r="CE333" s="165"/>
      <c r="CF333" s="165"/>
      <c r="CG333" s="165"/>
      <c r="CH333" s="165"/>
      <c r="CI333" s="165"/>
      <c r="CJ333" s="165"/>
      <c r="CK333" s="165"/>
      <c r="CL333" s="165"/>
      <c r="CM333" s="165"/>
      <c r="CN333" s="165"/>
      <c r="CO333" s="165"/>
      <c r="CP333" s="165"/>
      <c r="CQ333" s="165"/>
      <c r="CR333" s="165"/>
      <c r="CS333" s="165"/>
      <c r="CT333" s="165"/>
      <c r="CU333" s="165"/>
      <c r="CV333" s="165"/>
      <c r="CW333" s="165"/>
      <c r="CX333" s="165"/>
      <c r="CY333" s="165"/>
      <c r="CZ333" s="165"/>
      <c r="DA333" s="165"/>
      <c r="DB333" s="165"/>
      <c r="DC333" s="165"/>
      <c r="DD333" s="165"/>
      <c r="DE333" s="165"/>
      <c r="DF333" s="165"/>
      <c r="DG333" s="165"/>
      <c r="DH333" s="165"/>
      <c r="DI333" s="165"/>
      <c r="DJ333" s="165"/>
      <c r="DK333" s="165"/>
      <c r="DL333" s="165"/>
      <c r="DM333" s="165"/>
      <c r="DN333" s="165"/>
      <c r="DO333" s="165"/>
      <c r="DP333" s="165"/>
      <c r="DQ333" s="165"/>
      <c r="DR333" s="165"/>
      <c r="DS333" s="165"/>
      <c r="DT333" s="165"/>
      <c r="DU333" s="165"/>
      <c r="DV333" s="165"/>
      <c r="DW333" s="165"/>
      <c r="DX333" s="165"/>
      <c r="DY333" s="165"/>
      <c r="DZ333" s="165"/>
      <c r="EA333" s="165"/>
      <c r="EB333" s="165"/>
      <c r="EC333" s="165"/>
      <c r="ED333" s="165"/>
      <c r="EE333" s="165"/>
      <c r="EF333" s="165"/>
      <c r="EG333" s="165"/>
      <c r="EH333" s="165"/>
      <c r="EI333" s="165"/>
      <c r="EJ333" s="165"/>
      <c r="EK333" s="165"/>
      <c r="EL333" s="165"/>
      <c r="EM333" s="165"/>
      <c r="EN333" s="165"/>
      <c r="EO333" s="165"/>
      <c r="EP333" s="165"/>
      <c r="EQ333" s="165"/>
      <c r="ER333" s="165"/>
      <c r="ES333" s="165"/>
      <c r="ET333" s="165"/>
      <c r="EU333" s="165"/>
      <c r="EV333" s="165"/>
      <c r="EW333" s="165"/>
      <c r="EX333" s="165"/>
      <c r="EY333" s="165"/>
      <c r="EZ333" s="165"/>
      <c r="FA333" s="165"/>
      <c r="FB333" s="165"/>
      <c r="FC333" s="165"/>
      <c r="FD333" s="165"/>
      <c r="FE333" s="165"/>
      <c r="FF333" s="165"/>
      <c r="FG333" s="165"/>
      <c r="FH333" s="165"/>
      <c r="FI333" s="165"/>
      <c r="FJ333" s="165"/>
      <c r="FK333" s="165"/>
      <c r="FL333" s="165"/>
      <c r="FM333" s="165"/>
      <c r="FN333" s="165"/>
      <c r="FO333" s="165"/>
      <c r="FP333" s="165"/>
      <c r="FQ333" s="165"/>
      <c r="FR333" s="165"/>
      <c r="FS333" s="165"/>
      <c r="FT333" s="165"/>
      <c r="FU333" s="165"/>
      <c r="FV333" s="165"/>
      <c r="FW333" s="165"/>
      <c r="FX333" s="165"/>
      <c r="FY333" s="165"/>
      <c r="FZ333" s="165"/>
      <c r="GA333" s="165"/>
      <c r="GB333" s="165"/>
      <c r="GC333" s="165"/>
      <c r="GD333" s="165"/>
      <c r="GE333" s="165"/>
      <c r="GF333" s="165"/>
      <c r="GG333" s="165"/>
      <c r="GH333" s="165"/>
      <c r="GI333" s="165"/>
      <c r="GJ333" s="165"/>
      <c r="GK333" s="165"/>
      <c r="GL333" s="165"/>
      <c r="GM333" s="165"/>
      <c r="GN333" s="165"/>
      <c r="GO333" s="165"/>
      <c r="GP333" s="165"/>
      <c r="GQ333" s="165"/>
      <c r="GR333" s="165"/>
      <c r="GS333" s="165"/>
      <c r="GT333" s="165"/>
      <c r="GU333" s="165"/>
      <c r="GV333" s="165"/>
      <c r="GW333" s="165"/>
      <c r="GX333" s="165"/>
      <c r="GY333" s="165"/>
      <c r="GZ333" s="165"/>
      <c r="HA333" s="165"/>
      <c r="HB333" s="165"/>
      <c r="HC333" s="165"/>
      <c r="HD333" s="165"/>
      <c r="HE333" s="165"/>
      <c r="HF333" s="165"/>
      <c r="HG333" s="165"/>
      <c r="HH333" s="165"/>
      <c r="HI333" s="165"/>
      <c r="HJ333" s="165"/>
      <c r="HK333" s="165"/>
      <c r="HL333" s="165"/>
      <c r="HM333" s="165"/>
      <c r="HN333" s="165"/>
      <c r="HO333" s="165"/>
      <c r="HP333" s="165"/>
      <c r="HQ333" s="165"/>
      <c r="HR333" s="165"/>
      <c r="HS333" s="165"/>
      <c r="HT333" s="165"/>
      <c r="HU333" s="165"/>
      <c r="HV333" s="165"/>
      <c r="HW333" s="165"/>
      <c r="HX333" s="165"/>
      <c r="HY333" s="165"/>
      <c r="HZ333" s="165"/>
      <c r="IA333" s="165"/>
      <c r="IB333" s="165"/>
      <c r="IC333" s="165"/>
      <c r="ID333" s="165"/>
      <c r="IE333" s="165"/>
      <c r="IF333" s="165"/>
      <c r="IG333" s="165"/>
      <c r="IH333" s="165"/>
      <c r="II333" s="165"/>
      <c r="IJ333" s="165"/>
      <c r="IK333" s="165"/>
      <c r="IL333" s="165"/>
      <c r="IM333" s="165"/>
      <c r="IN333" s="165"/>
      <c r="IO333" s="165"/>
      <c r="IP333" s="165"/>
      <c r="IQ333" s="165"/>
      <c r="IR333" s="165"/>
      <c r="IS333" s="165"/>
      <c r="IT333" s="165"/>
      <c r="IU333" s="165"/>
      <c r="IV333" s="165"/>
      <c r="IW333" s="165"/>
      <c r="IX333" s="165"/>
      <c r="IY333" s="165"/>
      <c r="IZ333" s="165"/>
      <c r="JA333" s="165"/>
      <c r="JB333" s="165"/>
      <c r="JC333" s="165"/>
      <c r="JD333" s="165"/>
      <c r="JE333" s="165"/>
      <c r="JF333" s="165"/>
      <c r="JG333" s="165"/>
      <c r="JH333" s="165"/>
      <c r="JI333" s="165"/>
      <c r="JJ333" s="165"/>
      <c r="JK333" s="165"/>
      <c r="JL333" s="165"/>
      <c r="JM333" s="165"/>
      <c r="JN333" s="165"/>
      <c r="JO333" s="165"/>
      <c r="JP333" s="165"/>
      <c r="JQ333" s="165"/>
      <c r="JR333" s="165"/>
      <c r="JS333" s="165"/>
      <c r="JT333" s="165"/>
      <c r="JU333" s="165"/>
      <c r="JV333" s="165"/>
      <c r="JW333" s="165"/>
      <c r="JX333" s="165"/>
      <c r="JY333" s="165"/>
      <c r="JZ333" s="165"/>
      <c r="KA333" s="165"/>
      <c r="KB333" s="165"/>
      <c r="KC333" s="165"/>
      <c r="KD333" s="165"/>
      <c r="KE333" s="165"/>
      <c r="KF333" s="165"/>
      <c r="KG333" s="165"/>
      <c r="KH333" s="165"/>
      <c r="KI333" s="165"/>
      <c r="KJ333" s="165"/>
      <c r="KK333" s="165"/>
      <c r="KL333" s="165"/>
      <c r="KM333" s="165"/>
      <c r="KN333" s="165"/>
      <c r="KO333" s="165"/>
      <c r="KP333" s="165"/>
      <c r="KQ333" s="165"/>
      <c r="KR333" s="165"/>
      <c r="KS333" s="165"/>
      <c r="KT333" s="165"/>
      <c r="KU333" s="165"/>
      <c r="KV333" s="165"/>
      <c r="KW333" s="165"/>
      <c r="KX333" s="165"/>
      <c r="KY333" s="165"/>
      <c r="KZ333" s="165"/>
      <c r="LA333" s="165"/>
      <c r="LB333" s="165"/>
      <c r="LC333" s="165"/>
      <c r="LD333" s="165"/>
      <c r="LE333" s="165"/>
      <c r="LF333" s="165"/>
      <c r="LG333" s="165"/>
      <c r="LH333" s="165"/>
      <c r="LI333" s="165"/>
      <c r="LJ333" s="165"/>
      <c r="LK333" s="165"/>
      <c r="LL333" s="165"/>
      <c r="LM333" s="165"/>
      <c r="LN333" s="165"/>
      <c r="LO333" s="165"/>
      <c r="LP333" s="165"/>
      <c r="LQ333" s="165"/>
      <c r="LR333" s="165"/>
      <c r="LS333" s="165"/>
      <c r="LT333" s="165"/>
      <c r="LU333" s="165"/>
      <c r="LV333" s="165"/>
      <c r="LW333" s="165"/>
      <c r="LX333" s="165"/>
      <c r="LY333" s="165"/>
      <c r="LZ333" s="165"/>
      <c r="MA333" s="165"/>
      <c r="MB333" s="165"/>
      <c r="MC333" s="165"/>
      <c r="MD333" s="165"/>
      <c r="ME333" s="165"/>
      <c r="MF333" s="165"/>
      <c r="MG333" s="165"/>
      <c r="MH333" s="165"/>
      <c r="MI333" s="165"/>
      <c r="MJ333" s="165"/>
      <c r="MK333" s="165"/>
      <c r="ML333" s="165"/>
      <c r="MM333" s="165"/>
      <c r="MN333" s="165"/>
      <c r="MO333" s="165"/>
      <c r="MP333" s="165"/>
      <c r="MQ333" s="165"/>
      <c r="MR333" s="165"/>
      <c r="MS333" s="165"/>
      <c r="MT333" s="165"/>
      <c r="MU333" s="165"/>
      <c r="MV333" s="165"/>
      <c r="MW333" s="165"/>
      <c r="MX333" s="165"/>
      <c r="MY333" s="165"/>
      <c r="MZ333" s="165"/>
      <c r="NA333" s="165"/>
      <c r="NB333" s="165"/>
      <c r="NC333" s="165"/>
      <c r="ND333" s="165"/>
      <c r="NE333" s="165"/>
      <c r="NF333" s="165"/>
      <c r="NG333" s="165"/>
      <c r="NH333" s="165"/>
      <c r="NI333" s="165"/>
      <c r="NJ333" s="165"/>
      <c r="NK333" s="165"/>
      <c r="NL333" s="165"/>
      <c r="NM333" s="165"/>
      <c r="NN333" s="165"/>
      <c r="NO333" s="165"/>
      <c r="NP333" s="165"/>
      <c r="NQ333" s="165"/>
      <c r="NR333" s="165"/>
      <c r="NS333" s="165"/>
      <c r="NT333" s="165"/>
      <c r="NU333" s="165"/>
      <c r="NV333" s="165"/>
      <c r="NW333" s="165"/>
      <c r="NX333" s="165"/>
      <c r="NY333" s="165"/>
      <c r="NZ333" s="165"/>
      <c r="OA333" s="165"/>
      <c r="OB333" s="165"/>
      <c r="OC333" s="165"/>
      <c r="OD333" s="165"/>
      <c r="OE333" s="165"/>
      <c r="OF333" s="165"/>
      <c r="OG333" s="165"/>
      <c r="OH333" s="165"/>
      <c r="OI333" s="165"/>
      <c r="OJ333" s="165"/>
      <c r="OK333" s="165"/>
      <c r="OL333" s="165"/>
      <c r="OM333" s="165"/>
      <c r="ON333" s="165"/>
      <c r="OO333" s="165"/>
      <c r="OP333" s="165"/>
      <c r="OQ333" s="165"/>
      <c r="OR333" s="165"/>
      <c r="OS333" s="165"/>
      <c r="OT333" s="165"/>
      <c r="OU333" s="165"/>
      <c r="OV333" s="165"/>
      <c r="OW333" s="165"/>
      <c r="OX333" s="165"/>
      <c r="OY333" s="165"/>
      <c r="OZ333" s="165"/>
      <c r="PA333" s="165"/>
      <c r="PB333" s="165"/>
      <c r="PC333" s="165"/>
      <c r="PD333" s="165"/>
      <c r="PE333" s="165"/>
      <c r="PF333" s="165"/>
      <c r="PG333" s="165"/>
      <c r="PH333" s="165"/>
      <c r="PI333" s="165"/>
      <c r="PJ333" s="165"/>
      <c r="PK333" s="165"/>
      <c r="PL333" s="165"/>
      <c r="PM333" s="165"/>
      <c r="PN333" s="165"/>
      <c r="PO333" s="165"/>
      <c r="PP333" s="165"/>
      <c r="PQ333" s="165"/>
      <c r="PR333" s="165"/>
      <c r="PS333" s="165"/>
      <c r="PT333" s="165"/>
      <c r="PU333" s="165"/>
      <c r="PV333" s="165"/>
      <c r="PW333" s="165"/>
      <c r="PX333" s="165"/>
      <c r="PY333" s="165"/>
      <c r="PZ333" s="165"/>
      <c r="QA333" s="165"/>
      <c r="QB333" s="165"/>
      <c r="QC333" s="165"/>
      <c r="QD333" s="165"/>
      <c r="QE333" s="165"/>
      <c r="QF333" s="165"/>
      <c r="QG333" s="165"/>
      <c r="QH333" s="165"/>
      <c r="QI333" s="165"/>
      <c r="QJ333" s="165"/>
      <c r="QK333" s="165"/>
      <c r="QL333" s="165"/>
      <c r="QM333" s="165"/>
      <c r="QN333" s="165"/>
      <c r="QO333" s="165"/>
      <c r="QP333" s="165"/>
      <c r="QQ333" s="165"/>
      <c r="QR333" s="165"/>
      <c r="QS333" s="165"/>
      <c r="QT333" s="165"/>
      <c r="QU333" s="165"/>
      <c r="QV333" s="165"/>
      <c r="QW333" s="165"/>
      <c r="QX333" s="165"/>
      <c r="QY333" s="165"/>
      <c r="QZ333" s="165"/>
      <c r="RA333" s="165"/>
      <c r="RB333" s="165"/>
      <c r="RC333" s="165"/>
      <c r="RD333" s="165"/>
      <c r="RE333" s="165"/>
      <c r="RF333" s="165"/>
      <c r="RG333" s="165"/>
      <c r="RH333" s="165"/>
      <c r="RI333" s="165"/>
      <c r="RJ333" s="165"/>
      <c r="RK333" s="165"/>
      <c r="RL333" s="165"/>
    </row>
    <row r="334" spans="1:480" ht="15.75" x14ac:dyDescent="0.25">
      <c r="A334" s="140"/>
      <c r="B334" s="348" t="s">
        <v>21</v>
      </c>
      <c r="C334" s="348"/>
      <c r="D334" s="122">
        <f>SUM(D332,D333)</f>
        <v>140</v>
      </c>
      <c r="E334" s="123"/>
      <c r="F334" s="124"/>
      <c r="G334" s="125">
        <f>SUM(G332,G333)</f>
        <v>5.97</v>
      </c>
      <c r="H334" s="126">
        <f>SUM(H332,H333)</f>
        <v>11.86</v>
      </c>
      <c r="I334" s="127">
        <f>SUM(I332,I333)</f>
        <v>19.7</v>
      </c>
      <c r="J334" s="128">
        <f>SUM(J332,J333)</f>
        <v>260.39999999999998</v>
      </c>
      <c r="K334" s="129">
        <f>SUM(K332,K333)</f>
        <v>1.26</v>
      </c>
      <c r="L334" s="141"/>
      <c r="M334" s="141"/>
      <c r="N334" s="233"/>
      <c r="O334" s="233"/>
      <c r="P334" s="233"/>
      <c r="Q334" s="233"/>
      <c r="R334" s="233"/>
      <c r="S334" s="233"/>
      <c r="T334" s="233"/>
      <c r="U334" s="233"/>
      <c r="V334" s="233"/>
      <c r="W334" s="233"/>
      <c r="X334" s="233"/>
      <c r="Y334" s="233"/>
      <c r="Z334" s="165"/>
      <c r="AA334" s="165"/>
      <c r="AB334" s="165"/>
      <c r="AC334" s="165"/>
      <c r="AD334" s="165"/>
      <c r="AE334" s="165"/>
      <c r="AF334" s="165"/>
      <c r="AG334" s="165"/>
      <c r="AH334" s="165"/>
      <c r="AI334" s="165"/>
      <c r="AJ334" s="165"/>
      <c r="AK334" s="165"/>
      <c r="AL334" s="165"/>
      <c r="AM334" s="165"/>
      <c r="AN334" s="165"/>
      <c r="AO334" s="165"/>
      <c r="AP334" s="165"/>
      <c r="AQ334" s="165"/>
      <c r="AR334" s="165"/>
      <c r="AS334" s="165"/>
      <c r="AT334" s="165"/>
      <c r="AU334" s="165"/>
      <c r="AV334" s="165"/>
      <c r="AW334" s="165"/>
      <c r="AX334" s="165"/>
      <c r="AY334" s="165"/>
      <c r="AZ334" s="165"/>
      <c r="BA334" s="165"/>
      <c r="BB334" s="165"/>
      <c r="BC334" s="165"/>
      <c r="BD334" s="165"/>
      <c r="BE334" s="165"/>
      <c r="BF334" s="165"/>
      <c r="BG334" s="165"/>
      <c r="BH334" s="165"/>
      <c r="BI334" s="165"/>
      <c r="BJ334" s="165"/>
      <c r="BK334" s="165"/>
      <c r="BL334" s="165"/>
      <c r="BM334" s="165"/>
      <c r="BN334" s="165"/>
      <c r="BO334" s="165"/>
      <c r="BP334" s="165"/>
      <c r="BQ334" s="165"/>
      <c r="BR334" s="165"/>
      <c r="BS334" s="165"/>
      <c r="BT334" s="165"/>
      <c r="BU334" s="165"/>
      <c r="BV334" s="165"/>
      <c r="BW334" s="165"/>
      <c r="BX334" s="165"/>
      <c r="BY334" s="165"/>
      <c r="BZ334" s="165"/>
      <c r="CA334" s="165"/>
      <c r="CB334" s="165"/>
      <c r="CC334" s="165"/>
      <c r="CD334" s="165"/>
      <c r="CE334" s="165"/>
      <c r="CF334" s="165"/>
      <c r="CG334" s="165"/>
      <c r="CH334" s="165"/>
      <c r="CI334" s="165"/>
      <c r="CJ334" s="165"/>
      <c r="CK334" s="165"/>
      <c r="CL334" s="165"/>
      <c r="CM334" s="165"/>
      <c r="CN334" s="165"/>
      <c r="CO334" s="165"/>
      <c r="CP334" s="165"/>
      <c r="CQ334" s="165"/>
      <c r="CR334" s="165"/>
      <c r="CS334" s="165"/>
      <c r="CT334" s="165"/>
      <c r="CU334" s="165"/>
      <c r="CV334" s="165"/>
      <c r="CW334" s="165"/>
      <c r="CX334" s="165"/>
      <c r="CY334" s="165"/>
      <c r="CZ334" s="165"/>
      <c r="DA334" s="165"/>
      <c r="DB334" s="165"/>
      <c r="DC334" s="165"/>
      <c r="DD334" s="165"/>
      <c r="DE334" s="165"/>
      <c r="DF334" s="165"/>
      <c r="DG334" s="165"/>
      <c r="DH334" s="165"/>
      <c r="DI334" s="165"/>
      <c r="DJ334" s="165"/>
      <c r="DK334" s="165"/>
      <c r="DL334" s="165"/>
      <c r="DM334" s="165"/>
      <c r="DN334" s="165"/>
      <c r="DO334" s="165"/>
      <c r="DP334" s="165"/>
      <c r="DQ334" s="165"/>
      <c r="DR334" s="165"/>
      <c r="DS334" s="165"/>
      <c r="DT334" s="165"/>
      <c r="DU334" s="165"/>
      <c r="DV334" s="165"/>
      <c r="DW334" s="165"/>
      <c r="DX334" s="165"/>
      <c r="DY334" s="165"/>
      <c r="DZ334" s="165"/>
      <c r="EA334" s="165"/>
      <c r="EB334" s="165"/>
      <c r="EC334" s="165"/>
      <c r="ED334" s="165"/>
      <c r="EE334" s="165"/>
      <c r="EF334" s="165"/>
      <c r="EG334" s="165"/>
      <c r="EH334" s="165"/>
      <c r="EI334" s="165"/>
      <c r="EJ334" s="165"/>
      <c r="EK334" s="165"/>
      <c r="EL334" s="165"/>
      <c r="EM334" s="165"/>
      <c r="EN334" s="165"/>
      <c r="EO334" s="165"/>
      <c r="EP334" s="165"/>
      <c r="EQ334" s="165"/>
      <c r="ER334" s="165"/>
      <c r="ES334" s="165"/>
      <c r="ET334" s="165"/>
      <c r="EU334" s="165"/>
      <c r="EV334" s="165"/>
      <c r="EW334" s="165"/>
      <c r="EX334" s="165"/>
      <c r="EY334" s="165"/>
      <c r="EZ334" s="165"/>
      <c r="FA334" s="165"/>
      <c r="FB334" s="165"/>
      <c r="FC334" s="165"/>
      <c r="FD334" s="165"/>
      <c r="FE334" s="165"/>
      <c r="FF334" s="165"/>
      <c r="FG334" s="165"/>
      <c r="FH334" s="165"/>
      <c r="FI334" s="165"/>
      <c r="FJ334" s="165"/>
      <c r="FK334" s="165"/>
      <c r="FL334" s="165"/>
      <c r="FM334" s="165"/>
      <c r="FN334" s="165"/>
      <c r="FO334" s="165"/>
      <c r="FP334" s="165"/>
      <c r="FQ334" s="165"/>
      <c r="FR334" s="165"/>
      <c r="FS334" s="165"/>
      <c r="FT334" s="165"/>
      <c r="FU334" s="165"/>
      <c r="FV334" s="165"/>
      <c r="FW334" s="165"/>
      <c r="FX334" s="165"/>
      <c r="FY334" s="165"/>
      <c r="FZ334" s="165"/>
      <c r="GA334" s="165"/>
      <c r="GB334" s="165"/>
      <c r="GC334" s="165"/>
      <c r="GD334" s="165"/>
      <c r="GE334" s="165"/>
      <c r="GF334" s="165"/>
      <c r="GG334" s="165"/>
      <c r="GH334" s="165"/>
      <c r="GI334" s="165"/>
      <c r="GJ334" s="165"/>
      <c r="GK334" s="165"/>
      <c r="GL334" s="165"/>
      <c r="GM334" s="165"/>
      <c r="GN334" s="165"/>
      <c r="GO334" s="165"/>
      <c r="GP334" s="165"/>
      <c r="GQ334" s="165"/>
      <c r="GR334" s="165"/>
      <c r="GS334" s="165"/>
      <c r="GT334" s="165"/>
      <c r="GU334" s="165"/>
      <c r="GV334" s="165"/>
      <c r="GW334" s="165"/>
      <c r="GX334" s="165"/>
      <c r="GY334" s="165"/>
      <c r="GZ334" s="165"/>
      <c r="HA334" s="165"/>
      <c r="HB334" s="165"/>
      <c r="HC334" s="165"/>
      <c r="HD334" s="165"/>
      <c r="HE334" s="165"/>
      <c r="HF334" s="165"/>
      <c r="HG334" s="165"/>
      <c r="HH334" s="165"/>
      <c r="HI334" s="165"/>
      <c r="HJ334" s="165"/>
      <c r="HK334" s="165"/>
      <c r="HL334" s="165"/>
      <c r="HM334" s="165"/>
      <c r="HN334" s="165"/>
      <c r="HO334" s="165"/>
      <c r="HP334" s="165"/>
      <c r="HQ334" s="165"/>
      <c r="HR334" s="165"/>
      <c r="HS334" s="165"/>
      <c r="HT334" s="165"/>
      <c r="HU334" s="165"/>
      <c r="HV334" s="165"/>
      <c r="HW334" s="165"/>
      <c r="HX334" s="165"/>
      <c r="HY334" s="165"/>
      <c r="HZ334" s="165"/>
      <c r="IA334" s="165"/>
      <c r="IB334" s="165"/>
      <c r="IC334" s="165"/>
      <c r="ID334" s="165"/>
      <c r="IE334" s="165"/>
      <c r="IF334" s="165"/>
      <c r="IG334" s="165"/>
      <c r="IH334" s="165"/>
      <c r="II334" s="165"/>
      <c r="IJ334" s="165"/>
      <c r="IK334" s="165"/>
      <c r="IL334" s="165"/>
      <c r="IM334" s="165"/>
      <c r="IN334" s="165"/>
      <c r="IO334" s="165"/>
      <c r="IP334" s="165"/>
      <c r="IQ334" s="165"/>
      <c r="IR334" s="165"/>
      <c r="IS334" s="165"/>
      <c r="IT334" s="165"/>
      <c r="IU334" s="165"/>
      <c r="IV334" s="165"/>
      <c r="IW334" s="165"/>
      <c r="IX334" s="165"/>
      <c r="IY334" s="165"/>
      <c r="IZ334" s="165"/>
      <c r="JA334" s="165"/>
      <c r="JB334" s="165"/>
      <c r="JC334" s="165"/>
      <c r="JD334" s="165"/>
      <c r="JE334" s="165"/>
      <c r="JF334" s="165"/>
      <c r="JG334" s="165"/>
      <c r="JH334" s="165"/>
      <c r="JI334" s="165"/>
      <c r="JJ334" s="165"/>
      <c r="JK334" s="165"/>
      <c r="JL334" s="165"/>
      <c r="JM334" s="165"/>
      <c r="JN334" s="165"/>
      <c r="JO334" s="165"/>
      <c r="JP334" s="165"/>
      <c r="JQ334" s="165"/>
      <c r="JR334" s="165"/>
      <c r="JS334" s="165"/>
      <c r="JT334" s="165"/>
      <c r="JU334" s="165"/>
      <c r="JV334" s="165"/>
      <c r="JW334" s="165"/>
      <c r="JX334" s="165"/>
      <c r="JY334" s="165"/>
      <c r="JZ334" s="165"/>
      <c r="KA334" s="165"/>
      <c r="KB334" s="165"/>
      <c r="KC334" s="165"/>
      <c r="KD334" s="165"/>
      <c r="KE334" s="165"/>
      <c r="KF334" s="165"/>
      <c r="KG334" s="165"/>
      <c r="KH334" s="165"/>
      <c r="KI334" s="165"/>
      <c r="KJ334" s="165"/>
      <c r="KK334" s="165"/>
      <c r="KL334" s="165"/>
      <c r="KM334" s="165"/>
      <c r="KN334" s="165"/>
      <c r="KO334" s="165"/>
      <c r="KP334" s="165"/>
      <c r="KQ334" s="165"/>
      <c r="KR334" s="165"/>
      <c r="KS334" s="165"/>
      <c r="KT334" s="165"/>
      <c r="KU334" s="165"/>
      <c r="KV334" s="165"/>
      <c r="KW334" s="165"/>
      <c r="KX334" s="165"/>
      <c r="KY334" s="165"/>
      <c r="KZ334" s="165"/>
      <c r="LA334" s="165"/>
      <c r="LB334" s="165"/>
      <c r="LC334" s="165"/>
      <c r="LD334" s="165"/>
      <c r="LE334" s="165"/>
      <c r="LF334" s="165"/>
      <c r="LG334" s="165"/>
      <c r="LH334" s="165"/>
      <c r="LI334" s="165"/>
      <c r="LJ334" s="165"/>
      <c r="LK334" s="165"/>
      <c r="LL334" s="165"/>
      <c r="LM334" s="165"/>
      <c r="LN334" s="165"/>
      <c r="LO334" s="165"/>
      <c r="LP334" s="165"/>
      <c r="LQ334" s="165"/>
      <c r="LR334" s="165"/>
      <c r="LS334" s="165"/>
      <c r="LT334" s="165"/>
      <c r="LU334" s="165"/>
      <c r="LV334" s="165"/>
      <c r="LW334" s="165"/>
      <c r="LX334" s="165"/>
      <c r="LY334" s="165"/>
      <c r="LZ334" s="165"/>
      <c r="MA334" s="165"/>
      <c r="MB334" s="165"/>
      <c r="MC334" s="165"/>
      <c r="MD334" s="165"/>
      <c r="ME334" s="165"/>
      <c r="MF334" s="165"/>
      <c r="MG334" s="165"/>
      <c r="MH334" s="165"/>
      <c r="MI334" s="165"/>
      <c r="MJ334" s="165"/>
      <c r="MK334" s="165"/>
      <c r="ML334" s="165"/>
      <c r="MM334" s="165"/>
      <c r="MN334" s="165"/>
      <c r="MO334" s="165"/>
      <c r="MP334" s="165"/>
      <c r="MQ334" s="165"/>
      <c r="MR334" s="165"/>
      <c r="MS334" s="165"/>
      <c r="MT334" s="165"/>
      <c r="MU334" s="165"/>
      <c r="MV334" s="165"/>
      <c r="MW334" s="165"/>
      <c r="MX334" s="165"/>
      <c r="MY334" s="165"/>
      <c r="MZ334" s="165"/>
      <c r="NA334" s="165"/>
      <c r="NB334" s="165"/>
      <c r="NC334" s="165"/>
      <c r="ND334" s="165"/>
      <c r="NE334" s="165"/>
      <c r="NF334" s="165"/>
      <c r="NG334" s="165"/>
      <c r="NH334" s="165"/>
      <c r="NI334" s="165"/>
      <c r="NJ334" s="165"/>
      <c r="NK334" s="165"/>
      <c r="NL334" s="165"/>
      <c r="NM334" s="165"/>
      <c r="NN334" s="165"/>
      <c r="NO334" s="165"/>
      <c r="NP334" s="165"/>
      <c r="NQ334" s="165"/>
      <c r="NR334" s="165"/>
      <c r="NS334" s="165"/>
      <c r="NT334" s="165"/>
      <c r="NU334" s="165"/>
      <c r="NV334" s="165"/>
      <c r="NW334" s="165"/>
      <c r="NX334" s="165"/>
      <c r="NY334" s="165"/>
      <c r="NZ334" s="165"/>
      <c r="OA334" s="165"/>
      <c r="OB334" s="165"/>
      <c r="OC334" s="165"/>
      <c r="OD334" s="165"/>
      <c r="OE334" s="165"/>
      <c r="OF334" s="165"/>
      <c r="OG334" s="165"/>
      <c r="OH334" s="165"/>
      <c r="OI334" s="165"/>
      <c r="OJ334" s="165"/>
      <c r="OK334" s="165"/>
      <c r="OL334" s="165"/>
      <c r="OM334" s="165"/>
      <c r="ON334" s="165"/>
      <c r="OO334" s="165"/>
      <c r="OP334" s="165"/>
      <c r="OQ334" s="165"/>
      <c r="OR334" s="165"/>
      <c r="OS334" s="165"/>
      <c r="OT334" s="165"/>
      <c r="OU334" s="165"/>
      <c r="OV334" s="165"/>
      <c r="OW334" s="165"/>
      <c r="OX334" s="165"/>
      <c r="OY334" s="165"/>
      <c r="OZ334" s="165"/>
      <c r="PA334" s="165"/>
      <c r="PB334" s="165"/>
      <c r="PC334" s="165"/>
      <c r="PD334" s="165"/>
      <c r="PE334" s="165"/>
      <c r="PF334" s="165"/>
      <c r="PG334" s="165"/>
      <c r="PH334" s="165"/>
      <c r="PI334" s="165"/>
      <c r="PJ334" s="165"/>
      <c r="PK334" s="165"/>
      <c r="PL334" s="165"/>
      <c r="PM334" s="165"/>
      <c r="PN334" s="165"/>
      <c r="PO334" s="165"/>
      <c r="PP334" s="165"/>
      <c r="PQ334" s="165"/>
      <c r="PR334" s="165"/>
      <c r="PS334" s="165"/>
      <c r="PT334" s="165"/>
      <c r="PU334" s="165"/>
      <c r="PV334" s="165"/>
      <c r="PW334" s="165"/>
      <c r="PX334" s="165"/>
      <c r="PY334" s="165"/>
      <c r="PZ334" s="165"/>
      <c r="QA334" s="165"/>
      <c r="QB334" s="165"/>
      <c r="QC334" s="165"/>
      <c r="QD334" s="165"/>
      <c r="QE334" s="165"/>
      <c r="QF334" s="165"/>
      <c r="QG334" s="165"/>
      <c r="QH334" s="165"/>
      <c r="QI334" s="165"/>
      <c r="QJ334" s="165"/>
      <c r="QK334" s="165"/>
      <c r="QL334" s="165"/>
      <c r="QM334" s="165"/>
      <c r="QN334" s="165"/>
      <c r="QO334" s="165"/>
      <c r="QP334" s="165"/>
      <c r="QQ334" s="165"/>
      <c r="QR334" s="165"/>
      <c r="QS334" s="165"/>
      <c r="QT334" s="165"/>
      <c r="QU334" s="165"/>
      <c r="QV334" s="165"/>
      <c r="QW334" s="165"/>
      <c r="QX334" s="165"/>
      <c r="QY334" s="165"/>
      <c r="QZ334" s="165"/>
      <c r="RA334" s="165"/>
      <c r="RB334" s="165"/>
      <c r="RC334" s="165"/>
      <c r="RD334" s="165"/>
      <c r="RE334" s="165"/>
      <c r="RF334" s="165"/>
      <c r="RG334" s="165"/>
      <c r="RH334" s="165"/>
      <c r="RI334" s="165"/>
      <c r="RJ334" s="165"/>
      <c r="RK334" s="165"/>
      <c r="RL334" s="165"/>
    </row>
    <row r="335" spans="1:480" ht="15.75" x14ac:dyDescent="0.25">
      <c r="A335" s="305" t="e">
        <f>'Тех. карты'!#REF!</f>
        <v>#REF!</v>
      </c>
      <c r="B335" s="356" t="s">
        <v>22</v>
      </c>
      <c r="C335" s="357"/>
      <c r="D335" s="357"/>
      <c r="E335" s="357"/>
      <c r="F335" s="357"/>
      <c r="G335" s="357"/>
      <c r="H335" s="357"/>
      <c r="I335" s="357"/>
      <c r="J335" s="357"/>
      <c r="K335" s="357"/>
      <c r="L335" s="358"/>
      <c r="M335" s="253"/>
      <c r="N335" s="233"/>
      <c r="O335" s="233"/>
      <c r="P335" s="233"/>
      <c r="Q335" s="233"/>
      <c r="R335" s="233"/>
      <c r="S335" s="233"/>
      <c r="T335" s="233"/>
      <c r="U335" s="233"/>
      <c r="V335" s="233"/>
      <c r="W335" s="233"/>
      <c r="X335" s="233"/>
      <c r="Y335" s="233"/>
      <c r="Z335" s="165"/>
      <c r="AA335" s="165"/>
      <c r="AB335" s="165"/>
      <c r="AC335" s="165"/>
      <c r="AD335" s="165"/>
      <c r="AE335" s="165"/>
      <c r="AF335" s="165"/>
      <c r="AG335" s="165"/>
      <c r="AH335" s="165"/>
      <c r="AI335" s="165"/>
      <c r="AJ335" s="165"/>
      <c r="AK335" s="165"/>
      <c r="AL335" s="165"/>
      <c r="AM335" s="165"/>
      <c r="AN335" s="165"/>
      <c r="AO335" s="165"/>
      <c r="AP335" s="165"/>
      <c r="AQ335" s="165"/>
      <c r="AR335" s="165"/>
      <c r="AS335" s="165"/>
      <c r="AT335" s="165"/>
      <c r="AU335" s="165"/>
      <c r="AV335" s="165"/>
      <c r="AW335" s="165"/>
      <c r="AX335" s="165"/>
      <c r="AY335" s="165"/>
      <c r="AZ335" s="165"/>
      <c r="BA335" s="165"/>
      <c r="BB335" s="165"/>
      <c r="BC335" s="165"/>
      <c r="BD335" s="165"/>
      <c r="BE335" s="165"/>
      <c r="BF335" s="165"/>
      <c r="BG335" s="165"/>
      <c r="BH335" s="165"/>
      <c r="BI335" s="165"/>
      <c r="BJ335" s="165"/>
      <c r="BK335" s="165"/>
      <c r="BL335" s="165"/>
      <c r="BM335" s="165"/>
      <c r="BN335" s="165"/>
      <c r="BO335" s="165"/>
      <c r="BP335" s="165"/>
      <c r="BQ335" s="165"/>
      <c r="BR335" s="165"/>
      <c r="BS335" s="165"/>
      <c r="BT335" s="165"/>
      <c r="BU335" s="165"/>
      <c r="BV335" s="165"/>
      <c r="BW335" s="165"/>
      <c r="BX335" s="165"/>
      <c r="BY335" s="165"/>
      <c r="BZ335" s="165"/>
      <c r="CA335" s="165"/>
      <c r="CB335" s="165"/>
      <c r="CC335" s="165"/>
      <c r="CD335" s="165"/>
      <c r="CE335" s="165"/>
      <c r="CF335" s="165"/>
      <c r="CG335" s="165"/>
      <c r="CH335" s="165"/>
      <c r="CI335" s="165"/>
      <c r="CJ335" s="165"/>
      <c r="CK335" s="165"/>
      <c r="CL335" s="165"/>
      <c r="CM335" s="165"/>
      <c r="CN335" s="165"/>
      <c r="CO335" s="165"/>
      <c r="CP335" s="165"/>
      <c r="CQ335" s="165"/>
      <c r="CR335" s="165"/>
      <c r="CS335" s="165"/>
      <c r="CT335" s="165"/>
      <c r="CU335" s="165"/>
      <c r="CV335" s="165"/>
      <c r="CW335" s="165"/>
      <c r="CX335" s="165"/>
      <c r="CY335" s="165"/>
      <c r="CZ335" s="165"/>
      <c r="DA335" s="165"/>
      <c r="DB335" s="165"/>
      <c r="DC335" s="165"/>
      <c r="DD335" s="165"/>
      <c r="DE335" s="165"/>
      <c r="DF335" s="165"/>
      <c r="DG335" s="165"/>
      <c r="DH335" s="165"/>
      <c r="DI335" s="165"/>
      <c r="DJ335" s="165"/>
      <c r="DK335" s="165"/>
      <c r="DL335" s="165"/>
      <c r="DM335" s="165"/>
      <c r="DN335" s="165"/>
      <c r="DO335" s="165"/>
      <c r="DP335" s="165"/>
      <c r="DQ335" s="165"/>
      <c r="DR335" s="165"/>
      <c r="DS335" s="165"/>
      <c r="DT335" s="165"/>
      <c r="DU335" s="165"/>
      <c r="DV335" s="165"/>
      <c r="DW335" s="165"/>
      <c r="DX335" s="165"/>
      <c r="DY335" s="165"/>
      <c r="DZ335" s="165"/>
      <c r="EA335" s="165"/>
      <c r="EB335" s="165"/>
      <c r="EC335" s="165"/>
      <c r="ED335" s="165"/>
      <c r="EE335" s="165"/>
      <c r="EF335" s="165"/>
      <c r="EG335" s="165"/>
      <c r="EH335" s="165"/>
      <c r="EI335" s="165"/>
      <c r="EJ335" s="165"/>
      <c r="EK335" s="165"/>
      <c r="EL335" s="165"/>
      <c r="EM335" s="165"/>
      <c r="EN335" s="165"/>
      <c r="EO335" s="165"/>
      <c r="EP335" s="165"/>
      <c r="EQ335" s="165"/>
      <c r="ER335" s="165"/>
      <c r="ES335" s="165"/>
      <c r="ET335" s="165"/>
      <c r="EU335" s="165"/>
      <c r="EV335" s="165"/>
      <c r="EW335" s="165"/>
      <c r="EX335" s="165"/>
      <c r="EY335" s="165"/>
      <c r="EZ335" s="165"/>
      <c r="FA335" s="165"/>
      <c r="FB335" s="165"/>
      <c r="FC335" s="165"/>
      <c r="FD335" s="165"/>
      <c r="FE335" s="165"/>
      <c r="FF335" s="165"/>
      <c r="FG335" s="165"/>
      <c r="FH335" s="165"/>
      <c r="FI335" s="165"/>
      <c r="FJ335" s="165"/>
      <c r="FK335" s="165"/>
      <c r="FL335" s="165"/>
      <c r="FM335" s="165"/>
      <c r="FN335" s="165"/>
      <c r="FO335" s="165"/>
      <c r="FP335" s="165"/>
      <c r="FQ335" s="165"/>
      <c r="FR335" s="165"/>
      <c r="FS335" s="165"/>
      <c r="FT335" s="165"/>
      <c r="FU335" s="165"/>
      <c r="FV335" s="165"/>
      <c r="FW335" s="165"/>
      <c r="FX335" s="165"/>
      <c r="FY335" s="165"/>
      <c r="FZ335" s="165"/>
      <c r="GA335" s="165"/>
      <c r="GB335" s="165"/>
      <c r="GC335" s="165"/>
      <c r="GD335" s="165"/>
      <c r="GE335" s="165"/>
      <c r="GF335" s="165"/>
      <c r="GG335" s="165"/>
      <c r="GH335" s="165"/>
      <c r="GI335" s="165"/>
      <c r="GJ335" s="165"/>
      <c r="GK335" s="165"/>
      <c r="GL335" s="165"/>
      <c r="GM335" s="165"/>
      <c r="GN335" s="165"/>
      <c r="GO335" s="165"/>
      <c r="GP335" s="165"/>
      <c r="GQ335" s="165"/>
      <c r="GR335" s="165"/>
      <c r="GS335" s="165"/>
      <c r="GT335" s="165"/>
      <c r="GU335" s="165"/>
      <c r="GV335" s="165"/>
      <c r="GW335" s="165"/>
      <c r="GX335" s="165"/>
      <c r="GY335" s="165"/>
      <c r="GZ335" s="165"/>
      <c r="HA335" s="165"/>
      <c r="HB335" s="165"/>
      <c r="HC335" s="165"/>
      <c r="HD335" s="165"/>
      <c r="HE335" s="165"/>
      <c r="HF335" s="165"/>
      <c r="HG335" s="165"/>
      <c r="HH335" s="165"/>
      <c r="HI335" s="165"/>
      <c r="HJ335" s="165"/>
      <c r="HK335" s="165"/>
      <c r="HL335" s="165"/>
      <c r="HM335" s="165"/>
      <c r="HN335" s="165"/>
      <c r="HO335" s="165"/>
      <c r="HP335" s="165"/>
      <c r="HQ335" s="165"/>
      <c r="HR335" s="165"/>
      <c r="HS335" s="165"/>
      <c r="HT335" s="165"/>
      <c r="HU335" s="165"/>
      <c r="HV335" s="165"/>
      <c r="HW335" s="165"/>
      <c r="HX335" s="165"/>
      <c r="HY335" s="165"/>
      <c r="HZ335" s="165"/>
      <c r="IA335" s="165"/>
      <c r="IB335" s="165"/>
      <c r="IC335" s="165"/>
      <c r="ID335" s="165"/>
      <c r="IE335" s="165"/>
      <c r="IF335" s="165"/>
      <c r="IG335" s="165"/>
      <c r="IH335" s="165"/>
      <c r="II335" s="165"/>
      <c r="IJ335" s="165"/>
      <c r="IK335" s="165"/>
      <c r="IL335" s="165"/>
      <c r="IM335" s="165"/>
      <c r="IN335" s="165"/>
      <c r="IO335" s="165"/>
      <c r="IP335" s="165"/>
      <c r="IQ335" s="165"/>
      <c r="IR335" s="165"/>
      <c r="IS335" s="165"/>
      <c r="IT335" s="165"/>
      <c r="IU335" s="165"/>
      <c r="IV335" s="165"/>
      <c r="IW335" s="165"/>
      <c r="IX335" s="165"/>
      <c r="IY335" s="165"/>
      <c r="IZ335" s="165"/>
      <c r="JA335" s="165"/>
      <c r="JB335" s="165"/>
      <c r="JC335" s="165"/>
      <c r="JD335" s="165"/>
      <c r="JE335" s="165"/>
      <c r="JF335" s="165"/>
      <c r="JG335" s="165"/>
      <c r="JH335" s="165"/>
      <c r="JI335" s="165"/>
      <c r="JJ335" s="165"/>
      <c r="JK335" s="165"/>
      <c r="JL335" s="165"/>
      <c r="JM335" s="165"/>
      <c r="JN335" s="165"/>
      <c r="JO335" s="165"/>
      <c r="JP335" s="165"/>
      <c r="JQ335" s="165"/>
      <c r="JR335" s="165"/>
      <c r="JS335" s="165"/>
      <c r="JT335" s="165"/>
      <c r="JU335" s="165"/>
      <c r="JV335" s="165"/>
      <c r="JW335" s="165"/>
      <c r="JX335" s="165"/>
      <c r="JY335" s="165"/>
      <c r="JZ335" s="165"/>
      <c r="KA335" s="165"/>
      <c r="KB335" s="165"/>
      <c r="KC335" s="165"/>
      <c r="KD335" s="165"/>
      <c r="KE335" s="165"/>
      <c r="KF335" s="165"/>
      <c r="KG335" s="165"/>
      <c r="KH335" s="165"/>
      <c r="KI335" s="165"/>
      <c r="KJ335" s="165"/>
      <c r="KK335" s="165"/>
      <c r="KL335" s="165"/>
      <c r="KM335" s="165"/>
      <c r="KN335" s="165"/>
      <c r="KO335" s="165"/>
      <c r="KP335" s="165"/>
      <c r="KQ335" s="165"/>
      <c r="KR335" s="165"/>
      <c r="KS335" s="165"/>
      <c r="KT335" s="165"/>
      <c r="KU335" s="165"/>
      <c r="KV335" s="165"/>
      <c r="KW335" s="165"/>
      <c r="KX335" s="165"/>
      <c r="KY335" s="165"/>
      <c r="KZ335" s="165"/>
      <c r="LA335" s="165"/>
      <c r="LB335" s="165"/>
      <c r="LC335" s="165"/>
      <c r="LD335" s="165"/>
      <c r="LE335" s="165"/>
      <c r="LF335" s="165"/>
      <c r="LG335" s="165"/>
      <c r="LH335" s="165"/>
      <c r="LI335" s="165"/>
      <c r="LJ335" s="165"/>
      <c r="LK335" s="165"/>
      <c r="LL335" s="165"/>
      <c r="LM335" s="165"/>
      <c r="LN335" s="165"/>
      <c r="LO335" s="165"/>
      <c r="LP335" s="165"/>
      <c r="LQ335" s="165"/>
      <c r="LR335" s="165"/>
      <c r="LS335" s="165"/>
      <c r="LT335" s="165"/>
      <c r="LU335" s="165"/>
      <c r="LV335" s="165"/>
      <c r="LW335" s="165"/>
      <c r="LX335" s="165"/>
      <c r="LY335" s="165"/>
      <c r="LZ335" s="165"/>
      <c r="MA335" s="165"/>
      <c r="MB335" s="165"/>
      <c r="MC335" s="165"/>
      <c r="MD335" s="165"/>
      <c r="ME335" s="165"/>
      <c r="MF335" s="165"/>
      <c r="MG335" s="165"/>
      <c r="MH335" s="165"/>
      <c r="MI335" s="165"/>
      <c r="MJ335" s="165"/>
      <c r="MK335" s="165"/>
      <c r="ML335" s="165"/>
      <c r="MM335" s="165"/>
      <c r="MN335" s="165"/>
      <c r="MO335" s="165"/>
      <c r="MP335" s="165"/>
      <c r="MQ335" s="165"/>
      <c r="MR335" s="165"/>
      <c r="MS335" s="165"/>
      <c r="MT335" s="165"/>
      <c r="MU335" s="165"/>
      <c r="MV335" s="165"/>
      <c r="MW335" s="165"/>
      <c r="MX335" s="165"/>
      <c r="MY335" s="165"/>
      <c r="MZ335" s="165"/>
      <c r="NA335" s="165"/>
      <c r="NB335" s="165"/>
      <c r="NC335" s="165"/>
      <c r="ND335" s="165"/>
      <c r="NE335" s="165"/>
      <c r="NF335" s="165"/>
      <c r="NG335" s="165"/>
      <c r="NH335" s="165"/>
      <c r="NI335" s="165"/>
      <c r="NJ335" s="165"/>
      <c r="NK335" s="165"/>
      <c r="NL335" s="165"/>
      <c r="NM335" s="165"/>
      <c r="NN335" s="165"/>
      <c r="NO335" s="165"/>
      <c r="NP335" s="165"/>
      <c r="NQ335" s="165"/>
      <c r="NR335" s="165"/>
      <c r="NS335" s="165"/>
      <c r="NT335" s="165"/>
      <c r="NU335" s="165"/>
      <c r="NV335" s="165"/>
      <c r="NW335" s="165"/>
      <c r="NX335" s="165"/>
      <c r="NY335" s="165"/>
      <c r="NZ335" s="165"/>
      <c r="OA335" s="165"/>
      <c r="OB335" s="165"/>
      <c r="OC335" s="165"/>
      <c r="OD335" s="165"/>
      <c r="OE335" s="165"/>
      <c r="OF335" s="165"/>
      <c r="OG335" s="165"/>
      <c r="OH335" s="165"/>
      <c r="OI335" s="165"/>
      <c r="OJ335" s="165"/>
      <c r="OK335" s="165"/>
      <c r="OL335" s="165"/>
      <c r="OM335" s="165"/>
      <c r="ON335" s="165"/>
      <c r="OO335" s="165"/>
      <c r="OP335" s="165"/>
      <c r="OQ335" s="165"/>
      <c r="OR335" s="165"/>
      <c r="OS335" s="165"/>
      <c r="OT335" s="165"/>
      <c r="OU335" s="165"/>
      <c r="OV335" s="165"/>
      <c r="OW335" s="165"/>
      <c r="OX335" s="165"/>
      <c r="OY335" s="165"/>
      <c r="OZ335" s="165"/>
      <c r="PA335" s="165"/>
      <c r="PB335" s="165"/>
      <c r="PC335" s="165"/>
      <c r="PD335" s="165"/>
      <c r="PE335" s="165"/>
      <c r="PF335" s="165"/>
      <c r="PG335" s="165"/>
      <c r="PH335" s="165"/>
      <c r="PI335" s="165"/>
      <c r="PJ335" s="165"/>
      <c r="PK335" s="165"/>
      <c r="PL335" s="165"/>
      <c r="PM335" s="165"/>
      <c r="PN335" s="165"/>
      <c r="PO335" s="165"/>
      <c r="PP335" s="165"/>
      <c r="PQ335" s="165"/>
      <c r="PR335" s="165"/>
      <c r="PS335" s="165"/>
      <c r="PT335" s="165"/>
      <c r="PU335" s="165"/>
      <c r="PV335" s="165"/>
      <c r="PW335" s="165"/>
      <c r="PX335" s="165"/>
      <c r="PY335" s="165"/>
      <c r="PZ335" s="165"/>
      <c r="QA335" s="165"/>
      <c r="QB335" s="165"/>
      <c r="QC335" s="165"/>
      <c r="QD335" s="165"/>
      <c r="QE335" s="165"/>
      <c r="QF335" s="165"/>
      <c r="QG335" s="165"/>
      <c r="QH335" s="165"/>
      <c r="QI335" s="165"/>
      <c r="QJ335" s="165"/>
      <c r="QK335" s="165"/>
      <c r="QL335" s="165"/>
      <c r="QM335" s="165"/>
      <c r="QN335" s="165"/>
      <c r="QO335" s="165"/>
      <c r="QP335" s="165"/>
      <c r="QQ335" s="165"/>
      <c r="QR335" s="165"/>
      <c r="QS335" s="165"/>
      <c r="QT335" s="165"/>
      <c r="QU335" s="165"/>
      <c r="QV335" s="165"/>
      <c r="QW335" s="165"/>
      <c r="QX335" s="165"/>
      <c r="QY335" s="165"/>
      <c r="QZ335" s="165"/>
      <c r="RA335" s="165"/>
      <c r="RB335" s="165"/>
      <c r="RC335" s="165"/>
      <c r="RD335" s="165"/>
      <c r="RE335" s="165"/>
      <c r="RF335" s="165"/>
      <c r="RG335" s="165"/>
      <c r="RH335" s="165"/>
      <c r="RI335" s="165"/>
      <c r="RJ335" s="165"/>
      <c r="RK335" s="165"/>
      <c r="RL335" s="165"/>
    </row>
    <row r="336" spans="1:480" ht="15" x14ac:dyDescent="0.25">
      <c r="A336" s="138"/>
      <c r="B336" s="404" t="s">
        <v>129</v>
      </c>
      <c r="C336" s="404"/>
      <c r="D336" s="11">
        <v>70</v>
      </c>
      <c r="E336" s="12"/>
      <c r="F336" s="13"/>
      <c r="G336" s="14">
        <v>15.09</v>
      </c>
      <c r="H336" s="15">
        <v>8.98</v>
      </c>
      <c r="I336" s="16">
        <v>10.4</v>
      </c>
      <c r="J336" s="17">
        <v>150.80000000000001</v>
      </c>
      <c r="K336" s="18">
        <v>0.79</v>
      </c>
      <c r="L336" s="30">
        <v>341</v>
      </c>
      <c r="M336" s="30">
        <v>93</v>
      </c>
      <c r="N336" s="233"/>
      <c r="O336" s="233"/>
      <c r="P336" s="233"/>
      <c r="Q336" s="233"/>
      <c r="R336" s="233"/>
      <c r="S336" s="233"/>
      <c r="T336" s="233"/>
      <c r="U336" s="233"/>
      <c r="V336" s="233"/>
      <c r="W336" s="233"/>
      <c r="X336" s="233"/>
      <c r="Y336" s="233"/>
      <c r="Z336" s="165"/>
      <c r="AA336" s="165"/>
      <c r="AB336" s="165"/>
      <c r="AC336" s="165"/>
      <c r="AD336" s="165"/>
      <c r="AE336" s="165"/>
      <c r="AF336" s="165"/>
      <c r="AG336" s="165"/>
      <c r="AH336" s="165"/>
      <c r="AI336" s="165"/>
      <c r="AJ336" s="165"/>
      <c r="AK336" s="165"/>
      <c r="AL336" s="165"/>
      <c r="AM336" s="165"/>
      <c r="AN336" s="165"/>
      <c r="AO336" s="165"/>
      <c r="AP336" s="165"/>
      <c r="AQ336" s="165"/>
      <c r="AR336" s="165"/>
      <c r="AS336" s="165"/>
      <c r="AT336" s="165"/>
      <c r="AU336" s="165"/>
      <c r="AV336" s="165"/>
      <c r="AW336" s="165"/>
      <c r="AX336" s="165"/>
      <c r="AY336" s="165"/>
      <c r="AZ336" s="165"/>
      <c r="BA336" s="165"/>
      <c r="BB336" s="165"/>
      <c r="BC336" s="165"/>
      <c r="BD336" s="165"/>
      <c r="BE336" s="165"/>
      <c r="BF336" s="165"/>
      <c r="BG336" s="165"/>
      <c r="BH336" s="165"/>
      <c r="BI336" s="165"/>
      <c r="BJ336" s="165"/>
      <c r="BK336" s="165"/>
      <c r="BL336" s="165"/>
      <c r="BM336" s="165"/>
      <c r="BN336" s="165"/>
      <c r="BO336" s="165"/>
      <c r="BP336" s="165"/>
      <c r="BQ336" s="165"/>
      <c r="BR336" s="165"/>
      <c r="BS336" s="165"/>
      <c r="BT336" s="165"/>
      <c r="BU336" s="165"/>
      <c r="BV336" s="165"/>
      <c r="BW336" s="165"/>
      <c r="BX336" s="165"/>
      <c r="BY336" s="165"/>
      <c r="BZ336" s="165"/>
      <c r="CA336" s="165"/>
      <c r="CB336" s="165"/>
      <c r="CC336" s="165"/>
      <c r="CD336" s="165"/>
      <c r="CE336" s="165"/>
      <c r="CF336" s="165"/>
      <c r="CG336" s="165"/>
      <c r="CH336" s="165"/>
      <c r="CI336" s="165"/>
      <c r="CJ336" s="165"/>
      <c r="CK336" s="165"/>
      <c r="CL336" s="165"/>
      <c r="CM336" s="165"/>
      <c r="CN336" s="165"/>
      <c r="CO336" s="165"/>
      <c r="CP336" s="165"/>
      <c r="CQ336" s="165"/>
      <c r="CR336" s="165"/>
      <c r="CS336" s="165"/>
      <c r="CT336" s="165"/>
      <c r="CU336" s="165"/>
      <c r="CV336" s="165"/>
      <c r="CW336" s="165"/>
      <c r="CX336" s="165"/>
      <c r="CY336" s="165"/>
      <c r="CZ336" s="165"/>
      <c r="DA336" s="165"/>
      <c r="DB336" s="165"/>
      <c r="DC336" s="165"/>
      <c r="DD336" s="165"/>
      <c r="DE336" s="165"/>
      <c r="DF336" s="165"/>
      <c r="DG336" s="165"/>
      <c r="DH336" s="165"/>
      <c r="DI336" s="165"/>
      <c r="DJ336" s="165"/>
      <c r="DK336" s="165"/>
      <c r="DL336" s="165"/>
      <c r="DM336" s="165"/>
      <c r="DN336" s="165"/>
      <c r="DO336" s="165"/>
      <c r="DP336" s="165"/>
      <c r="DQ336" s="165"/>
      <c r="DR336" s="165"/>
      <c r="DS336" s="165"/>
      <c r="DT336" s="165"/>
      <c r="DU336" s="165"/>
      <c r="DV336" s="165"/>
      <c r="DW336" s="165"/>
      <c r="DX336" s="165"/>
      <c r="DY336" s="165"/>
      <c r="DZ336" s="165"/>
      <c r="EA336" s="165"/>
      <c r="EB336" s="165"/>
      <c r="EC336" s="165"/>
      <c r="ED336" s="165"/>
      <c r="EE336" s="165"/>
      <c r="EF336" s="165"/>
      <c r="EG336" s="165"/>
      <c r="EH336" s="165"/>
      <c r="EI336" s="165"/>
      <c r="EJ336" s="165"/>
      <c r="EK336" s="165"/>
      <c r="EL336" s="165"/>
      <c r="EM336" s="165"/>
      <c r="EN336" s="165"/>
      <c r="EO336" s="165"/>
      <c r="EP336" s="165"/>
      <c r="EQ336" s="165"/>
      <c r="ER336" s="165"/>
      <c r="ES336" s="165"/>
      <c r="ET336" s="165"/>
      <c r="EU336" s="165"/>
      <c r="EV336" s="165"/>
      <c r="EW336" s="165"/>
      <c r="EX336" s="165"/>
      <c r="EY336" s="165"/>
      <c r="EZ336" s="165"/>
      <c r="FA336" s="165"/>
      <c r="FB336" s="165"/>
      <c r="FC336" s="165"/>
      <c r="FD336" s="165"/>
      <c r="FE336" s="165"/>
      <c r="FF336" s="165"/>
      <c r="FG336" s="165"/>
      <c r="FH336" s="165"/>
      <c r="FI336" s="165"/>
      <c r="FJ336" s="165"/>
      <c r="FK336" s="165"/>
      <c r="FL336" s="165"/>
      <c r="FM336" s="165"/>
      <c r="FN336" s="165"/>
      <c r="FO336" s="165"/>
      <c r="FP336" s="165"/>
      <c r="FQ336" s="165"/>
      <c r="FR336" s="165"/>
      <c r="FS336" s="165"/>
      <c r="FT336" s="165"/>
      <c r="FU336" s="165"/>
      <c r="FV336" s="165"/>
      <c r="FW336" s="165"/>
      <c r="FX336" s="165"/>
      <c r="FY336" s="165"/>
      <c r="FZ336" s="165"/>
      <c r="GA336" s="165"/>
      <c r="GB336" s="165"/>
      <c r="GC336" s="165"/>
      <c r="GD336" s="165"/>
      <c r="GE336" s="165"/>
      <c r="GF336" s="165"/>
      <c r="GG336" s="165"/>
      <c r="GH336" s="165"/>
      <c r="GI336" s="165"/>
      <c r="GJ336" s="165"/>
      <c r="GK336" s="165"/>
      <c r="GL336" s="165"/>
      <c r="GM336" s="165"/>
      <c r="GN336" s="165"/>
      <c r="GO336" s="165"/>
      <c r="GP336" s="165"/>
      <c r="GQ336" s="165"/>
      <c r="GR336" s="165"/>
      <c r="GS336" s="165"/>
      <c r="GT336" s="165"/>
      <c r="GU336" s="165"/>
      <c r="GV336" s="165"/>
      <c r="GW336" s="165"/>
      <c r="GX336" s="165"/>
      <c r="GY336" s="165"/>
      <c r="GZ336" s="165"/>
      <c r="HA336" s="165"/>
      <c r="HB336" s="165"/>
      <c r="HC336" s="165"/>
      <c r="HD336" s="165"/>
      <c r="HE336" s="165"/>
      <c r="HF336" s="165"/>
      <c r="HG336" s="165"/>
      <c r="HH336" s="165"/>
      <c r="HI336" s="165"/>
      <c r="HJ336" s="165"/>
      <c r="HK336" s="165"/>
      <c r="HL336" s="165"/>
      <c r="HM336" s="165"/>
      <c r="HN336" s="165"/>
      <c r="HO336" s="165"/>
      <c r="HP336" s="165"/>
      <c r="HQ336" s="165"/>
      <c r="HR336" s="165"/>
      <c r="HS336" s="165"/>
      <c r="HT336" s="165"/>
      <c r="HU336" s="165"/>
      <c r="HV336" s="165"/>
      <c r="HW336" s="165"/>
      <c r="HX336" s="165"/>
      <c r="HY336" s="165"/>
      <c r="HZ336" s="165"/>
      <c r="IA336" s="165"/>
      <c r="IB336" s="165"/>
      <c r="IC336" s="165"/>
      <c r="ID336" s="165"/>
      <c r="IE336" s="165"/>
      <c r="IF336" s="165"/>
      <c r="IG336" s="165"/>
      <c r="IH336" s="165"/>
      <c r="II336" s="165"/>
      <c r="IJ336" s="165"/>
      <c r="IK336" s="165"/>
      <c r="IL336" s="165"/>
      <c r="IM336" s="165"/>
      <c r="IN336" s="165"/>
      <c r="IO336" s="165"/>
      <c r="IP336" s="165"/>
      <c r="IQ336" s="165"/>
      <c r="IR336" s="165"/>
      <c r="IS336" s="165"/>
      <c r="IT336" s="165"/>
      <c r="IU336" s="165"/>
      <c r="IV336" s="165"/>
      <c r="IW336" s="165"/>
      <c r="IX336" s="165"/>
      <c r="IY336" s="165"/>
      <c r="IZ336" s="165"/>
      <c r="JA336" s="165"/>
      <c r="JB336" s="165"/>
      <c r="JC336" s="165"/>
      <c r="JD336" s="165"/>
      <c r="JE336" s="165"/>
      <c r="JF336" s="165"/>
      <c r="JG336" s="165"/>
      <c r="JH336" s="165"/>
      <c r="JI336" s="165"/>
      <c r="JJ336" s="165"/>
      <c r="JK336" s="165"/>
      <c r="JL336" s="165"/>
      <c r="JM336" s="165"/>
      <c r="JN336" s="165"/>
      <c r="JO336" s="165"/>
      <c r="JP336" s="165"/>
      <c r="JQ336" s="165"/>
      <c r="JR336" s="165"/>
      <c r="JS336" s="165"/>
      <c r="JT336" s="165"/>
      <c r="JU336" s="165"/>
      <c r="JV336" s="165"/>
      <c r="JW336" s="165"/>
      <c r="JX336" s="165"/>
      <c r="JY336" s="165"/>
      <c r="JZ336" s="165"/>
      <c r="KA336" s="165"/>
      <c r="KB336" s="165"/>
      <c r="KC336" s="165"/>
      <c r="KD336" s="165"/>
      <c r="KE336" s="165"/>
      <c r="KF336" s="165"/>
      <c r="KG336" s="165"/>
      <c r="KH336" s="165"/>
      <c r="KI336" s="165"/>
      <c r="KJ336" s="165"/>
      <c r="KK336" s="165"/>
      <c r="KL336" s="165"/>
      <c r="KM336" s="165"/>
      <c r="KN336" s="165"/>
      <c r="KO336" s="165"/>
      <c r="KP336" s="165"/>
      <c r="KQ336" s="165"/>
      <c r="KR336" s="165"/>
      <c r="KS336" s="165"/>
      <c r="KT336" s="165"/>
      <c r="KU336" s="165"/>
      <c r="KV336" s="165"/>
      <c r="KW336" s="165"/>
      <c r="KX336" s="165"/>
      <c r="KY336" s="165"/>
      <c r="KZ336" s="165"/>
      <c r="LA336" s="165"/>
      <c r="LB336" s="165"/>
      <c r="LC336" s="165"/>
      <c r="LD336" s="165"/>
      <c r="LE336" s="165"/>
      <c r="LF336" s="165"/>
      <c r="LG336" s="165"/>
      <c r="LH336" s="165"/>
      <c r="LI336" s="165"/>
      <c r="LJ336" s="165"/>
      <c r="LK336" s="165"/>
      <c r="LL336" s="165"/>
      <c r="LM336" s="165"/>
      <c r="LN336" s="165"/>
      <c r="LO336" s="165"/>
      <c r="LP336" s="165"/>
      <c r="LQ336" s="165"/>
      <c r="LR336" s="165"/>
      <c r="LS336" s="165"/>
      <c r="LT336" s="165"/>
      <c r="LU336" s="165"/>
      <c r="LV336" s="165"/>
      <c r="LW336" s="165"/>
      <c r="LX336" s="165"/>
      <c r="LY336" s="165"/>
      <c r="LZ336" s="165"/>
      <c r="MA336" s="165"/>
      <c r="MB336" s="165"/>
      <c r="MC336" s="165"/>
      <c r="MD336" s="165"/>
      <c r="ME336" s="165"/>
      <c r="MF336" s="165"/>
      <c r="MG336" s="165"/>
      <c r="MH336" s="165"/>
      <c r="MI336" s="165"/>
      <c r="MJ336" s="165"/>
      <c r="MK336" s="165"/>
      <c r="ML336" s="165"/>
      <c r="MM336" s="165"/>
      <c r="MN336" s="165"/>
      <c r="MO336" s="165"/>
      <c r="MP336" s="165"/>
      <c r="MQ336" s="165"/>
      <c r="MR336" s="165"/>
      <c r="MS336" s="165"/>
      <c r="MT336" s="165"/>
      <c r="MU336" s="165"/>
      <c r="MV336" s="165"/>
      <c r="MW336" s="165"/>
      <c r="MX336" s="165"/>
      <c r="MY336" s="165"/>
      <c r="MZ336" s="165"/>
      <c r="NA336" s="165"/>
      <c r="NB336" s="165"/>
      <c r="NC336" s="165"/>
      <c r="ND336" s="165"/>
      <c r="NE336" s="165"/>
      <c r="NF336" s="165"/>
      <c r="NG336" s="165"/>
      <c r="NH336" s="165"/>
      <c r="NI336" s="165"/>
      <c r="NJ336" s="165"/>
      <c r="NK336" s="165"/>
      <c r="NL336" s="165"/>
      <c r="NM336" s="165"/>
      <c r="NN336" s="165"/>
      <c r="NO336" s="165"/>
      <c r="NP336" s="165"/>
      <c r="NQ336" s="165"/>
      <c r="NR336" s="165"/>
      <c r="NS336" s="165"/>
      <c r="NT336" s="165"/>
      <c r="NU336" s="165"/>
      <c r="NV336" s="165"/>
      <c r="NW336" s="165"/>
      <c r="NX336" s="165"/>
      <c r="NY336" s="165"/>
      <c r="NZ336" s="165"/>
      <c r="OA336" s="165"/>
      <c r="OB336" s="165"/>
      <c r="OC336" s="165"/>
      <c r="OD336" s="165"/>
      <c r="OE336" s="165"/>
      <c r="OF336" s="165"/>
      <c r="OG336" s="165"/>
      <c r="OH336" s="165"/>
      <c r="OI336" s="165"/>
      <c r="OJ336" s="165"/>
      <c r="OK336" s="165"/>
      <c r="OL336" s="165"/>
      <c r="OM336" s="165"/>
      <c r="ON336" s="165"/>
      <c r="OO336" s="165"/>
      <c r="OP336" s="165"/>
      <c r="OQ336" s="165"/>
      <c r="OR336" s="165"/>
      <c r="OS336" s="165"/>
      <c r="OT336" s="165"/>
      <c r="OU336" s="165"/>
      <c r="OV336" s="165"/>
      <c r="OW336" s="165"/>
      <c r="OX336" s="165"/>
      <c r="OY336" s="165"/>
      <c r="OZ336" s="165"/>
      <c r="PA336" s="165"/>
      <c r="PB336" s="165"/>
      <c r="PC336" s="165"/>
      <c r="PD336" s="165"/>
      <c r="PE336" s="165"/>
      <c r="PF336" s="165"/>
      <c r="PG336" s="165"/>
      <c r="PH336" s="165"/>
      <c r="PI336" s="165"/>
      <c r="PJ336" s="165"/>
      <c r="PK336" s="165"/>
      <c r="PL336" s="165"/>
      <c r="PM336" s="165"/>
      <c r="PN336" s="165"/>
      <c r="PO336" s="165"/>
      <c r="PP336" s="165"/>
      <c r="PQ336" s="165"/>
      <c r="PR336" s="165"/>
      <c r="PS336" s="165"/>
      <c r="PT336" s="165"/>
      <c r="PU336" s="165"/>
      <c r="PV336" s="165"/>
      <c r="PW336" s="165"/>
      <c r="PX336" s="165"/>
      <c r="PY336" s="165"/>
      <c r="PZ336" s="165"/>
      <c r="QA336" s="165"/>
      <c r="QB336" s="165"/>
      <c r="QC336" s="165"/>
      <c r="QD336" s="165"/>
      <c r="QE336" s="165"/>
      <c r="QF336" s="165"/>
      <c r="QG336" s="165"/>
      <c r="QH336" s="165"/>
      <c r="QI336" s="165"/>
      <c r="QJ336" s="165"/>
      <c r="QK336" s="165"/>
      <c r="QL336" s="165"/>
      <c r="QM336" s="165"/>
      <c r="QN336" s="165"/>
      <c r="QO336" s="165"/>
      <c r="QP336" s="165"/>
      <c r="QQ336" s="165"/>
      <c r="QR336" s="165"/>
      <c r="QS336" s="165"/>
      <c r="QT336" s="165"/>
      <c r="QU336" s="165"/>
      <c r="QV336" s="165"/>
      <c r="QW336" s="165"/>
      <c r="QX336" s="165"/>
      <c r="QY336" s="165"/>
      <c r="QZ336" s="165"/>
      <c r="RA336" s="165"/>
      <c r="RB336" s="165"/>
      <c r="RC336" s="165"/>
      <c r="RD336" s="165"/>
      <c r="RE336" s="165"/>
      <c r="RF336" s="165"/>
      <c r="RG336" s="165"/>
      <c r="RH336" s="165"/>
      <c r="RI336" s="165"/>
      <c r="RJ336" s="165"/>
      <c r="RK336" s="165"/>
      <c r="RL336" s="165"/>
    </row>
    <row r="337" spans="1:480" ht="15" x14ac:dyDescent="0.25">
      <c r="A337" s="138"/>
      <c r="B337" s="404" t="s">
        <v>65</v>
      </c>
      <c r="C337" s="404"/>
      <c r="D337" s="11">
        <v>120</v>
      </c>
      <c r="E337" s="12"/>
      <c r="F337" s="13"/>
      <c r="G337" s="14">
        <v>2.44</v>
      </c>
      <c r="H337" s="15">
        <v>3.84</v>
      </c>
      <c r="I337" s="16">
        <v>16.34</v>
      </c>
      <c r="J337" s="17">
        <v>110.4</v>
      </c>
      <c r="K337" s="18">
        <v>14.5</v>
      </c>
      <c r="L337" s="30">
        <v>206</v>
      </c>
      <c r="M337" s="30">
        <v>3.1</v>
      </c>
      <c r="N337" s="233"/>
      <c r="O337" s="233"/>
      <c r="P337" s="233"/>
      <c r="Q337" s="233"/>
      <c r="R337" s="233"/>
      <c r="S337" s="233"/>
      <c r="T337" s="233"/>
      <c r="U337" s="233"/>
      <c r="V337" s="233"/>
      <c r="W337" s="233"/>
      <c r="X337" s="233"/>
      <c r="Y337" s="233"/>
      <c r="Z337" s="165"/>
      <c r="AA337" s="165"/>
      <c r="AB337" s="165"/>
      <c r="AC337" s="165"/>
      <c r="AD337" s="165"/>
      <c r="AE337" s="165"/>
      <c r="AF337" s="165"/>
      <c r="AG337" s="165"/>
      <c r="AH337" s="165"/>
      <c r="AI337" s="165"/>
      <c r="AJ337" s="165"/>
      <c r="AK337" s="165"/>
      <c r="AL337" s="165"/>
      <c r="AM337" s="165"/>
      <c r="AN337" s="165"/>
      <c r="AO337" s="165"/>
      <c r="AP337" s="165"/>
      <c r="AQ337" s="165"/>
      <c r="AR337" s="165"/>
      <c r="AS337" s="165"/>
      <c r="AT337" s="165"/>
      <c r="AU337" s="165"/>
      <c r="AV337" s="165"/>
      <c r="AW337" s="165"/>
      <c r="AX337" s="165"/>
      <c r="AY337" s="165"/>
      <c r="AZ337" s="165"/>
      <c r="BA337" s="165"/>
      <c r="BB337" s="165"/>
      <c r="BC337" s="165"/>
      <c r="BD337" s="165"/>
      <c r="BE337" s="165"/>
      <c r="BF337" s="165"/>
      <c r="BG337" s="165"/>
      <c r="BH337" s="165"/>
      <c r="BI337" s="165"/>
      <c r="BJ337" s="165"/>
      <c r="BK337" s="165"/>
      <c r="BL337" s="165"/>
      <c r="BM337" s="165"/>
      <c r="BN337" s="165"/>
      <c r="BO337" s="165"/>
      <c r="BP337" s="165"/>
      <c r="BQ337" s="165"/>
      <c r="BR337" s="165"/>
      <c r="BS337" s="165"/>
      <c r="BT337" s="165"/>
      <c r="BU337" s="165"/>
      <c r="BV337" s="165"/>
      <c r="BW337" s="165"/>
      <c r="BX337" s="165"/>
      <c r="BY337" s="165"/>
      <c r="BZ337" s="165"/>
      <c r="CA337" s="165"/>
      <c r="CB337" s="165"/>
      <c r="CC337" s="165"/>
      <c r="CD337" s="165"/>
      <c r="CE337" s="165"/>
      <c r="CF337" s="165"/>
      <c r="CG337" s="165"/>
      <c r="CH337" s="165"/>
      <c r="CI337" s="165"/>
      <c r="CJ337" s="165"/>
      <c r="CK337" s="165"/>
      <c r="CL337" s="165"/>
      <c r="CM337" s="165"/>
      <c r="CN337" s="165"/>
      <c r="CO337" s="165"/>
      <c r="CP337" s="165"/>
      <c r="CQ337" s="165"/>
      <c r="CR337" s="165"/>
      <c r="CS337" s="165"/>
      <c r="CT337" s="165"/>
      <c r="CU337" s="165"/>
      <c r="CV337" s="165"/>
      <c r="CW337" s="165"/>
      <c r="CX337" s="165"/>
      <c r="CY337" s="165"/>
      <c r="CZ337" s="165"/>
      <c r="DA337" s="165"/>
      <c r="DB337" s="165"/>
      <c r="DC337" s="165"/>
      <c r="DD337" s="165"/>
      <c r="DE337" s="165"/>
      <c r="DF337" s="165"/>
      <c r="DG337" s="165"/>
      <c r="DH337" s="165"/>
      <c r="DI337" s="165"/>
      <c r="DJ337" s="165"/>
      <c r="DK337" s="165"/>
      <c r="DL337" s="165"/>
      <c r="DM337" s="165"/>
      <c r="DN337" s="165"/>
      <c r="DO337" s="165"/>
      <c r="DP337" s="165"/>
      <c r="DQ337" s="165"/>
      <c r="DR337" s="165"/>
      <c r="DS337" s="165"/>
      <c r="DT337" s="165"/>
      <c r="DU337" s="165"/>
      <c r="DV337" s="165"/>
      <c r="DW337" s="165"/>
      <c r="DX337" s="165"/>
      <c r="DY337" s="165"/>
      <c r="DZ337" s="165"/>
      <c r="EA337" s="165"/>
      <c r="EB337" s="165"/>
      <c r="EC337" s="165"/>
      <c r="ED337" s="165"/>
      <c r="EE337" s="165"/>
      <c r="EF337" s="165"/>
      <c r="EG337" s="165"/>
      <c r="EH337" s="165"/>
      <c r="EI337" s="165"/>
      <c r="EJ337" s="165"/>
      <c r="EK337" s="165"/>
      <c r="EL337" s="165"/>
      <c r="EM337" s="165"/>
      <c r="EN337" s="165"/>
      <c r="EO337" s="165"/>
      <c r="EP337" s="165"/>
      <c r="EQ337" s="165"/>
      <c r="ER337" s="165"/>
      <c r="ES337" s="165"/>
      <c r="ET337" s="165"/>
      <c r="EU337" s="165"/>
      <c r="EV337" s="165"/>
      <c r="EW337" s="165"/>
      <c r="EX337" s="165"/>
      <c r="EY337" s="165"/>
      <c r="EZ337" s="165"/>
      <c r="FA337" s="165"/>
      <c r="FB337" s="165"/>
      <c r="FC337" s="165"/>
      <c r="FD337" s="165"/>
      <c r="FE337" s="165"/>
      <c r="FF337" s="165"/>
      <c r="FG337" s="165"/>
      <c r="FH337" s="165"/>
      <c r="FI337" s="165"/>
      <c r="FJ337" s="165"/>
      <c r="FK337" s="165"/>
      <c r="FL337" s="165"/>
      <c r="FM337" s="165"/>
      <c r="FN337" s="165"/>
      <c r="FO337" s="165"/>
      <c r="FP337" s="165"/>
      <c r="FQ337" s="165"/>
      <c r="FR337" s="165"/>
      <c r="FS337" s="165"/>
      <c r="FT337" s="165"/>
      <c r="FU337" s="165"/>
      <c r="FV337" s="165"/>
      <c r="FW337" s="165"/>
      <c r="FX337" s="165"/>
      <c r="FY337" s="165"/>
      <c r="FZ337" s="165"/>
      <c r="GA337" s="165"/>
      <c r="GB337" s="165"/>
      <c r="GC337" s="165"/>
      <c r="GD337" s="165"/>
      <c r="GE337" s="165"/>
      <c r="GF337" s="165"/>
      <c r="GG337" s="165"/>
      <c r="GH337" s="165"/>
      <c r="GI337" s="165"/>
      <c r="GJ337" s="165"/>
      <c r="GK337" s="165"/>
      <c r="GL337" s="165"/>
      <c r="GM337" s="165"/>
      <c r="GN337" s="165"/>
      <c r="GO337" s="165"/>
      <c r="GP337" s="165"/>
      <c r="GQ337" s="165"/>
      <c r="GR337" s="165"/>
      <c r="GS337" s="165"/>
      <c r="GT337" s="165"/>
      <c r="GU337" s="165"/>
      <c r="GV337" s="165"/>
      <c r="GW337" s="165"/>
      <c r="GX337" s="165"/>
      <c r="GY337" s="165"/>
      <c r="GZ337" s="165"/>
      <c r="HA337" s="165"/>
      <c r="HB337" s="165"/>
      <c r="HC337" s="165"/>
      <c r="HD337" s="165"/>
      <c r="HE337" s="165"/>
      <c r="HF337" s="165"/>
      <c r="HG337" s="165"/>
      <c r="HH337" s="165"/>
      <c r="HI337" s="165"/>
      <c r="HJ337" s="165"/>
      <c r="HK337" s="165"/>
      <c r="HL337" s="165"/>
      <c r="HM337" s="165"/>
      <c r="HN337" s="165"/>
      <c r="HO337" s="165"/>
      <c r="HP337" s="165"/>
      <c r="HQ337" s="165"/>
      <c r="HR337" s="165"/>
      <c r="HS337" s="165"/>
      <c r="HT337" s="165"/>
      <c r="HU337" s="165"/>
      <c r="HV337" s="165"/>
      <c r="HW337" s="165"/>
      <c r="HX337" s="165"/>
      <c r="HY337" s="165"/>
      <c r="HZ337" s="165"/>
      <c r="IA337" s="165"/>
      <c r="IB337" s="165"/>
      <c r="IC337" s="165"/>
      <c r="ID337" s="165"/>
      <c r="IE337" s="165"/>
      <c r="IF337" s="165"/>
      <c r="IG337" s="165"/>
      <c r="IH337" s="165"/>
      <c r="II337" s="165"/>
      <c r="IJ337" s="165"/>
      <c r="IK337" s="165"/>
      <c r="IL337" s="165"/>
      <c r="IM337" s="165"/>
      <c r="IN337" s="165"/>
      <c r="IO337" s="165"/>
      <c r="IP337" s="165"/>
      <c r="IQ337" s="165"/>
      <c r="IR337" s="165"/>
      <c r="IS337" s="165"/>
      <c r="IT337" s="165"/>
      <c r="IU337" s="165"/>
      <c r="IV337" s="165"/>
      <c r="IW337" s="165"/>
      <c r="IX337" s="165"/>
      <c r="IY337" s="165"/>
      <c r="IZ337" s="165"/>
      <c r="JA337" s="165"/>
      <c r="JB337" s="165"/>
      <c r="JC337" s="165"/>
      <c r="JD337" s="165"/>
      <c r="JE337" s="165"/>
      <c r="JF337" s="165"/>
      <c r="JG337" s="165"/>
      <c r="JH337" s="165"/>
      <c r="JI337" s="165"/>
      <c r="JJ337" s="165"/>
      <c r="JK337" s="165"/>
      <c r="JL337" s="165"/>
      <c r="JM337" s="165"/>
      <c r="JN337" s="165"/>
      <c r="JO337" s="165"/>
      <c r="JP337" s="165"/>
      <c r="JQ337" s="165"/>
      <c r="JR337" s="165"/>
      <c r="JS337" s="165"/>
      <c r="JT337" s="165"/>
      <c r="JU337" s="165"/>
      <c r="JV337" s="165"/>
      <c r="JW337" s="165"/>
      <c r="JX337" s="165"/>
      <c r="JY337" s="165"/>
      <c r="JZ337" s="165"/>
      <c r="KA337" s="165"/>
      <c r="KB337" s="165"/>
      <c r="KC337" s="165"/>
      <c r="KD337" s="165"/>
      <c r="KE337" s="165"/>
      <c r="KF337" s="165"/>
      <c r="KG337" s="165"/>
      <c r="KH337" s="165"/>
      <c r="KI337" s="165"/>
      <c r="KJ337" s="165"/>
      <c r="KK337" s="165"/>
      <c r="KL337" s="165"/>
      <c r="KM337" s="165"/>
      <c r="KN337" s="165"/>
      <c r="KO337" s="165"/>
      <c r="KP337" s="165"/>
      <c r="KQ337" s="165"/>
      <c r="KR337" s="165"/>
      <c r="KS337" s="165"/>
      <c r="KT337" s="165"/>
      <c r="KU337" s="165"/>
      <c r="KV337" s="165"/>
      <c r="KW337" s="165"/>
      <c r="KX337" s="165"/>
      <c r="KY337" s="165"/>
      <c r="KZ337" s="165"/>
      <c r="LA337" s="165"/>
      <c r="LB337" s="165"/>
      <c r="LC337" s="165"/>
      <c r="LD337" s="165"/>
      <c r="LE337" s="165"/>
      <c r="LF337" s="165"/>
      <c r="LG337" s="165"/>
      <c r="LH337" s="165"/>
      <c r="LI337" s="165"/>
      <c r="LJ337" s="165"/>
      <c r="LK337" s="165"/>
      <c r="LL337" s="165"/>
      <c r="LM337" s="165"/>
      <c r="LN337" s="165"/>
      <c r="LO337" s="165"/>
      <c r="LP337" s="165"/>
      <c r="LQ337" s="165"/>
      <c r="LR337" s="165"/>
      <c r="LS337" s="165"/>
      <c r="LT337" s="165"/>
      <c r="LU337" s="165"/>
      <c r="LV337" s="165"/>
      <c r="LW337" s="165"/>
      <c r="LX337" s="165"/>
      <c r="LY337" s="165"/>
      <c r="LZ337" s="165"/>
      <c r="MA337" s="165"/>
      <c r="MB337" s="165"/>
      <c r="MC337" s="165"/>
      <c r="MD337" s="165"/>
      <c r="ME337" s="165"/>
      <c r="MF337" s="165"/>
      <c r="MG337" s="165"/>
      <c r="MH337" s="165"/>
      <c r="MI337" s="165"/>
      <c r="MJ337" s="165"/>
      <c r="MK337" s="165"/>
      <c r="ML337" s="165"/>
      <c r="MM337" s="165"/>
      <c r="MN337" s="165"/>
      <c r="MO337" s="165"/>
      <c r="MP337" s="165"/>
      <c r="MQ337" s="165"/>
      <c r="MR337" s="165"/>
      <c r="MS337" s="165"/>
      <c r="MT337" s="165"/>
      <c r="MU337" s="165"/>
      <c r="MV337" s="165"/>
      <c r="MW337" s="165"/>
      <c r="MX337" s="165"/>
      <c r="MY337" s="165"/>
      <c r="MZ337" s="165"/>
      <c r="NA337" s="165"/>
      <c r="NB337" s="165"/>
      <c r="NC337" s="165"/>
      <c r="ND337" s="165"/>
      <c r="NE337" s="165"/>
      <c r="NF337" s="165"/>
      <c r="NG337" s="165"/>
      <c r="NH337" s="165"/>
      <c r="NI337" s="165"/>
      <c r="NJ337" s="165"/>
      <c r="NK337" s="165"/>
      <c r="NL337" s="165"/>
      <c r="NM337" s="165"/>
      <c r="NN337" s="165"/>
      <c r="NO337" s="165"/>
      <c r="NP337" s="165"/>
      <c r="NQ337" s="165"/>
      <c r="NR337" s="165"/>
      <c r="NS337" s="165"/>
      <c r="NT337" s="165"/>
      <c r="NU337" s="165"/>
      <c r="NV337" s="165"/>
      <c r="NW337" s="165"/>
      <c r="NX337" s="165"/>
      <c r="NY337" s="165"/>
      <c r="NZ337" s="165"/>
      <c r="OA337" s="165"/>
      <c r="OB337" s="165"/>
      <c r="OC337" s="165"/>
      <c r="OD337" s="165"/>
      <c r="OE337" s="165"/>
      <c r="OF337" s="165"/>
      <c r="OG337" s="165"/>
      <c r="OH337" s="165"/>
      <c r="OI337" s="165"/>
      <c r="OJ337" s="165"/>
      <c r="OK337" s="165"/>
      <c r="OL337" s="165"/>
      <c r="OM337" s="165"/>
      <c r="ON337" s="165"/>
      <c r="OO337" s="165"/>
      <c r="OP337" s="165"/>
      <c r="OQ337" s="165"/>
      <c r="OR337" s="165"/>
      <c r="OS337" s="165"/>
      <c r="OT337" s="165"/>
      <c r="OU337" s="165"/>
      <c r="OV337" s="165"/>
      <c r="OW337" s="165"/>
      <c r="OX337" s="165"/>
      <c r="OY337" s="165"/>
      <c r="OZ337" s="165"/>
      <c r="PA337" s="165"/>
      <c r="PB337" s="165"/>
      <c r="PC337" s="165"/>
      <c r="PD337" s="165"/>
      <c r="PE337" s="165"/>
      <c r="PF337" s="165"/>
      <c r="PG337" s="165"/>
      <c r="PH337" s="165"/>
      <c r="PI337" s="165"/>
      <c r="PJ337" s="165"/>
      <c r="PK337" s="165"/>
      <c r="PL337" s="165"/>
      <c r="PM337" s="165"/>
      <c r="PN337" s="165"/>
      <c r="PO337" s="165"/>
      <c r="PP337" s="165"/>
      <c r="PQ337" s="165"/>
      <c r="PR337" s="165"/>
      <c r="PS337" s="165"/>
      <c r="PT337" s="165"/>
      <c r="PU337" s="165"/>
      <c r="PV337" s="165"/>
      <c r="PW337" s="165"/>
      <c r="PX337" s="165"/>
      <c r="PY337" s="165"/>
      <c r="PZ337" s="165"/>
      <c r="QA337" s="165"/>
      <c r="QB337" s="165"/>
      <c r="QC337" s="165"/>
      <c r="QD337" s="165"/>
      <c r="QE337" s="165"/>
      <c r="QF337" s="165"/>
      <c r="QG337" s="165"/>
      <c r="QH337" s="165"/>
      <c r="QI337" s="165"/>
      <c r="QJ337" s="165"/>
      <c r="QK337" s="165"/>
      <c r="QL337" s="165"/>
      <c r="QM337" s="165"/>
      <c r="QN337" s="165"/>
      <c r="QO337" s="165"/>
      <c r="QP337" s="165"/>
      <c r="QQ337" s="165"/>
      <c r="QR337" s="165"/>
      <c r="QS337" s="165"/>
      <c r="QT337" s="165"/>
      <c r="QU337" s="165"/>
      <c r="QV337" s="165"/>
      <c r="QW337" s="165"/>
      <c r="QX337" s="165"/>
      <c r="QY337" s="165"/>
      <c r="QZ337" s="165"/>
      <c r="RA337" s="165"/>
      <c r="RB337" s="165"/>
      <c r="RC337" s="165"/>
      <c r="RD337" s="165"/>
      <c r="RE337" s="165"/>
      <c r="RF337" s="165"/>
      <c r="RG337" s="165"/>
      <c r="RH337" s="165"/>
      <c r="RI337" s="165"/>
      <c r="RJ337" s="165"/>
      <c r="RK337" s="165"/>
      <c r="RL337" s="165"/>
    </row>
    <row r="338" spans="1:480" s="133" customFormat="1" ht="15" x14ac:dyDescent="0.25">
      <c r="A338" s="305" t="e">
        <f>'Тех. карты'!#REF!</f>
        <v>#REF!</v>
      </c>
      <c r="B338" s="353" t="s">
        <v>60</v>
      </c>
      <c r="C338" s="353"/>
      <c r="D338" s="231">
        <v>20</v>
      </c>
      <c r="E338" s="12"/>
      <c r="F338" s="13"/>
      <c r="G338" s="14">
        <v>3</v>
      </c>
      <c r="H338" s="15">
        <v>1.1599999999999999</v>
      </c>
      <c r="I338" s="16">
        <v>20.56</v>
      </c>
      <c r="J338" s="17">
        <v>104.8</v>
      </c>
      <c r="K338" s="18">
        <v>0</v>
      </c>
      <c r="L338" s="30">
        <v>152</v>
      </c>
      <c r="M338" s="30">
        <v>212</v>
      </c>
      <c r="N338" s="233"/>
      <c r="O338" s="236"/>
      <c r="P338" s="236"/>
      <c r="Q338" s="236"/>
      <c r="R338" s="236"/>
      <c r="S338" s="236"/>
      <c r="T338" s="236"/>
      <c r="U338" s="236"/>
      <c r="V338" s="236"/>
      <c r="W338" s="236"/>
      <c r="X338" s="236"/>
      <c r="Y338" s="236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F338" s="169"/>
      <c r="BG338" s="169"/>
      <c r="BH338" s="169"/>
      <c r="BI338" s="169"/>
      <c r="BJ338" s="169"/>
      <c r="BK338" s="169"/>
      <c r="BL338" s="169"/>
      <c r="BM338" s="169"/>
      <c r="BN338" s="169"/>
      <c r="BO338" s="169"/>
      <c r="BP338" s="169"/>
      <c r="BQ338" s="169"/>
      <c r="BR338" s="169"/>
      <c r="BS338" s="169"/>
      <c r="BT338" s="169"/>
      <c r="BU338" s="169"/>
      <c r="BV338" s="169"/>
      <c r="BW338" s="169"/>
      <c r="BX338" s="169"/>
      <c r="BY338" s="169"/>
      <c r="BZ338" s="169"/>
      <c r="CA338" s="169"/>
      <c r="CB338" s="169"/>
      <c r="CC338" s="169"/>
      <c r="CD338" s="169"/>
      <c r="CE338" s="169"/>
      <c r="CF338" s="169"/>
      <c r="CG338" s="169"/>
      <c r="CH338" s="169"/>
      <c r="CI338" s="169"/>
      <c r="CJ338" s="169"/>
      <c r="CK338" s="169"/>
      <c r="CL338" s="169"/>
      <c r="CM338" s="169"/>
      <c r="CN338" s="169"/>
      <c r="CO338" s="169"/>
      <c r="CP338" s="169"/>
      <c r="CQ338" s="169"/>
      <c r="CR338" s="169"/>
      <c r="CS338" s="169"/>
      <c r="CT338" s="169"/>
      <c r="CU338" s="169"/>
      <c r="CV338" s="169"/>
      <c r="CW338" s="169"/>
      <c r="CX338" s="169"/>
      <c r="CY338" s="169"/>
      <c r="CZ338" s="169"/>
      <c r="DA338" s="169"/>
      <c r="DB338" s="169"/>
      <c r="DC338" s="169"/>
      <c r="DD338" s="169"/>
      <c r="DE338" s="169"/>
      <c r="DF338" s="169"/>
      <c r="DG338" s="169"/>
      <c r="DH338" s="169"/>
      <c r="DI338" s="169"/>
      <c r="DJ338" s="169"/>
      <c r="DK338" s="169"/>
      <c r="DL338" s="169"/>
      <c r="DM338" s="169"/>
      <c r="DN338" s="169"/>
      <c r="DO338" s="169"/>
      <c r="DP338" s="169"/>
      <c r="DQ338" s="169"/>
      <c r="DR338" s="169"/>
      <c r="DS338" s="169"/>
      <c r="DT338" s="169"/>
      <c r="DU338" s="169"/>
      <c r="DV338" s="169"/>
      <c r="DW338" s="169"/>
      <c r="DX338" s="169"/>
      <c r="DY338" s="169"/>
      <c r="DZ338" s="169"/>
      <c r="EA338" s="169"/>
      <c r="EB338" s="169"/>
      <c r="EC338" s="169"/>
      <c r="ED338" s="169"/>
      <c r="EE338" s="169"/>
      <c r="EF338" s="169"/>
      <c r="EG338" s="169"/>
      <c r="EH338" s="169"/>
      <c r="EI338" s="169"/>
      <c r="EJ338" s="169"/>
      <c r="EK338" s="169"/>
      <c r="EL338" s="169"/>
      <c r="EM338" s="169"/>
      <c r="EN338" s="169"/>
      <c r="EO338" s="169"/>
      <c r="EP338" s="169"/>
      <c r="EQ338" s="169"/>
      <c r="ER338" s="169"/>
      <c r="ES338" s="169"/>
      <c r="ET338" s="169"/>
      <c r="EU338" s="169"/>
      <c r="EV338" s="169"/>
      <c r="EW338" s="169"/>
      <c r="EX338" s="169"/>
      <c r="EY338" s="169"/>
      <c r="EZ338" s="169"/>
      <c r="FA338" s="169"/>
      <c r="FB338" s="169"/>
      <c r="FC338" s="169"/>
      <c r="FD338" s="169"/>
      <c r="FE338" s="169"/>
      <c r="FF338" s="169"/>
      <c r="FG338" s="169"/>
      <c r="FH338" s="169"/>
      <c r="FI338" s="169"/>
      <c r="FJ338" s="169"/>
      <c r="FK338" s="169"/>
      <c r="FL338" s="169"/>
      <c r="FM338" s="169"/>
      <c r="FN338" s="169"/>
      <c r="FO338" s="169"/>
      <c r="FP338" s="169"/>
      <c r="FQ338" s="169"/>
      <c r="FR338" s="169"/>
      <c r="FS338" s="169"/>
      <c r="FT338" s="169"/>
      <c r="FU338" s="169"/>
      <c r="FV338" s="169"/>
      <c r="FW338" s="169"/>
      <c r="FX338" s="169"/>
      <c r="FY338" s="169"/>
      <c r="FZ338" s="169"/>
      <c r="GA338" s="169"/>
      <c r="GB338" s="169"/>
      <c r="GC338" s="169"/>
      <c r="GD338" s="169"/>
      <c r="GE338" s="169"/>
      <c r="GF338" s="169"/>
      <c r="GG338" s="169"/>
      <c r="GH338" s="169"/>
      <c r="GI338" s="169"/>
      <c r="GJ338" s="169"/>
      <c r="GK338" s="169"/>
      <c r="GL338" s="169"/>
      <c r="GM338" s="169"/>
      <c r="GN338" s="169"/>
      <c r="GO338" s="169"/>
      <c r="GP338" s="169"/>
      <c r="GQ338" s="169"/>
      <c r="GR338" s="169"/>
      <c r="GS338" s="169"/>
      <c r="GT338" s="169"/>
      <c r="GU338" s="169"/>
      <c r="GV338" s="169"/>
      <c r="GW338" s="169"/>
      <c r="GX338" s="169"/>
      <c r="GY338" s="169"/>
      <c r="GZ338" s="169"/>
      <c r="HA338" s="169"/>
      <c r="HB338" s="169"/>
      <c r="HC338" s="169"/>
      <c r="HD338" s="169"/>
      <c r="HE338" s="169"/>
      <c r="HF338" s="169"/>
      <c r="HG338" s="169"/>
      <c r="HH338" s="169"/>
      <c r="HI338" s="169"/>
      <c r="HJ338" s="169"/>
      <c r="HK338" s="169"/>
      <c r="HL338" s="169"/>
      <c r="HM338" s="169"/>
      <c r="HN338" s="169"/>
      <c r="HO338" s="169"/>
      <c r="HP338" s="169"/>
      <c r="HQ338" s="169"/>
      <c r="HR338" s="169"/>
      <c r="HS338" s="169"/>
      <c r="HT338" s="169"/>
      <c r="HU338" s="169"/>
      <c r="HV338" s="169"/>
      <c r="HW338" s="169"/>
      <c r="HX338" s="169"/>
      <c r="HY338" s="169"/>
      <c r="HZ338" s="169"/>
      <c r="IA338" s="169"/>
      <c r="IB338" s="169"/>
      <c r="IC338" s="169"/>
      <c r="ID338" s="169"/>
      <c r="IE338" s="169"/>
      <c r="IF338" s="169"/>
      <c r="IG338" s="169"/>
      <c r="IH338" s="169"/>
      <c r="II338" s="169"/>
      <c r="IJ338" s="169"/>
      <c r="IK338" s="169"/>
      <c r="IL338" s="169"/>
      <c r="IM338" s="169"/>
      <c r="IN338" s="169"/>
      <c r="IO338" s="169"/>
      <c r="IP338" s="169"/>
      <c r="IQ338" s="169"/>
      <c r="IR338" s="169"/>
      <c r="IS338" s="169"/>
      <c r="IT338" s="169"/>
      <c r="IU338" s="169"/>
      <c r="IV338" s="169"/>
      <c r="IW338" s="169"/>
      <c r="IX338" s="169"/>
      <c r="IY338" s="169"/>
      <c r="IZ338" s="169"/>
      <c r="JA338" s="169"/>
      <c r="JB338" s="169"/>
      <c r="JC338" s="169"/>
      <c r="JD338" s="169"/>
      <c r="JE338" s="169"/>
      <c r="JF338" s="169"/>
      <c r="JG338" s="169"/>
      <c r="JH338" s="169"/>
      <c r="JI338" s="169"/>
      <c r="JJ338" s="169"/>
      <c r="JK338" s="169"/>
      <c r="JL338" s="169"/>
      <c r="JM338" s="169"/>
      <c r="JN338" s="169"/>
      <c r="JO338" s="169"/>
      <c r="JP338" s="169"/>
      <c r="JQ338" s="169"/>
      <c r="JR338" s="169"/>
      <c r="JS338" s="169"/>
      <c r="JT338" s="169"/>
      <c r="JU338" s="169"/>
      <c r="JV338" s="169"/>
      <c r="JW338" s="169"/>
      <c r="JX338" s="169"/>
      <c r="JY338" s="169"/>
      <c r="JZ338" s="169"/>
      <c r="KA338" s="169"/>
      <c r="KB338" s="169"/>
      <c r="KC338" s="169"/>
      <c r="KD338" s="169"/>
      <c r="KE338" s="169"/>
      <c r="KF338" s="169"/>
      <c r="KG338" s="169"/>
      <c r="KH338" s="169"/>
      <c r="KI338" s="169"/>
      <c r="KJ338" s="169"/>
      <c r="KK338" s="169"/>
      <c r="KL338" s="169"/>
      <c r="KM338" s="169"/>
      <c r="KN338" s="169"/>
      <c r="KO338" s="169"/>
      <c r="KP338" s="169"/>
      <c r="KQ338" s="169"/>
      <c r="KR338" s="169"/>
      <c r="KS338" s="169"/>
      <c r="KT338" s="169"/>
      <c r="KU338" s="169"/>
      <c r="KV338" s="169"/>
      <c r="KW338" s="169"/>
      <c r="KX338" s="169"/>
      <c r="KY338" s="169"/>
      <c r="KZ338" s="169"/>
      <c r="LA338" s="169"/>
      <c r="LB338" s="169"/>
      <c r="LC338" s="169"/>
      <c r="LD338" s="169"/>
      <c r="LE338" s="169"/>
      <c r="LF338" s="169"/>
      <c r="LG338" s="169"/>
      <c r="LH338" s="169"/>
      <c r="LI338" s="169"/>
      <c r="LJ338" s="169"/>
      <c r="LK338" s="169"/>
      <c r="LL338" s="169"/>
      <c r="LM338" s="169"/>
      <c r="LN338" s="169"/>
      <c r="LO338" s="169"/>
      <c r="LP338" s="169"/>
      <c r="LQ338" s="169"/>
      <c r="LR338" s="169"/>
      <c r="LS338" s="169"/>
      <c r="LT338" s="169"/>
      <c r="LU338" s="169"/>
      <c r="LV338" s="169"/>
      <c r="LW338" s="169"/>
      <c r="LX338" s="169"/>
      <c r="LY338" s="169"/>
      <c r="LZ338" s="169"/>
      <c r="MA338" s="169"/>
      <c r="MB338" s="169"/>
      <c r="MC338" s="169"/>
      <c r="MD338" s="169"/>
      <c r="ME338" s="169"/>
      <c r="MF338" s="169"/>
      <c r="MG338" s="169"/>
      <c r="MH338" s="169"/>
      <c r="MI338" s="169"/>
      <c r="MJ338" s="169"/>
      <c r="MK338" s="169"/>
      <c r="ML338" s="169"/>
      <c r="MM338" s="169"/>
      <c r="MN338" s="169"/>
      <c r="MO338" s="169"/>
      <c r="MP338" s="169"/>
      <c r="MQ338" s="169"/>
      <c r="MR338" s="169"/>
      <c r="MS338" s="169"/>
      <c r="MT338" s="169"/>
      <c r="MU338" s="169"/>
      <c r="MV338" s="169"/>
      <c r="MW338" s="169"/>
      <c r="MX338" s="169"/>
      <c r="MY338" s="169"/>
      <c r="MZ338" s="169"/>
      <c r="NA338" s="169"/>
      <c r="NB338" s="169"/>
      <c r="NC338" s="169"/>
      <c r="ND338" s="169"/>
      <c r="NE338" s="169"/>
      <c r="NF338" s="169"/>
      <c r="NG338" s="169"/>
      <c r="NH338" s="169"/>
      <c r="NI338" s="169"/>
      <c r="NJ338" s="169"/>
      <c r="NK338" s="169"/>
      <c r="NL338" s="169"/>
      <c r="NM338" s="169"/>
      <c r="NN338" s="169"/>
      <c r="NO338" s="169"/>
      <c r="NP338" s="169"/>
      <c r="NQ338" s="169"/>
      <c r="NR338" s="169"/>
      <c r="NS338" s="169"/>
      <c r="NT338" s="169"/>
      <c r="NU338" s="169"/>
      <c r="NV338" s="169"/>
      <c r="NW338" s="169"/>
      <c r="NX338" s="169"/>
      <c r="NY338" s="169"/>
      <c r="NZ338" s="169"/>
      <c r="OA338" s="169"/>
      <c r="OB338" s="169"/>
      <c r="OC338" s="169"/>
      <c r="OD338" s="169"/>
      <c r="OE338" s="169"/>
      <c r="OF338" s="169"/>
      <c r="OG338" s="169"/>
      <c r="OH338" s="169"/>
      <c r="OI338" s="169"/>
      <c r="OJ338" s="169"/>
      <c r="OK338" s="169"/>
      <c r="OL338" s="169"/>
      <c r="OM338" s="169"/>
      <c r="ON338" s="169"/>
      <c r="OO338" s="169"/>
      <c r="OP338" s="169"/>
      <c r="OQ338" s="169"/>
      <c r="OR338" s="169"/>
      <c r="OS338" s="169"/>
      <c r="OT338" s="169"/>
      <c r="OU338" s="169"/>
      <c r="OV338" s="169"/>
      <c r="OW338" s="169"/>
      <c r="OX338" s="169"/>
      <c r="OY338" s="169"/>
      <c r="OZ338" s="169"/>
      <c r="PA338" s="169"/>
      <c r="PB338" s="169"/>
      <c r="PC338" s="169"/>
      <c r="PD338" s="169"/>
      <c r="PE338" s="169"/>
      <c r="PF338" s="169"/>
      <c r="PG338" s="169"/>
      <c r="PH338" s="169"/>
      <c r="PI338" s="169"/>
      <c r="PJ338" s="169"/>
      <c r="PK338" s="169"/>
      <c r="PL338" s="169"/>
      <c r="PM338" s="169"/>
      <c r="PN338" s="169"/>
      <c r="PO338" s="169"/>
      <c r="PP338" s="169"/>
      <c r="PQ338" s="169"/>
      <c r="PR338" s="169"/>
      <c r="PS338" s="169"/>
      <c r="PT338" s="169"/>
      <c r="PU338" s="169"/>
      <c r="PV338" s="169"/>
      <c r="PW338" s="169"/>
      <c r="PX338" s="169"/>
      <c r="PY338" s="169"/>
      <c r="PZ338" s="169"/>
      <c r="QA338" s="169"/>
      <c r="QB338" s="169"/>
      <c r="QC338" s="169"/>
      <c r="QD338" s="169"/>
      <c r="QE338" s="169"/>
      <c r="QF338" s="169"/>
      <c r="QG338" s="169"/>
      <c r="QH338" s="169"/>
      <c r="QI338" s="169"/>
      <c r="QJ338" s="169"/>
      <c r="QK338" s="169"/>
      <c r="QL338" s="169"/>
      <c r="QM338" s="169"/>
      <c r="QN338" s="169"/>
      <c r="QO338" s="169"/>
      <c r="QP338" s="169"/>
      <c r="QQ338" s="169"/>
      <c r="QR338" s="169"/>
      <c r="QS338" s="169"/>
      <c r="QT338" s="169"/>
      <c r="QU338" s="169"/>
      <c r="QV338" s="169"/>
      <c r="QW338" s="169"/>
      <c r="QX338" s="169"/>
      <c r="QY338" s="169"/>
      <c r="QZ338" s="169"/>
      <c r="RA338" s="169"/>
      <c r="RB338" s="169"/>
      <c r="RC338" s="169"/>
      <c r="RD338" s="169"/>
      <c r="RE338" s="169"/>
      <c r="RF338" s="169"/>
      <c r="RG338" s="169"/>
      <c r="RH338" s="169"/>
      <c r="RI338" s="169"/>
      <c r="RJ338" s="169"/>
      <c r="RK338" s="169"/>
      <c r="RL338" s="169"/>
    </row>
    <row r="339" spans="1:480" s="121" customFormat="1" ht="15.75" x14ac:dyDescent="0.25">
      <c r="A339" s="20"/>
      <c r="B339" s="353" t="s">
        <v>24</v>
      </c>
      <c r="C339" s="353"/>
      <c r="D339" s="232">
        <v>150</v>
      </c>
      <c r="E339" s="21"/>
      <c r="F339" s="21"/>
      <c r="G339" s="21">
        <v>0.04</v>
      </c>
      <c r="H339" s="21">
        <v>0.01</v>
      </c>
      <c r="I339" s="21">
        <v>8.98</v>
      </c>
      <c r="J339" s="21">
        <v>30</v>
      </c>
      <c r="K339" s="21">
        <v>0.02</v>
      </c>
      <c r="L339" s="28">
        <v>392</v>
      </c>
      <c r="M339" s="28">
        <v>11.4</v>
      </c>
      <c r="N339" s="233"/>
      <c r="O339" s="234"/>
      <c r="P339" s="234"/>
      <c r="Q339" s="234"/>
      <c r="R339" s="234"/>
      <c r="S339" s="234"/>
      <c r="T339" s="234"/>
      <c r="U339" s="234"/>
      <c r="V339" s="234"/>
      <c r="W339" s="234"/>
      <c r="X339" s="234"/>
      <c r="Y339" s="234"/>
      <c r="Z339" s="168"/>
      <c r="AA339" s="168"/>
      <c r="AB339" s="168"/>
      <c r="AC339" s="168"/>
      <c r="AD339" s="168"/>
      <c r="AE339" s="168"/>
      <c r="AF339" s="168"/>
      <c r="AG339" s="168"/>
      <c r="AH339" s="168"/>
      <c r="AI339" s="168"/>
      <c r="AJ339" s="168"/>
      <c r="AK339" s="168"/>
      <c r="AL339" s="168"/>
      <c r="AM339" s="168"/>
      <c r="AN339" s="168"/>
      <c r="AO339" s="168"/>
      <c r="AP339" s="168"/>
      <c r="AQ339" s="168"/>
      <c r="AR339" s="168"/>
      <c r="AS339" s="168"/>
      <c r="AT339" s="168"/>
      <c r="AU339" s="168"/>
      <c r="AV339" s="168"/>
      <c r="AW339" s="168"/>
      <c r="AX339" s="168"/>
      <c r="AY339" s="168"/>
      <c r="AZ339" s="168"/>
      <c r="BA339" s="168"/>
      <c r="BB339" s="168"/>
      <c r="BC339" s="168"/>
      <c r="BD339" s="168"/>
      <c r="BE339" s="168"/>
      <c r="BF339" s="168"/>
      <c r="BG339" s="168"/>
      <c r="BH339" s="168"/>
      <c r="BI339" s="168"/>
      <c r="BJ339" s="168"/>
      <c r="BK339" s="168"/>
      <c r="BL339" s="168"/>
      <c r="BM339" s="168"/>
      <c r="BN339" s="168"/>
      <c r="BO339" s="168"/>
      <c r="BP339" s="168"/>
      <c r="BQ339" s="168"/>
      <c r="BR339" s="168"/>
      <c r="BS339" s="168"/>
      <c r="BT339" s="168"/>
      <c r="BU339" s="168"/>
      <c r="BV339" s="168"/>
      <c r="BW339" s="168"/>
      <c r="BX339" s="168"/>
      <c r="BY339" s="168"/>
      <c r="BZ339" s="168"/>
      <c r="CA339" s="168"/>
      <c r="CB339" s="168"/>
      <c r="CC339" s="168"/>
      <c r="CD339" s="168"/>
      <c r="CE339" s="168"/>
      <c r="CF339" s="168"/>
      <c r="CG339" s="168"/>
      <c r="CH339" s="168"/>
      <c r="CI339" s="168"/>
      <c r="CJ339" s="168"/>
      <c r="CK339" s="168"/>
      <c r="CL339" s="168"/>
      <c r="CM339" s="168"/>
      <c r="CN339" s="168"/>
      <c r="CO339" s="168"/>
      <c r="CP339" s="168"/>
      <c r="CQ339" s="168"/>
      <c r="CR339" s="168"/>
      <c r="CS339" s="168"/>
      <c r="CT339" s="168"/>
      <c r="CU339" s="168"/>
      <c r="CV339" s="168"/>
      <c r="CW339" s="168"/>
      <c r="CX339" s="168"/>
      <c r="CY339" s="168"/>
      <c r="CZ339" s="168"/>
      <c r="DA339" s="168"/>
      <c r="DB339" s="168"/>
      <c r="DC339" s="168"/>
      <c r="DD339" s="168"/>
      <c r="DE339" s="168"/>
      <c r="DF339" s="168"/>
      <c r="DG339" s="168"/>
      <c r="DH339" s="168"/>
      <c r="DI339" s="168"/>
      <c r="DJ339" s="168"/>
      <c r="DK339" s="168"/>
      <c r="DL339" s="168"/>
      <c r="DM339" s="168"/>
      <c r="DN339" s="168"/>
      <c r="DO339" s="168"/>
      <c r="DP339" s="168"/>
      <c r="DQ339" s="168"/>
      <c r="DR339" s="168"/>
      <c r="DS339" s="168"/>
      <c r="DT339" s="168"/>
      <c r="DU339" s="168"/>
      <c r="DV339" s="168"/>
      <c r="DW339" s="168"/>
      <c r="DX339" s="168"/>
      <c r="DY339" s="168"/>
      <c r="DZ339" s="168"/>
      <c r="EA339" s="168"/>
      <c r="EB339" s="168"/>
      <c r="EC339" s="168"/>
      <c r="ED339" s="168"/>
      <c r="EE339" s="168"/>
      <c r="EF339" s="168"/>
      <c r="EG339" s="168"/>
      <c r="EH339" s="168"/>
      <c r="EI339" s="168"/>
      <c r="EJ339" s="168"/>
      <c r="EK339" s="168"/>
      <c r="EL339" s="168"/>
      <c r="EM339" s="168"/>
      <c r="EN339" s="168"/>
      <c r="EO339" s="168"/>
      <c r="EP339" s="168"/>
      <c r="EQ339" s="168"/>
      <c r="ER339" s="168"/>
      <c r="ES339" s="168"/>
      <c r="ET339" s="168"/>
      <c r="EU339" s="168"/>
      <c r="EV339" s="168"/>
      <c r="EW339" s="168"/>
      <c r="EX339" s="168"/>
      <c r="EY339" s="168"/>
      <c r="EZ339" s="168"/>
      <c r="FA339" s="168"/>
      <c r="FB339" s="168"/>
      <c r="FC339" s="168"/>
      <c r="FD339" s="168"/>
      <c r="FE339" s="168"/>
      <c r="FF339" s="168"/>
      <c r="FG339" s="168"/>
      <c r="FH339" s="168"/>
      <c r="FI339" s="168"/>
      <c r="FJ339" s="168"/>
      <c r="FK339" s="168"/>
      <c r="FL339" s="168"/>
      <c r="FM339" s="168"/>
      <c r="FN339" s="168"/>
      <c r="FO339" s="168"/>
      <c r="FP339" s="168"/>
      <c r="FQ339" s="168"/>
      <c r="FR339" s="168"/>
      <c r="FS339" s="168"/>
      <c r="FT339" s="168"/>
      <c r="FU339" s="168"/>
      <c r="FV339" s="168"/>
      <c r="FW339" s="168"/>
      <c r="FX339" s="168"/>
      <c r="FY339" s="168"/>
      <c r="FZ339" s="168"/>
      <c r="GA339" s="168"/>
      <c r="GB339" s="168"/>
      <c r="GC339" s="168"/>
      <c r="GD339" s="168"/>
      <c r="GE339" s="168"/>
      <c r="GF339" s="168"/>
      <c r="GG339" s="168"/>
      <c r="GH339" s="168"/>
      <c r="GI339" s="168"/>
      <c r="GJ339" s="168"/>
      <c r="GK339" s="168"/>
      <c r="GL339" s="168"/>
      <c r="GM339" s="168"/>
      <c r="GN339" s="168"/>
      <c r="GO339" s="168"/>
      <c r="GP339" s="168"/>
      <c r="GQ339" s="168"/>
      <c r="GR339" s="168"/>
      <c r="GS339" s="168"/>
      <c r="GT339" s="168"/>
      <c r="GU339" s="168"/>
      <c r="GV339" s="168"/>
      <c r="GW339" s="168"/>
      <c r="GX339" s="168"/>
      <c r="GY339" s="168"/>
      <c r="GZ339" s="168"/>
      <c r="HA339" s="168"/>
      <c r="HB339" s="168"/>
      <c r="HC339" s="168"/>
      <c r="HD339" s="168"/>
      <c r="HE339" s="168"/>
      <c r="HF339" s="168"/>
      <c r="HG339" s="168"/>
      <c r="HH339" s="168"/>
      <c r="HI339" s="168"/>
      <c r="HJ339" s="168"/>
      <c r="HK339" s="168"/>
      <c r="HL339" s="168"/>
      <c r="HM339" s="168"/>
      <c r="HN339" s="168"/>
      <c r="HO339" s="168"/>
      <c r="HP339" s="168"/>
      <c r="HQ339" s="168"/>
      <c r="HR339" s="168"/>
      <c r="HS339" s="168"/>
      <c r="HT339" s="168"/>
      <c r="HU339" s="168"/>
      <c r="HV339" s="168"/>
      <c r="HW339" s="168"/>
      <c r="HX339" s="168"/>
      <c r="HY339" s="168"/>
      <c r="HZ339" s="168"/>
      <c r="IA339" s="168"/>
      <c r="IB339" s="168"/>
      <c r="IC339" s="168"/>
      <c r="ID339" s="168"/>
      <c r="IE339" s="168"/>
      <c r="IF339" s="168"/>
      <c r="IG339" s="168"/>
      <c r="IH339" s="168"/>
      <c r="II339" s="168"/>
      <c r="IJ339" s="168"/>
      <c r="IK339" s="168"/>
      <c r="IL339" s="168"/>
      <c r="IM339" s="168"/>
      <c r="IN339" s="168"/>
      <c r="IO339" s="168"/>
      <c r="IP339" s="168"/>
      <c r="IQ339" s="168"/>
      <c r="IR339" s="168"/>
      <c r="IS339" s="168"/>
      <c r="IT339" s="168"/>
      <c r="IU339" s="168"/>
      <c r="IV339" s="168"/>
      <c r="IW339" s="168"/>
      <c r="IX339" s="168"/>
      <c r="IY339" s="168"/>
      <c r="IZ339" s="168"/>
      <c r="JA339" s="168"/>
      <c r="JB339" s="168"/>
      <c r="JC339" s="168"/>
      <c r="JD339" s="168"/>
      <c r="JE339" s="168"/>
      <c r="JF339" s="168"/>
      <c r="JG339" s="168"/>
      <c r="JH339" s="168"/>
      <c r="JI339" s="168"/>
      <c r="JJ339" s="168"/>
      <c r="JK339" s="168"/>
      <c r="JL339" s="168"/>
      <c r="JM339" s="168"/>
      <c r="JN339" s="168"/>
      <c r="JO339" s="168"/>
      <c r="JP339" s="168"/>
      <c r="JQ339" s="168"/>
      <c r="JR339" s="168"/>
      <c r="JS339" s="168"/>
      <c r="JT339" s="168"/>
      <c r="JU339" s="168"/>
      <c r="JV339" s="168"/>
      <c r="JW339" s="168"/>
      <c r="JX339" s="168"/>
      <c r="JY339" s="168"/>
      <c r="JZ339" s="168"/>
      <c r="KA339" s="168"/>
      <c r="KB339" s="168"/>
      <c r="KC339" s="168"/>
      <c r="KD339" s="168"/>
      <c r="KE339" s="168"/>
      <c r="KF339" s="168"/>
      <c r="KG339" s="168"/>
      <c r="KH339" s="168"/>
      <c r="KI339" s="168"/>
      <c r="KJ339" s="168"/>
      <c r="KK339" s="168"/>
      <c r="KL339" s="168"/>
      <c r="KM339" s="168"/>
      <c r="KN339" s="168"/>
      <c r="KO339" s="168"/>
      <c r="KP339" s="168"/>
      <c r="KQ339" s="168"/>
      <c r="KR339" s="168"/>
      <c r="KS339" s="168"/>
      <c r="KT339" s="168"/>
      <c r="KU339" s="168"/>
      <c r="KV339" s="168"/>
      <c r="KW339" s="168"/>
      <c r="KX339" s="168"/>
      <c r="KY339" s="168"/>
      <c r="KZ339" s="168"/>
      <c r="LA339" s="168"/>
      <c r="LB339" s="168"/>
      <c r="LC339" s="168"/>
      <c r="LD339" s="168"/>
      <c r="LE339" s="168"/>
      <c r="LF339" s="168"/>
      <c r="LG339" s="168"/>
      <c r="LH339" s="168"/>
      <c r="LI339" s="168"/>
      <c r="LJ339" s="168"/>
      <c r="LK339" s="168"/>
      <c r="LL339" s="168"/>
      <c r="LM339" s="168"/>
      <c r="LN339" s="168"/>
      <c r="LO339" s="168"/>
      <c r="LP339" s="168"/>
      <c r="LQ339" s="168"/>
      <c r="LR339" s="168"/>
      <c r="LS339" s="168"/>
      <c r="LT339" s="168"/>
      <c r="LU339" s="168"/>
      <c r="LV339" s="168"/>
      <c r="LW339" s="168"/>
      <c r="LX339" s="168"/>
      <c r="LY339" s="168"/>
      <c r="LZ339" s="168"/>
      <c r="MA339" s="168"/>
      <c r="MB339" s="168"/>
      <c r="MC339" s="168"/>
      <c r="MD339" s="168"/>
      <c r="ME339" s="168"/>
      <c r="MF339" s="168"/>
      <c r="MG339" s="168"/>
      <c r="MH339" s="168"/>
      <c r="MI339" s="168"/>
      <c r="MJ339" s="168"/>
      <c r="MK339" s="168"/>
      <c r="ML339" s="168"/>
      <c r="MM339" s="168"/>
      <c r="MN339" s="168"/>
      <c r="MO339" s="168"/>
      <c r="MP339" s="168"/>
      <c r="MQ339" s="168"/>
      <c r="MR339" s="168"/>
      <c r="MS339" s="168"/>
      <c r="MT339" s="168"/>
      <c r="MU339" s="168"/>
      <c r="MV339" s="168"/>
      <c r="MW339" s="168"/>
      <c r="MX339" s="168"/>
      <c r="MY339" s="168"/>
      <c r="MZ339" s="168"/>
      <c r="NA339" s="168"/>
      <c r="NB339" s="168"/>
      <c r="NC339" s="168"/>
      <c r="ND339" s="168"/>
      <c r="NE339" s="168"/>
      <c r="NF339" s="168"/>
      <c r="NG339" s="168"/>
      <c r="NH339" s="168"/>
      <c r="NI339" s="168"/>
      <c r="NJ339" s="168"/>
      <c r="NK339" s="168"/>
      <c r="NL339" s="168"/>
      <c r="NM339" s="168"/>
      <c r="NN339" s="168"/>
      <c r="NO339" s="168"/>
      <c r="NP339" s="168"/>
      <c r="NQ339" s="168"/>
      <c r="NR339" s="168"/>
      <c r="NS339" s="168"/>
      <c r="NT339" s="168"/>
      <c r="NU339" s="168"/>
      <c r="NV339" s="168"/>
      <c r="NW339" s="168"/>
      <c r="NX339" s="168"/>
      <c r="NY339" s="168"/>
      <c r="NZ339" s="168"/>
      <c r="OA339" s="168"/>
      <c r="OB339" s="168"/>
      <c r="OC339" s="168"/>
      <c r="OD339" s="168"/>
      <c r="OE339" s="168"/>
      <c r="OF339" s="168"/>
      <c r="OG339" s="168"/>
      <c r="OH339" s="168"/>
      <c r="OI339" s="168"/>
      <c r="OJ339" s="168"/>
      <c r="OK339" s="168"/>
      <c r="OL339" s="168"/>
      <c r="OM339" s="168"/>
      <c r="ON339" s="168"/>
      <c r="OO339" s="168"/>
      <c r="OP339" s="168"/>
      <c r="OQ339" s="168"/>
      <c r="OR339" s="168"/>
      <c r="OS339" s="168"/>
      <c r="OT339" s="168"/>
      <c r="OU339" s="168"/>
      <c r="OV339" s="168"/>
      <c r="OW339" s="168"/>
      <c r="OX339" s="168"/>
      <c r="OY339" s="168"/>
      <c r="OZ339" s="168"/>
      <c r="PA339" s="168"/>
      <c r="PB339" s="168"/>
      <c r="PC339" s="168"/>
      <c r="PD339" s="168"/>
      <c r="PE339" s="168"/>
      <c r="PF339" s="168"/>
      <c r="PG339" s="168"/>
      <c r="PH339" s="168"/>
      <c r="PI339" s="168"/>
      <c r="PJ339" s="168"/>
      <c r="PK339" s="168"/>
      <c r="PL339" s="168"/>
      <c r="PM339" s="168"/>
      <c r="PN339" s="168"/>
      <c r="PO339" s="168"/>
      <c r="PP339" s="168"/>
      <c r="PQ339" s="168"/>
      <c r="PR339" s="168"/>
      <c r="PS339" s="168"/>
      <c r="PT339" s="168"/>
      <c r="PU339" s="168"/>
      <c r="PV339" s="168"/>
      <c r="PW339" s="168"/>
      <c r="PX339" s="168"/>
      <c r="PY339" s="168"/>
      <c r="PZ339" s="168"/>
      <c r="QA339" s="168"/>
      <c r="QB339" s="168"/>
      <c r="QC339" s="168"/>
      <c r="QD339" s="168"/>
      <c r="QE339" s="168"/>
      <c r="QF339" s="168"/>
      <c r="QG339" s="168"/>
      <c r="QH339" s="168"/>
      <c r="QI339" s="168"/>
      <c r="QJ339" s="168"/>
      <c r="QK339" s="168"/>
      <c r="QL339" s="168"/>
      <c r="QM339" s="168"/>
      <c r="QN339" s="168"/>
      <c r="QO339" s="168"/>
      <c r="QP339" s="168"/>
      <c r="QQ339" s="168"/>
      <c r="QR339" s="168"/>
      <c r="QS339" s="168"/>
      <c r="QT339" s="168"/>
      <c r="QU339" s="168"/>
      <c r="QV339" s="168"/>
      <c r="QW339" s="168"/>
      <c r="QX339" s="168"/>
      <c r="QY339" s="168"/>
      <c r="QZ339" s="168"/>
      <c r="RA339" s="168"/>
      <c r="RB339" s="168"/>
      <c r="RC339" s="168"/>
      <c r="RD339" s="168"/>
      <c r="RE339" s="168"/>
      <c r="RF339" s="168"/>
      <c r="RG339" s="168"/>
      <c r="RH339" s="168"/>
      <c r="RI339" s="168"/>
      <c r="RJ339" s="168"/>
      <c r="RK339" s="168"/>
      <c r="RL339" s="168"/>
    </row>
    <row r="340" spans="1:480" s="133" customFormat="1" ht="18" x14ac:dyDescent="0.25">
      <c r="A340" s="142"/>
      <c r="B340" s="348" t="s">
        <v>25</v>
      </c>
      <c r="C340" s="348"/>
      <c r="D340" s="143">
        <f>SUM(D336,D337,D338,D339)</f>
        <v>360</v>
      </c>
      <c r="E340" s="143"/>
      <c r="F340" s="143"/>
      <c r="G340" s="143">
        <f>SUM(G336,G337,G338,G339)</f>
        <v>20.57</v>
      </c>
      <c r="H340" s="143">
        <f>SUM(H336,H337,H338,H339)</f>
        <v>13.99</v>
      </c>
      <c r="I340" s="143">
        <f>SUM(I336,I337,I338,I339)</f>
        <v>56.28</v>
      </c>
      <c r="J340" s="143">
        <f>SUM(J336,J337,J338,J339)</f>
        <v>396.00000000000006</v>
      </c>
      <c r="K340" s="143">
        <f>SUM(K336,K337,K338,K339)</f>
        <v>15.309999999999999</v>
      </c>
      <c r="L340" s="144"/>
      <c r="M340" s="144"/>
      <c r="N340" s="233"/>
      <c r="O340" s="236"/>
      <c r="P340" s="236"/>
      <c r="Q340" s="236"/>
      <c r="R340" s="236"/>
      <c r="S340" s="236"/>
      <c r="T340" s="236"/>
      <c r="U340" s="236"/>
      <c r="V340" s="236"/>
      <c r="W340" s="236"/>
      <c r="X340" s="236"/>
      <c r="Y340" s="236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  <c r="BG340" s="169"/>
      <c r="BH340" s="169"/>
      <c r="BI340" s="169"/>
      <c r="BJ340" s="169"/>
      <c r="BK340" s="169"/>
      <c r="BL340" s="169"/>
      <c r="BM340" s="169"/>
      <c r="BN340" s="169"/>
      <c r="BO340" s="169"/>
      <c r="BP340" s="169"/>
      <c r="BQ340" s="169"/>
      <c r="BR340" s="169"/>
      <c r="BS340" s="169"/>
      <c r="BT340" s="169"/>
      <c r="BU340" s="169"/>
      <c r="BV340" s="169"/>
      <c r="BW340" s="169"/>
      <c r="BX340" s="169"/>
      <c r="BY340" s="169"/>
      <c r="BZ340" s="169"/>
      <c r="CA340" s="169"/>
      <c r="CB340" s="169"/>
      <c r="CC340" s="169"/>
      <c r="CD340" s="169"/>
      <c r="CE340" s="169"/>
      <c r="CF340" s="169"/>
      <c r="CG340" s="169"/>
      <c r="CH340" s="169"/>
      <c r="CI340" s="169"/>
      <c r="CJ340" s="169"/>
      <c r="CK340" s="169"/>
      <c r="CL340" s="169"/>
      <c r="CM340" s="169"/>
      <c r="CN340" s="169"/>
      <c r="CO340" s="169"/>
      <c r="CP340" s="169"/>
      <c r="CQ340" s="169"/>
      <c r="CR340" s="169"/>
      <c r="CS340" s="169"/>
      <c r="CT340" s="169"/>
      <c r="CU340" s="169"/>
      <c r="CV340" s="169"/>
      <c r="CW340" s="169"/>
      <c r="CX340" s="169"/>
      <c r="CY340" s="169"/>
      <c r="CZ340" s="169"/>
      <c r="DA340" s="169"/>
      <c r="DB340" s="169"/>
      <c r="DC340" s="169"/>
      <c r="DD340" s="169"/>
      <c r="DE340" s="169"/>
      <c r="DF340" s="169"/>
      <c r="DG340" s="169"/>
      <c r="DH340" s="169"/>
      <c r="DI340" s="169"/>
      <c r="DJ340" s="169"/>
      <c r="DK340" s="169"/>
      <c r="DL340" s="169"/>
      <c r="DM340" s="169"/>
      <c r="DN340" s="169"/>
      <c r="DO340" s="169"/>
      <c r="DP340" s="169"/>
      <c r="DQ340" s="169"/>
      <c r="DR340" s="169"/>
      <c r="DS340" s="169"/>
      <c r="DT340" s="169"/>
      <c r="DU340" s="169"/>
      <c r="DV340" s="169"/>
      <c r="DW340" s="169"/>
      <c r="DX340" s="169"/>
      <c r="DY340" s="169"/>
      <c r="DZ340" s="169"/>
      <c r="EA340" s="169"/>
      <c r="EB340" s="169"/>
      <c r="EC340" s="169"/>
      <c r="ED340" s="169"/>
      <c r="EE340" s="169"/>
      <c r="EF340" s="169"/>
      <c r="EG340" s="169"/>
      <c r="EH340" s="169"/>
      <c r="EI340" s="169"/>
      <c r="EJ340" s="169"/>
      <c r="EK340" s="169"/>
      <c r="EL340" s="169"/>
      <c r="EM340" s="169"/>
      <c r="EN340" s="169"/>
      <c r="EO340" s="169"/>
      <c r="EP340" s="169"/>
      <c r="EQ340" s="169"/>
      <c r="ER340" s="169"/>
      <c r="ES340" s="169"/>
      <c r="ET340" s="169"/>
      <c r="EU340" s="169"/>
      <c r="EV340" s="169"/>
      <c r="EW340" s="169"/>
      <c r="EX340" s="169"/>
      <c r="EY340" s="169"/>
      <c r="EZ340" s="169"/>
      <c r="FA340" s="169"/>
      <c r="FB340" s="169"/>
      <c r="FC340" s="169"/>
      <c r="FD340" s="169"/>
      <c r="FE340" s="169"/>
      <c r="FF340" s="169"/>
      <c r="FG340" s="169"/>
      <c r="FH340" s="169"/>
      <c r="FI340" s="169"/>
      <c r="FJ340" s="169"/>
      <c r="FK340" s="169"/>
      <c r="FL340" s="169"/>
      <c r="FM340" s="169"/>
      <c r="FN340" s="169"/>
      <c r="FO340" s="169"/>
      <c r="FP340" s="169"/>
      <c r="FQ340" s="169"/>
      <c r="FR340" s="169"/>
      <c r="FS340" s="169"/>
      <c r="FT340" s="169"/>
      <c r="FU340" s="169"/>
      <c r="FV340" s="169"/>
      <c r="FW340" s="169"/>
      <c r="FX340" s="169"/>
      <c r="FY340" s="169"/>
      <c r="FZ340" s="169"/>
      <c r="GA340" s="169"/>
      <c r="GB340" s="169"/>
      <c r="GC340" s="169"/>
      <c r="GD340" s="169"/>
      <c r="GE340" s="169"/>
      <c r="GF340" s="169"/>
      <c r="GG340" s="169"/>
      <c r="GH340" s="169"/>
      <c r="GI340" s="169"/>
      <c r="GJ340" s="169"/>
      <c r="GK340" s="169"/>
      <c r="GL340" s="169"/>
      <c r="GM340" s="169"/>
      <c r="GN340" s="169"/>
      <c r="GO340" s="169"/>
      <c r="GP340" s="169"/>
      <c r="GQ340" s="169"/>
      <c r="GR340" s="169"/>
      <c r="GS340" s="169"/>
      <c r="GT340" s="169"/>
      <c r="GU340" s="169"/>
      <c r="GV340" s="169"/>
      <c r="GW340" s="169"/>
      <c r="GX340" s="169"/>
      <c r="GY340" s="169"/>
      <c r="GZ340" s="169"/>
      <c r="HA340" s="169"/>
      <c r="HB340" s="169"/>
      <c r="HC340" s="169"/>
      <c r="HD340" s="169"/>
      <c r="HE340" s="169"/>
      <c r="HF340" s="169"/>
      <c r="HG340" s="169"/>
      <c r="HH340" s="169"/>
      <c r="HI340" s="169"/>
      <c r="HJ340" s="169"/>
      <c r="HK340" s="169"/>
      <c r="HL340" s="169"/>
      <c r="HM340" s="169"/>
      <c r="HN340" s="169"/>
      <c r="HO340" s="169"/>
      <c r="HP340" s="169"/>
      <c r="HQ340" s="169"/>
      <c r="HR340" s="169"/>
      <c r="HS340" s="169"/>
      <c r="HT340" s="169"/>
      <c r="HU340" s="169"/>
      <c r="HV340" s="169"/>
      <c r="HW340" s="169"/>
      <c r="HX340" s="169"/>
      <c r="HY340" s="169"/>
      <c r="HZ340" s="169"/>
      <c r="IA340" s="169"/>
      <c r="IB340" s="169"/>
      <c r="IC340" s="169"/>
      <c r="ID340" s="169"/>
      <c r="IE340" s="169"/>
      <c r="IF340" s="169"/>
      <c r="IG340" s="169"/>
      <c r="IH340" s="169"/>
      <c r="II340" s="169"/>
      <c r="IJ340" s="169"/>
      <c r="IK340" s="169"/>
      <c r="IL340" s="169"/>
      <c r="IM340" s="169"/>
      <c r="IN340" s="169"/>
      <c r="IO340" s="169"/>
      <c r="IP340" s="169"/>
      <c r="IQ340" s="169"/>
      <c r="IR340" s="169"/>
      <c r="IS340" s="169"/>
      <c r="IT340" s="169"/>
      <c r="IU340" s="169"/>
      <c r="IV340" s="169"/>
      <c r="IW340" s="169"/>
      <c r="IX340" s="169"/>
      <c r="IY340" s="169"/>
      <c r="IZ340" s="169"/>
      <c r="JA340" s="169"/>
      <c r="JB340" s="169"/>
      <c r="JC340" s="169"/>
      <c r="JD340" s="169"/>
      <c r="JE340" s="169"/>
      <c r="JF340" s="169"/>
      <c r="JG340" s="169"/>
      <c r="JH340" s="169"/>
      <c r="JI340" s="169"/>
      <c r="JJ340" s="169"/>
      <c r="JK340" s="169"/>
      <c r="JL340" s="169"/>
      <c r="JM340" s="169"/>
      <c r="JN340" s="169"/>
      <c r="JO340" s="169"/>
      <c r="JP340" s="169"/>
      <c r="JQ340" s="169"/>
      <c r="JR340" s="169"/>
      <c r="JS340" s="169"/>
      <c r="JT340" s="169"/>
      <c r="JU340" s="169"/>
      <c r="JV340" s="169"/>
      <c r="JW340" s="169"/>
      <c r="JX340" s="169"/>
      <c r="JY340" s="169"/>
      <c r="JZ340" s="169"/>
      <c r="KA340" s="169"/>
      <c r="KB340" s="169"/>
      <c r="KC340" s="169"/>
      <c r="KD340" s="169"/>
      <c r="KE340" s="169"/>
      <c r="KF340" s="169"/>
      <c r="KG340" s="169"/>
      <c r="KH340" s="169"/>
      <c r="KI340" s="169"/>
      <c r="KJ340" s="169"/>
      <c r="KK340" s="169"/>
      <c r="KL340" s="169"/>
      <c r="KM340" s="169"/>
      <c r="KN340" s="169"/>
      <c r="KO340" s="169"/>
      <c r="KP340" s="169"/>
      <c r="KQ340" s="169"/>
      <c r="KR340" s="169"/>
      <c r="KS340" s="169"/>
      <c r="KT340" s="169"/>
      <c r="KU340" s="169"/>
      <c r="KV340" s="169"/>
      <c r="KW340" s="169"/>
      <c r="KX340" s="169"/>
      <c r="KY340" s="169"/>
      <c r="KZ340" s="169"/>
      <c r="LA340" s="169"/>
      <c r="LB340" s="169"/>
      <c r="LC340" s="169"/>
      <c r="LD340" s="169"/>
      <c r="LE340" s="169"/>
      <c r="LF340" s="169"/>
      <c r="LG340" s="169"/>
      <c r="LH340" s="169"/>
      <c r="LI340" s="169"/>
      <c r="LJ340" s="169"/>
      <c r="LK340" s="169"/>
      <c r="LL340" s="169"/>
      <c r="LM340" s="169"/>
      <c r="LN340" s="169"/>
      <c r="LO340" s="169"/>
      <c r="LP340" s="169"/>
      <c r="LQ340" s="169"/>
      <c r="LR340" s="169"/>
      <c r="LS340" s="169"/>
      <c r="LT340" s="169"/>
      <c r="LU340" s="169"/>
      <c r="LV340" s="169"/>
      <c r="LW340" s="169"/>
      <c r="LX340" s="169"/>
      <c r="LY340" s="169"/>
      <c r="LZ340" s="169"/>
      <c r="MA340" s="169"/>
      <c r="MB340" s="169"/>
      <c r="MC340" s="169"/>
      <c r="MD340" s="169"/>
      <c r="ME340" s="169"/>
      <c r="MF340" s="169"/>
      <c r="MG340" s="169"/>
      <c r="MH340" s="169"/>
      <c r="MI340" s="169"/>
      <c r="MJ340" s="169"/>
      <c r="MK340" s="169"/>
      <c r="ML340" s="169"/>
      <c r="MM340" s="169"/>
      <c r="MN340" s="169"/>
      <c r="MO340" s="169"/>
      <c r="MP340" s="169"/>
      <c r="MQ340" s="169"/>
      <c r="MR340" s="169"/>
      <c r="MS340" s="169"/>
      <c r="MT340" s="169"/>
      <c r="MU340" s="169"/>
      <c r="MV340" s="169"/>
      <c r="MW340" s="169"/>
      <c r="MX340" s="169"/>
      <c r="MY340" s="169"/>
      <c r="MZ340" s="169"/>
      <c r="NA340" s="169"/>
      <c r="NB340" s="169"/>
      <c r="NC340" s="169"/>
      <c r="ND340" s="169"/>
      <c r="NE340" s="169"/>
      <c r="NF340" s="169"/>
      <c r="NG340" s="169"/>
      <c r="NH340" s="169"/>
      <c r="NI340" s="169"/>
      <c r="NJ340" s="169"/>
      <c r="NK340" s="169"/>
      <c r="NL340" s="169"/>
      <c r="NM340" s="169"/>
      <c r="NN340" s="169"/>
      <c r="NO340" s="169"/>
      <c r="NP340" s="169"/>
      <c r="NQ340" s="169"/>
      <c r="NR340" s="169"/>
      <c r="NS340" s="169"/>
      <c r="NT340" s="169"/>
      <c r="NU340" s="169"/>
      <c r="NV340" s="169"/>
      <c r="NW340" s="169"/>
      <c r="NX340" s="169"/>
      <c r="NY340" s="169"/>
      <c r="NZ340" s="169"/>
      <c r="OA340" s="169"/>
      <c r="OB340" s="169"/>
      <c r="OC340" s="169"/>
      <c r="OD340" s="169"/>
      <c r="OE340" s="169"/>
      <c r="OF340" s="169"/>
      <c r="OG340" s="169"/>
      <c r="OH340" s="169"/>
      <c r="OI340" s="169"/>
      <c r="OJ340" s="169"/>
      <c r="OK340" s="169"/>
      <c r="OL340" s="169"/>
      <c r="OM340" s="169"/>
      <c r="ON340" s="169"/>
      <c r="OO340" s="169"/>
      <c r="OP340" s="169"/>
      <c r="OQ340" s="169"/>
      <c r="OR340" s="169"/>
      <c r="OS340" s="169"/>
      <c r="OT340" s="169"/>
      <c r="OU340" s="169"/>
      <c r="OV340" s="169"/>
      <c r="OW340" s="169"/>
      <c r="OX340" s="169"/>
      <c r="OY340" s="169"/>
      <c r="OZ340" s="169"/>
      <c r="PA340" s="169"/>
      <c r="PB340" s="169"/>
      <c r="PC340" s="169"/>
      <c r="PD340" s="169"/>
      <c r="PE340" s="169"/>
      <c r="PF340" s="169"/>
      <c r="PG340" s="169"/>
      <c r="PH340" s="169"/>
      <c r="PI340" s="169"/>
      <c r="PJ340" s="169"/>
      <c r="PK340" s="169"/>
      <c r="PL340" s="169"/>
      <c r="PM340" s="169"/>
      <c r="PN340" s="169"/>
      <c r="PO340" s="169"/>
      <c r="PP340" s="169"/>
      <c r="PQ340" s="169"/>
      <c r="PR340" s="169"/>
      <c r="PS340" s="169"/>
      <c r="PT340" s="169"/>
      <c r="PU340" s="169"/>
      <c r="PV340" s="169"/>
      <c r="PW340" s="169"/>
      <c r="PX340" s="169"/>
      <c r="PY340" s="169"/>
      <c r="PZ340" s="169"/>
      <c r="QA340" s="169"/>
      <c r="QB340" s="169"/>
      <c r="QC340" s="169"/>
      <c r="QD340" s="169"/>
      <c r="QE340" s="169"/>
      <c r="QF340" s="169"/>
      <c r="QG340" s="169"/>
      <c r="QH340" s="169"/>
      <c r="QI340" s="169"/>
      <c r="QJ340" s="169"/>
      <c r="QK340" s="169"/>
      <c r="QL340" s="169"/>
      <c r="QM340" s="169"/>
      <c r="QN340" s="169"/>
      <c r="QO340" s="169"/>
      <c r="QP340" s="169"/>
      <c r="QQ340" s="169"/>
      <c r="QR340" s="169"/>
      <c r="QS340" s="169"/>
      <c r="QT340" s="169"/>
      <c r="QU340" s="169"/>
      <c r="QV340" s="169"/>
      <c r="QW340" s="169"/>
      <c r="QX340" s="169"/>
      <c r="QY340" s="169"/>
      <c r="QZ340" s="169"/>
      <c r="RA340" s="169"/>
      <c r="RB340" s="169"/>
      <c r="RC340" s="169"/>
      <c r="RD340" s="169"/>
      <c r="RE340" s="169"/>
      <c r="RF340" s="169"/>
      <c r="RG340" s="169"/>
      <c r="RH340" s="169"/>
      <c r="RI340" s="169"/>
      <c r="RJ340" s="169"/>
      <c r="RK340" s="169"/>
      <c r="RL340" s="169"/>
    </row>
    <row r="341" spans="1:480" ht="19.5" customHeight="1" x14ac:dyDescent="0.2">
      <c r="A341" s="145" t="s">
        <v>45</v>
      </c>
      <c r="B341" s="349" t="s">
        <v>44</v>
      </c>
      <c r="C341" s="349"/>
      <c r="D341" s="148">
        <f>SUM(D320,D330,D334,D340)</f>
        <v>1568</v>
      </c>
      <c r="E341" s="145"/>
      <c r="F341" s="145"/>
      <c r="G341" s="149">
        <f>SUM(G320,G330,G334,G340)</f>
        <v>62.41</v>
      </c>
      <c r="H341" s="149">
        <f>SUM(H320,H330,H334,H340)</f>
        <v>65.375</v>
      </c>
      <c r="I341" s="149">
        <f>SUM(I320,I330,I334,I340)</f>
        <v>202.38</v>
      </c>
      <c r="J341" s="149">
        <f>SUM(J320,J330,J334,J340)</f>
        <v>1658.4099999999999</v>
      </c>
      <c r="K341" s="150">
        <f>SUM(K320,K330,K334,K340)</f>
        <v>46.28</v>
      </c>
      <c r="L341" s="146"/>
      <c r="M341" s="146"/>
      <c r="N341" s="233"/>
      <c r="O341" s="233"/>
      <c r="P341" s="233"/>
      <c r="Q341" s="233"/>
      <c r="R341" s="233"/>
      <c r="S341" s="233"/>
      <c r="T341" s="233"/>
      <c r="U341" s="233"/>
      <c r="V341" s="233"/>
      <c r="W341" s="233"/>
      <c r="X341" s="233"/>
      <c r="Y341" s="233"/>
      <c r="Z341" s="165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5"/>
      <c r="AK341" s="165"/>
      <c r="AL341" s="165"/>
      <c r="AM341" s="165"/>
      <c r="AN341" s="165"/>
      <c r="AO341" s="165"/>
      <c r="AP341" s="165"/>
      <c r="AQ341" s="165"/>
      <c r="AR341" s="165"/>
      <c r="AS341" s="165"/>
      <c r="AT341" s="165"/>
      <c r="AU341" s="165"/>
      <c r="AV341" s="165"/>
      <c r="AW341" s="165"/>
      <c r="AX341" s="165"/>
      <c r="AY341" s="165"/>
      <c r="AZ341" s="165"/>
      <c r="BA341" s="165"/>
      <c r="BB341" s="165"/>
      <c r="BC341" s="165"/>
      <c r="BD341" s="165"/>
      <c r="BE341" s="165"/>
      <c r="BF341" s="165"/>
      <c r="BG341" s="165"/>
      <c r="BH341" s="165"/>
      <c r="BI341" s="165"/>
      <c r="BJ341" s="165"/>
      <c r="BK341" s="165"/>
      <c r="BL341" s="165"/>
      <c r="BM341" s="165"/>
      <c r="BN341" s="165"/>
      <c r="BO341" s="165"/>
      <c r="BP341" s="165"/>
      <c r="BQ341" s="165"/>
      <c r="BR341" s="165"/>
      <c r="BS341" s="165"/>
      <c r="BT341" s="165"/>
      <c r="BU341" s="165"/>
      <c r="BV341" s="165"/>
      <c r="BW341" s="165"/>
      <c r="BX341" s="165"/>
      <c r="BY341" s="165"/>
      <c r="BZ341" s="165"/>
      <c r="CA341" s="165"/>
      <c r="CB341" s="165"/>
      <c r="CC341" s="165"/>
      <c r="CD341" s="165"/>
      <c r="CE341" s="165"/>
      <c r="CF341" s="165"/>
      <c r="CG341" s="165"/>
      <c r="CH341" s="165"/>
      <c r="CI341" s="165"/>
      <c r="CJ341" s="165"/>
      <c r="CK341" s="165"/>
      <c r="CL341" s="165"/>
      <c r="CM341" s="165"/>
      <c r="CN341" s="165"/>
      <c r="CO341" s="165"/>
      <c r="CP341" s="165"/>
      <c r="CQ341" s="165"/>
      <c r="CR341" s="165"/>
      <c r="CS341" s="165"/>
      <c r="CT341" s="165"/>
      <c r="CU341" s="165"/>
      <c r="CV341" s="165"/>
      <c r="CW341" s="165"/>
      <c r="CX341" s="165"/>
      <c r="CY341" s="165"/>
      <c r="CZ341" s="165"/>
      <c r="DA341" s="165"/>
      <c r="DB341" s="165"/>
      <c r="DC341" s="165"/>
      <c r="DD341" s="165"/>
      <c r="DE341" s="165"/>
      <c r="DF341" s="165"/>
      <c r="DG341" s="165"/>
      <c r="DH341" s="165"/>
      <c r="DI341" s="165"/>
      <c r="DJ341" s="165"/>
      <c r="DK341" s="165"/>
      <c r="DL341" s="165"/>
      <c r="DM341" s="165"/>
      <c r="DN341" s="165"/>
      <c r="DO341" s="165"/>
      <c r="DP341" s="165"/>
      <c r="DQ341" s="165"/>
      <c r="DR341" s="165"/>
      <c r="DS341" s="165"/>
      <c r="DT341" s="165"/>
      <c r="DU341" s="165"/>
      <c r="DV341" s="165"/>
      <c r="DW341" s="165"/>
      <c r="DX341" s="165"/>
      <c r="DY341" s="165"/>
      <c r="DZ341" s="165"/>
      <c r="EA341" s="165"/>
      <c r="EB341" s="165"/>
      <c r="EC341" s="165"/>
      <c r="ED341" s="165"/>
      <c r="EE341" s="165"/>
      <c r="EF341" s="165"/>
      <c r="EG341" s="165"/>
      <c r="EH341" s="165"/>
      <c r="EI341" s="165"/>
      <c r="EJ341" s="165"/>
      <c r="EK341" s="165"/>
      <c r="EL341" s="165"/>
      <c r="EM341" s="165"/>
      <c r="EN341" s="165"/>
      <c r="EO341" s="165"/>
      <c r="EP341" s="165"/>
      <c r="EQ341" s="165"/>
      <c r="ER341" s="165"/>
      <c r="ES341" s="165"/>
      <c r="ET341" s="165"/>
      <c r="EU341" s="165"/>
      <c r="EV341" s="165"/>
      <c r="EW341" s="165"/>
      <c r="EX341" s="165"/>
      <c r="EY341" s="165"/>
      <c r="EZ341" s="165"/>
      <c r="FA341" s="165"/>
      <c r="FB341" s="165"/>
      <c r="FC341" s="165"/>
      <c r="FD341" s="165"/>
      <c r="FE341" s="165"/>
      <c r="FF341" s="165"/>
      <c r="FG341" s="165"/>
      <c r="FH341" s="165"/>
      <c r="FI341" s="165"/>
      <c r="FJ341" s="165"/>
      <c r="FK341" s="165"/>
      <c r="FL341" s="165"/>
      <c r="FM341" s="165"/>
      <c r="FN341" s="165"/>
      <c r="FO341" s="165"/>
      <c r="FP341" s="165"/>
      <c r="FQ341" s="165"/>
      <c r="FR341" s="165"/>
      <c r="FS341" s="165"/>
      <c r="FT341" s="165"/>
      <c r="FU341" s="165"/>
      <c r="FV341" s="165"/>
      <c r="FW341" s="165"/>
      <c r="FX341" s="165"/>
      <c r="FY341" s="165"/>
      <c r="FZ341" s="165"/>
      <c r="GA341" s="165"/>
      <c r="GB341" s="165"/>
      <c r="GC341" s="165"/>
      <c r="GD341" s="165"/>
      <c r="GE341" s="165"/>
      <c r="GF341" s="165"/>
      <c r="GG341" s="165"/>
      <c r="GH341" s="165"/>
      <c r="GI341" s="165"/>
      <c r="GJ341" s="165"/>
      <c r="GK341" s="165"/>
      <c r="GL341" s="165"/>
      <c r="GM341" s="165"/>
      <c r="GN341" s="165"/>
      <c r="GO341" s="165"/>
      <c r="GP341" s="165"/>
      <c r="GQ341" s="165"/>
      <c r="GR341" s="165"/>
      <c r="GS341" s="165"/>
      <c r="GT341" s="165"/>
      <c r="GU341" s="165"/>
      <c r="GV341" s="165"/>
      <c r="GW341" s="165"/>
      <c r="GX341" s="165"/>
      <c r="GY341" s="165"/>
      <c r="GZ341" s="165"/>
      <c r="HA341" s="165"/>
      <c r="HB341" s="165"/>
      <c r="HC341" s="165"/>
      <c r="HD341" s="165"/>
      <c r="HE341" s="165"/>
      <c r="HF341" s="165"/>
      <c r="HG341" s="165"/>
      <c r="HH341" s="165"/>
      <c r="HI341" s="165"/>
      <c r="HJ341" s="165"/>
      <c r="HK341" s="165"/>
      <c r="HL341" s="165"/>
      <c r="HM341" s="165"/>
      <c r="HN341" s="165"/>
      <c r="HO341" s="165"/>
      <c r="HP341" s="165"/>
      <c r="HQ341" s="165"/>
      <c r="HR341" s="165"/>
      <c r="HS341" s="165"/>
      <c r="HT341" s="165"/>
      <c r="HU341" s="165"/>
      <c r="HV341" s="165"/>
      <c r="HW341" s="165"/>
      <c r="HX341" s="165"/>
      <c r="HY341" s="165"/>
      <c r="HZ341" s="165"/>
      <c r="IA341" s="165"/>
      <c r="IB341" s="165"/>
      <c r="IC341" s="165"/>
      <c r="ID341" s="165"/>
      <c r="IE341" s="165"/>
      <c r="IF341" s="165"/>
      <c r="IG341" s="165"/>
      <c r="IH341" s="165"/>
      <c r="II341" s="165"/>
      <c r="IJ341" s="165"/>
      <c r="IK341" s="165"/>
      <c r="IL341" s="165"/>
      <c r="IM341" s="165"/>
      <c r="IN341" s="165"/>
      <c r="IO341" s="165"/>
      <c r="IP341" s="165"/>
      <c r="IQ341" s="165"/>
      <c r="IR341" s="165"/>
      <c r="IS341" s="165"/>
      <c r="IT341" s="165"/>
      <c r="IU341" s="165"/>
      <c r="IV341" s="165"/>
      <c r="IW341" s="165"/>
      <c r="IX341" s="165"/>
      <c r="IY341" s="165"/>
      <c r="IZ341" s="165"/>
      <c r="JA341" s="165"/>
      <c r="JB341" s="165"/>
      <c r="JC341" s="165"/>
      <c r="JD341" s="165"/>
      <c r="JE341" s="165"/>
      <c r="JF341" s="165"/>
      <c r="JG341" s="165"/>
      <c r="JH341" s="165"/>
      <c r="JI341" s="165"/>
      <c r="JJ341" s="165"/>
      <c r="JK341" s="165"/>
      <c r="JL341" s="165"/>
      <c r="JM341" s="165"/>
      <c r="JN341" s="165"/>
      <c r="JO341" s="165"/>
      <c r="JP341" s="165"/>
      <c r="JQ341" s="165"/>
      <c r="JR341" s="165"/>
      <c r="JS341" s="165"/>
      <c r="JT341" s="165"/>
      <c r="JU341" s="165"/>
      <c r="JV341" s="165"/>
      <c r="JW341" s="165"/>
      <c r="JX341" s="165"/>
      <c r="JY341" s="165"/>
      <c r="JZ341" s="165"/>
      <c r="KA341" s="165"/>
      <c r="KB341" s="165"/>
      <c r="KC341" s="165"/>
      <c r="KD341" s="165"/>
      <c r="KE341" s="165"/>
      <c r="KF341" s="165"/>
      <c r="KG341" s="165"/>
      <c r="KH341" s="165"/>
      <c r="KI341" s="165"/>
      <c r="KJ341" s="165"/>
      <c r="KK341" s="165"/>
      <c r="KL341" s="165"/>
      <c r="KM341" s="165"/>
      <c r="KN341" s="165"/>
      <c r="KO341" s="165"/>
      <c r="KP341" s="165"/>
      <c r="KQ341" s="165"/>
      <c r="KR341" s="165"/>
      <c r="KS341" s="165"/>
      <c r="KT341" s="165"/>
      <c r="KU341" s="165"/>
      <c r="KV341" s="165"/>
      <c r="KW341" s="165"/>
      <c r="KX341" s="165"/>
      <c r="KY341" s="165"/>
      <c r="KZ341" s="165"/>
      <c r="LA341" s="165"/>
      <c r="LB341" s="165"/>
      <c r="LC341" s="165"/>
      <c r="LD341" s="165"/>
      <c r="LE341" s="165"/>
      <c r="LF341" s="165"/>
      <c r="LG341" s="165"/>
      <c r="LH341" s="165"/>
      <c r="LI341" s="165"/>
      <c r="LJ341" s="165"/>
      <c r="LK341" s="165"/>
      <c r="LL341" s="165"/>
      <c r="LM341" s="165"/>
      <c r="LN341" s="165"/>
      <c r="LO341" s="165"/>
      <c r="LP341" s="165"/>
      <c r="LQ341" s="165"/>
      <c r="LR341" s="165"/>
      <c r="LS341" s="165"/>
      <c r="LT341" s="165"/>
      <c r="LU341" s="165"/>
      <c r="LV341" s="165"/>
      <c r="LW341" s="165"/>
      <c r="LX341" s="165"/>
      <c r="LY341" s="165"/>
      <c r="LZ341" s="165"/>
      <c r="MA341" s="165"/>
      <c r="MB341" s="165"/>
      <c r="MC341" s="165"/>
      <c r="MD341" s="165"/>
      <c r="ME341" s="165"/>
      <c r="MF341" s="165"/>
      <c r="MG341" s="165"/>
      <c r="MH341" s="165"/>
      <c r="MI341" s="165"/>
      <c r="MJ341" s="165"/>
      <c r="MK341" s="165"/>
      <c r="ML341" s="165"/>
      <c r="MM341" s="165"/>
      <c r="MN341" s="165"/>
      <c r="MO341" s="165"/>
      <c r="MP341" s="165"/>
      <c r="MQ341" s="165"/>
      <c r="MR341" s="165"/>
      <c r="MS341" s="165"/>
      <c r="MT341" s="165"/>
      <c r="MU341" s="165"/>
      <c r="MV341" s="165"/>
      <c r="MW341" s="165"/>
      <c r="MX341" s="165"/>
      <c r="MY341" s="165"/>
      <c r="MZ341" s="165"/>
      <c r="NA341" s="165"/>
      <c r="NB341" s="165"/>
      <c r="NC341" s="165"/>
      <c r="ND341" s="165"/>
      <c r="NE341" s="165"/>
      <c r="NF341" s="165"/>
      <c r="NG341" s="165"/>
      <c r="NH341" s="165"/>
      <c r="NI341" s="165"/>
      <c r="NJ341" s="165"/>
      <c r="NK341" s="165"/>
      <c r="NL341" s="165"/>
      <c r="NM341" s="165"/>
      <c r="NN341" s="165"/>
      <c r="NO341" s="165"/>
      <c r="NP341" s="165"/>
      <c r="NQ341" s="165"/>
      <c r="NR341" s="165"/>
      <c r="NS341" s="165"/>
      <c r="NT341" s="165"/>
      <c r="NU341" s="165"/>
      <c r="NV341" s="165"/>
      <c r="NW341" s="165"/>
      <c r="NX341" s="165"/>
      <c r="NY341" s="165"/>
      <c r="NZ341" s="165"/>
      <c r="OA341" s="165"/>
      <c r="OB341" s="165"/>
      <c r="OC341" s="165"/>
      <c r="OD341" s="165"/>
      <c r="OE341" s="165"/>
      <c r="OF341" s="165"/>
      <c r="OG341" s="165"/>
      <c r="OH341" s="165"/>
      <c r="OI341" s="165"/>
      <c r="OJ341" s="165"/>
      <c r="OK341" s="165"/>
      <c r="OL341" s="165"/>
      <c r="OM341" s="165"/>
      <c r="ON341" s="165"/>
      <c r="OO341" s="165"/>
      <c r="OP341" s="165"/>
      <c r="OQ341" s="165"/>
      <c r="OR341" s="165"/>
      <c r="OS341" s="165"/>
      <c r="OT341" s="165"/>
      <c r="OU341" s="165"/>
      <c r="OV341" s="165"/>
      <c r="OW341" s="165"/>
      <c r="OX341" s="165"/>
      <c r="OY341" s="165"/>
      <c r="OZ341" s="165"/>
      <c r="PA341" s="165"/>
      <c r="PB341" s="165"/>
      <c r="PC341" s="165"/>
      <c r="PD341" s="165"/>
      <c r="PE341" s="165"/>
      <c r="PF341" s="165"/>
      <c r="PG341" s="165"/>
      <c r="PH341" s="165"/>
      <c r="PI341" s="165"/>
      <c r="PJ341" s="165"/>
      <c r="PK341" s="165"/>
      <c r="PL341" s="165"/>
      <c r="PM341" s="165"/>
      <c r="PN341" s="165"/>
      <c r="PO341" s="165"/>
      <c r="PP341" s="165"/>
      <c r="PQ341" s="165"/>
      <c r="PR341" s="165"/>
      <c r="PS341" s="165"/>
      <c r="PT341" s="165"/>
      <c r="PU341" s="165"/>
      <c r="PV341" s="165"/>
      <c r="PW341" s="165"/>
      <c r="PX341" s="165"/>
      <c r="PY341" s="165"/>
      <c r="PZ341" s="165"/>
      <c r="QA341" s="165"/>
      <c r="QB341" s="165"/>
      <c r="QC341" s="165"/>
      <c r="QD341" s="165"/>
      <c r="QE341" s="165"/>
      <c r="QF341" s="165"/>
      <c r="QG341" s="165"/>
      <c r="QH341" s="165"/>
      <c r="QI341" s="165"/>
      <c r="QJ341" s="165"/>
      <c r="QK341" s="165"/>
      <c r="QL341" s="165"/>
      <c r="QM341" s="165"/>
      <c r="QN341" s="165"/>
      <c r="QO341" s="165"/>
      <c r="QP341" s="165"/>
      <c r="QQ341" s="165"/>
      <c r="QR341" s="165"/>
      <c r="QS341" s="165"/>
      <c r="QT341" s="165"/>
      <c r="QU341" s="165"/>
      <c r="QV341" s="165"/>
      <c r="QW341" s="165"/>
      <c r="QX341" s="165"/>
      <c r="QY341" s="165"/>
      <c r="QZ341" s="165"/>
      <c r="RA341" s="165"/>
      <c r="RB341" s="165"/>
      <c r="RC341" s="165"/>
      <c r="RD341" s="165"/>
      <c r="RE341" s="165"/>
      <c r="RF341" s="165"/>
      <c r="RG341" s="165"/>
      <c r="RH341" s="165"/>
      <c r="RI341" s="165"/>
      <c r="RJ341" s="165"/>
      <c r="RK341" s="165"/>
      <c r="RL341" s="165"/>
    </row>
    <row r="342" spans="1:480" ht="12.75" customHeight="1" x14ac:dyDescent="0.2">
      <c r="J342" s="221"/>
      <c r="K342" s="221"/>
      <c r="L342" s="222"/>
      <c r="M342" s="222"/>
      <c r="N342" s="233"/>
      <c r="O342" s="233"/>
      <c r="P342" s="233"/>
      <c r="Q342" s="233"/>
      <c r="R342" s="233"/>
      <c r="S342" s="233"/>
      <c r="T342" s="233"/>
      <c r="U342" s="233"/>
      <c r="V342" s="233"/>
      <c r="W342" s="233"/>
      <c r="X342" s="233"/>
      <c r="Y342" s="233"/>
    </row>
    <row r="343" spans="1:480" ht="12.75" customHeight="1" x14ac:dyDescent="0.2">
      <c r="J343" s="221"/>
      <c r="K343" s="221"/>
      <c r="L343" s="222"/>
      <c r="M343" s="222"/>
      <c r="N343" s="233"/>
      <c r="O343" s="233"/>
      <c r="P343" s="233"/>
      <c r="Q343" s="233"/>
      <c r="R343" s="233"/>
      <c r="S343" s="233"/>
      <c r="T343" s="233"/>
      <c r="U343" s="233"/>
      <c r="V343" s="233"/>
      <c r="W343" s="233"/>
      <c r="X343" s="233"/>
      <c r="Y343" s="233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5"/>
      <c r="AN343" s="165"/>
      <c r="AO343" s="165"/>
      <c r="AP343" s="165"/>
      <c r="AQ343" s="165"/>
      <c r="AR343" s="165"/>
      <c r="AS343" s="165"/>
      <c r="AT343" s="165"/>
      <c r="AU343" s="165"/>
      <c r="AV343" s="165"/>
      <c r="AW343" s="165"/>
      <c r="AX343" s="165"/>
      <c r="AY343" s="165"/>
      <c r="AZ343" s="165"/>
      <c r="BA343" s="165"/>
      <c r="BB343" s="165"/>
      <c r="BC343" s="165"/>
      <c r="BD343" s="165"/>
      <c r="BE343" s="165"/>
      <c r="BF343" s="165"/>
      <c r="BG343" s="165"/>
      <c r="BH343" s="165"/>
      <c r="BI343" s="165"/>
    </row>
    <row r="344" spans="1:480" ht="12.75" customHeight="1" x14ac:dyDescent="0.2">
      <c r="J344" s="221"/>
      <c r="K344" s="221"/>
      <c r="L344" s="222"/>
      <c r="M344" s="222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  <c r="X344" s="233"/>
      <c r="Y344" s="233"/>
      <c r="Z344" s="165"/>
      <c r="AA344" s="165"/>
      <c r="AB344" s="165"/>
      <c r="AC344" s="165"/>
      <c r="AD344" s="165"/>
      <c r="AE344" s="165"/>
      <c r="AF344" s="165"/>
      <c r="AG344" s="165"/>
      <c r="AH344" s="165"/>
      <c r="AI344" s="165"/>
      <c r="AJ344" s="165"/>
      <c r="AK344" s="165"/>
      <c r="AL344" s="165"/>
      <c r="AM344" s="165"/>
      <c r="AN344" s="165"/>
      <c r="AO344" s="165"/>
      <c r="AP344" s="165"/>
      <c r="AQ344" s="165"/>
      <c r="AR344" s="165"/>
      <c r="AS344" s="165"/>
      <c r="AT344" s="165"/>
      <c r="AU344" s="165"/>
      <c r="AV344" s="165"/>
      <c r="AW344" s="165"/>
      <c r="AX344" s="165"/>
      <c r="AY344" s="165"/>
      <c r="AZ344" s="165"/>
      <c r="BA344" s="165"/>
      <c r="BB344" s="165"/>
      <c r="BC344" s="165"/>
      <c r="BD344" s="165"/>
      <c r="BE344" s="165"/>
      <c r="BF344" s="165"/>
      <c r="BG344" s="165"/>
      <c r="BH344" s="165"/>
      <c r="BI344" s="165"/>
    </row>
    <row r="345" spans="1:480" ht="15" customHeight="1" x14ac:dyDescent="0.25">
      <c r="A345" s="220"/>
      <c r="I345" s="220"/>
      <c r="J345" s="215" t="s">
        <v>66</v>
      </c>
      <c r="K345"/>
      <c r="L345"/>
      <c r="M345"/>
      <c r="N345" s="233"/>
      <c r="O345" s="233"/>
      <c r="P345" s="233"/>
      <c r="Q345" s="233"/>
      <c r="R345" s="233"/>
      <c r="S345" s="233"/>
      <c r="T345" s="233"/>
      <c r="U345" s="233"/>
      <c r="V345" s="233"/>
      <c r="W345" s="233"/>
      <c r="X345" s="233"/>
      <c r="Y345" s="233"/>
      <c r="Z345" s="165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5"/>
      <c r="AK345" s="165"/>
      <c r="AL345" s="165"/>
      <c r="AM345" s="165"/>
      <c r="AN345" s="165"/>
      <c r="AO345" s="165"/>
      <c r="AP345" s="165"/>
      <c r="AQ345" s="165"/>
      <c r="AR345" s="165"/>
      <c r="AS345" s="165"/>
      <c r="AT345" s="165"/>
      <c r="AU345" s="165"/>
      <c r="AV345" s="165"/>
      <c r="AW345" s="165"/>
      <c r="AX345" s="165"/>
      <c r="AY345" s="165"/>
      <c r="AZ345" s="165"/>
      <c r="BA345" s="165"/>
      <c r="BB345" s="165"/>
      <c r="BC345" s="165"/>
      <c r="BD345" s="165"/>
      <c r="BE345" s="165"/>
      <c r="BF345" s="165"/>
      <c r="BG345" s="165"/>
      <c r="BH345" s="165"/>
      <c r="BI345" s="165"/>
    </row>
    <row r="346" spans="1:480" ht="15" customHeight="1" x14ac:dyDescent="0.2">
      <c r="J346" t="s">
        <v>67</v>
      </c>
      <c r="K346"/>
      <c r="L346"/>
      <c r="M346"/>
      <c r="N346" s="233"/>
      <c r="O346" s="233"/>
      <c r="P346" s="233"/>
      <c r="Q346" s="233"/>
      <c r="R346" s="233"/>
      <c r="S346" s="233"/>
      <c r="T346" s="233"/>
      <c r="U346" s="233"/>
      <c r="V346" s="233"/>
      <c r="W346" s="233"/>
      <c r="X346" s="233"/>
      <c r="Y346" s="233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  <c r="AN346" s="165"/>
      <c r="AO346" s="165"/>
      <c r="AP346" s="165"/>
      <c r="AQ346" s="165"/>
      <c r="AR346" s="165"/>
      <c r="AS346" s="165"/>
      <c r="AT346" s="165"/>
      <c r="AU346" s="165"/>
      <c r="AV346" s="165"/>
      <c r="AW346" s="165"/>
      <c r="AX346" s="165"/>
      <c r="AY346" s="165"/>
      <c r="AZ346" s="165"/>
      <c r="BA346" s="165"/>
      <c r="BB346" s="165"/>
      <c r="BC346" s="165"/>
      <c r="BD346" s="165"/>
      <c r="BE346" s="165"/>
      <c r="BF346" s="165"/>
      <c r="BG346" s="165"/>
      <c r="BH346" s="165"/>
      <c r="BI346" s="165"/>
    </row>
    <row r="347" spans="1:480" s="147" customFormat="1" ht="20.25" customHeight="1" x14ac:dyDescent="0.2">
      <c r="A347"/>
      <c r="B347"/>
      <c r="C347"/>
      <c r="D347"/>
      <c r="E347"/>
      <c r="F347"/>
      <c r="G347"/>
      <c r="H347"/>
      <c r="I347"/>
      <c r="J347" t="s">
        <v>68</v>
      </c>
      <c r="K347"/>
      <c r="L347"/>
      <c r="M347"/>
      <c r="N347" s="233"/>
      <c r="O347" s="233"/>
      <c r="P347" s="233"/>
      <c r="Q347" s="233"/>
      <c r="R347" s="233"/>
      <c r="S347" s="233"/>
      <c r="T347" s="233"/>
      <c r="U347" s="233"/>
      <c r="V347" s="233"/>
      <c r="W347" s="233"/>
      <c r="X347" s="233"/>
      <c r="Y347" s="233"/>
      <c r="Z347" s="165"/>
      <c r="AA347" s="165"/>
      <c r="AB347" s="165"/>
      <c r="AC347" s="165"/>
      <c r="AD347" s="165"/>
      <c r="AE347" s="165"/>
      <c r="AF347" s="165"/>
      <c r="AG347" s="165"/>
      <c r="AH347" s="165"/>
      <c r="AI347" s="165"/>
      <c r="AJ347" s="165"/>
      <c r="AK347" s="165"/>
      <c r="AL347" s="165"/>
      <c r="AM347" s="165"/>
      <c r="AN347" s="165"/>
      <c r="AO347" s="165"/>
      <c r="AP347" s="165"/>
      <c r="AQ347" s="165"/>
      <c r="AR347" s="165"/>
      <c r="AS347" s="165"/>
      <c r="AT347" s="165"/>
      <c r="AU347" s="165"/>
      <c r="AV347" s="165"/>
      <c r="AW347" s="165"/>
      <c r="AX347" s="165"/>
      <c r="AY347" s="165"/>
      <c r="AZ347" s="165"/>
      <c r="BA347" s="165"/>
      <c r="BB347" s="165"/>
      <c r="BC347" s="165"/>
      <c r="BD347" s="165"/>
      <c r="BE347" s="165"/>
      <c r="BF347" s="165"/>
      <c r="BG347" s="165"/>
      <c r="BH347" s="165"/>
      <c r="BI347" s="165"/>
    </row>
    <row r="348" spans="1:480" ht="15.75" customHeight="1" x14ac:dyDescent="0.2">
      <c r="J348" t="s">
        <v>86</v>
      </c>
      <c r="K348" s="227" t="s">
        <v>80</v>
      </c>
      <c r="L348"/>
      <c r="M348"/>
      <c r="N348" s="233"/>
      <c r="O348" s="233"/>
      <c r="P348" s="233"/>
      <c r="Q348" s="233"/>
      <c r="R348" s="233"/>
      <c r="S348" s="233"/>
      <c r="T348" s="233"/>
      <c r="U348" s="233"/>
      <c r="V348" s="233"/>
      <c r="W348" s="233"/>
      <c r="X348" s="233"/>
      <c r="Y348" s="233"/>
      <c r="Z348" s="165"/>
      <c r="AA348" s="165"/>
      <c r="AB348" s="165"/>
      <c r="AC348" s="165"/>
      <c r="AD348" s="165"/>
      <c r="AE348" s="165"/>
      <c r="AF348" s="165"/>
      <c r="AG348" s="165"/>
      <c r="AH348" s="165"/>
      <c r="AI348" s="165"/>
      <c r="AJ348" s="165"/>
      <c r="AK348" s="165"/>
      <c r="AL348" s="165"/>
      <c r="AM348" s="165"/>
      <c r="AN348" s="165"/>
      <c r="AO348" s="165"/>
      <c r="AP348" s="165"/>
      <c r="AQ348" s="165"/>
      <c r="AR348" s="165"/>
      <c r="AS348" s="165"/>
      <c r="AT348" s="165"/>
      <c r="AU348" s="165"/>
      <c r="AV348" s="165"/>
      <c r="AW348" s="165"/>
      <c r="AX348" s="165"/>
      <c r="AY348" s="165"/>
      <c r="AZ348" s="165"/>
      <c r="BA348" s="165"/>
      <c r="BB348" s="165"/>
      <c r="BC348" s="165"/>
      <c r="BD348" s="165"/>
      <c r="BE348" s="165"/>
      <c r="BF348" s="165"/>
      <c r="BG348" s="165"/>
      <c r="BH348" s="165"/>
      <c r="BI348" s="165"/>
    </row>
    <row r="349" spans="1:480" ht="15.75" customHeight="1" x14ac:dyDescent="0.2">
      <c r="J349"/>
      <c r="K349"/>
      <c r="L349"/>
      <c r="M349"/>
      <c r="N349" s="233"/>
      <c r="O349" s="233"/>
      <c r="P349" s="233"/>
      <c r="Q349" s="233"/>
      <c r="R349" s="233"/>
      <c r="S349" s="233"/>
      <c r="T349" s="233"/>
      <c r="U349" s="233"/>
      <c r="V349" s="233"/>
      <c r="W349" s="233"/>
      <c r="X349" s="233"/>
      <c r="Y349" s="233"/>
      <c r="Z349" s="165"/>
      <c r="AA349" s="165"/>
      <c r="AB349" s="165"/>
      <c r="AC349" s="165"/>
      <c r="AD349" s="165"/>
      <c r="AE349" s="165"/>
      <c r="AF349" s="165"/>
      <c r="AG349" s="165"/>
      <c r="AH349" s="165"/>
      <c r="AI349" s="165"/>
      <c r="AJ349" s="165"/>
      <c r="AK349" s="165"/>
      <c r="AL349" s="165"/>
      <c r="AM349" s="165"/>
      <c r="AN349" s="165"/>
      <c r="AO349" s="165"/>
      <c r="AP349" s="165"/>
      <c r="AQ349" s="165"/>
      <c r="AR349" s="165"/>
      <c r="AS349" s="165"/>
      <c r="AT349" s="165"/>
      <c r="AU349" s="165"/>
      <c r="AV349" s="165"/>
      <c r="AW349" s="165"/>
      <c r="AX349" s="165"/>
      <c r="AY349" s="165"/>
      <c r="AZ349" s="165"/>
      <c r="BA349" s="165"/>
      <c r="BB349" s="165"/>
      <c r="BC349" s="165"/>
      <c r="BD349" s="165"/>
      <c r="BE349" s="165"/>
      <c r="BF349" s="165"/>
      <c r="BG349" s="165"/>
      <c r="BH349" s="165"/>
      <c r="BI349" s="165"/>
    </row>
    <row r="350" spans="1:480" ht="15.75" customHeight="1" x14ac:dyDescent="0.2">
      <c r="J350"/>
      <c r="K350"/>
      <c r="L350"/>
      <c r="M350"/>
      <c r="N350" s="233"/>
      <c r="O350" s="233"/>
      <c r="P350" s="233"/>
      <c r="Q350" s="233"/>
      <c r="R350" s="233"/>
      <c r="S350" s="233"/>
      <c r="T350" s="233"/>
      <c r="U350" s="233"/>
      <c r="V350" s="233"/>
      <c r="W350" s="233"/>
      <c r="X350" s="233"/>
      <c r="Y350" s="233"/>
      <c r="Z350" s="165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5"/>
      <c r="AK350" s="165"/>
      <c r="AL350" s="165"/>
      <c r="AM350" s="165"/>
      <c r="AN350" s="165"/>
      <c r="AO350" s="165"/>
      <c r="AP350" s="165"/>
      <c r="AQ350" s="165"/>
      <c r="AR350" s="165"/>
      <c r="AS350" s="165"/>
      <c r="AT350" s="165"/>
      <c r="AU350" s="165"/>
      <c r="AV350" s="165"/>
      <c r="AW350" s="165"/>
      <c r="AX350" s="165"/>
      <c r="AY350" s="165"/>
      <c r="AZ350" s="165"/>
      <c r="BA350" s="165"/>
      <c r="BB350" s="165"/>
      <c r="BC350" s="165"/>
      <c r="BD350" s="165"/>
      <c r="BE350" s="165"/>
      <c r="BF350" s="165"/>
      <c r="BG350" s="165"/>
      <c r="BH350" s="165"/>
      <c r="BI350" s="165"/>
    </row>
    <row r="351" spans="1:480" ht="15.75" customHeight="1" thickBot="1" x14ac:dyDescent="0.25">
      <c r="J351"/>
      <c r="K351"/>
      <c r="L351"/>
      <c r="M351"/>
      <c r="N351" s="233"/>
      <c r="O351" s="233"/>
      <c r="P351" s="233"/>
      <c r="Q351" s="233"/>
      <c r="R351" s="233"/>
      <c r="S351" s="233"/>
      <c r="T351" s="233"/>
      <c r="U351" s="233"/>
      <c r="V351" s="233"/>
      <c r="W351" s="233"/>
      <c r="X351" s="233"/>
      <c r="Y351" s="233"/>
      <c r="Z351" s="165"/>
      <c r="AA351" s="165"/>
      <c r="AB351" s="165"/>
      <c r="AC351" s="165"/>
      <c r="AD351" s="165"/>
      <c r="AE351" s="165"/>
      <c r="AF351" s="165"/>
      <c r="AG351" s="165"/>
      <c r="AH351" s="165"/>
      <c r="AI351" s="165"/>
      <c r="AJ351" s="165"/>
      <c r="AK351" s="165"/>
      <c r="AL351" s="165"/>
      <c r="AM351" s="165"/>
      <c r="AN351" s="165"/>
      <c r="AO351" s="165"/>
      <c r="AP351" s="165"/>
      <c r="AQ351" s="165"/>
      <c r="AR351" s="165"/>
      <c r="AS351" s="165"/>
      <c r="AT351" s="165"/>
      <c r="AU351" s="165"/>
      <c r="AV351" s="165"/>
      <c r="AW351" s="165"/>
      <c r="AX351" s="165"/>
      <c r="AY351" s="165"/>
      <c r="AZ351" s="165"/>
      <c r="BA351" s="165"/>
      <c r="BB351" s="165"/>
      <c r="BC351" s="165"/>
      <c r="BD351" s="165"/>
      <c r="BE351" s="165"/>
      <c r="BF351" s="165"/>
      <c r="BG351" s="165"/>
      <c r="BH351" s="165"/>
      <c r="BI351" s="165"/>
    </row>
    <row r="352" spans="1:480" s="121" customFormat="1" ht="15.75" thickBot="1" x14ac:dyDescent="0.25">
      <c r="A352" s="326" t="s">
        <v>0</v>
      </c>
      <c r="B352" s="327" t="s">
        <v>1</v>
      </c>
      <c r="C352" s="327"/>
      <c r="D352" s="328" t="s">
        <v>2</v>
      </c>
      <c r="E352" s="4"/>
      <c r="F352" s="5"/>
      <c r="G352" s="329" t="s">
        <v>3</v>
      </c>
      <c r="H352" s="330"/>
      <c r="I352" s="331"/>
      <c r="J352" s="326" t="s">
        <v>4</v>
      </c>
      <c r="K352" s="317" t="s">
        <v>5</v>
      </c>
      <c r="L352" s="317" t="s">
        <v>6</v>
      </c>
      <c r="M352" s="317" t="s">
        <v>6</v>
      </c>
      <c r="N352" s="233"/>
      <c r="O352" s="234"/>
      <c r="P352" s="234"/>
      <c r="Q352" s="234"/>
      <c r="R352" s="234"/>
      <c r="S352" s="234"/>
      <c r="T352" s="234"/>
      <c r="U352" s="234"/>
      <c r="V352" s="234"/>
      <c r="W352" s="234"/>
      <c r="X352" s="234"/>
      <c r="Y352" s="234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168"/>
      <c r="AT352" s="168"/>
      <c r="AU352" s="168"/>
      <c r="AV352" s="168"/>
      <c r="AW352" s="168"/>
      <c r="AX352" s="168"/>
      <c r="AY352" s="168"/>
      <c r="AZ352" s="168"/>
      <c r="BA352" s="168"/>
      <c r="BB352" s="168"/>
      <c r="BC352" s="168"/>
      <c r="BD352" s="168"/>
      <c r="BE352" s="168"/>
      <c r="BF352" s="168"/>
      <c r="BG352" s="168"/>
      <c r="BH352" s="168"/>
      <c r="BI352" s="168"/>
    </row>
    <row r="353" spans="1:480" ht="24.75" thickBot="1" x14ac:dyDescent="0.25">
      <c r="A353" s="326"/>
      <c r="B353" s="327"/>
      <c r="C353" s="327"/>
      <c r="D353" s="328"/>
      <c r="E353" s="6" t="s">
        <v>7</v>
      </c>
      <c r="F353" s="7" t="s">
        <v>8</v>
      </c>
      <c r="G353" s="8" t="s">
        <v>9</v>
      </c>
      <c r="H353" s="9" t="s">
        <v>10</v>
      </c>
      <c r="I353" s="7" t="s">
        <v>11</v>
      </c>
      <c r="J353" s="333"/>
      <c r="K353" s="319"/>
      <c r="L353" s="319"/>
      <c r="M353" s="319"/>
      <c r="N353" s="233"/>
      <c r="O353" s="233"/>
      <c r="P353" s="233"/>
      <c r="Q353" s="233"/>
      <c r="R353" s="233"/>
      <c r="S353" s="233"/>
      <c r="T353" s="233"/>
      <c r="U353" s="233"/>
      <c r="V353" s="233"/>
      <c r="W353" s="233"/>
      <c r="X353" s="233"/>
      <c r="Y353" s="233"/>
      <c r="Z353" s="165"/>
      <c r="AA353" s="165"/>
      <c r="AB353" s="165"/>
      <c r="AC353" s="165"/>
      <c r="AD353" s="165"/>
      <c r="AE353" s="165"/>
      <c r="AF353" s="165"/>
      <c r="AG353" s="165"/>
      <c r="AH353" s="165"/>
      <c r="AI353" s="165"/>
      <c r="AJ353" s="165"/>
      <c r="AK353" s="165"/>
      <c r="AL353" s="165"/>
      <c r="AM353" s="165"/>
      <c r="AN353" s="165"/>
      <c r="AO353" s="165"/>
      <c r="AP353" s="165"/>
      <c r="AQ353" s="165"/>
      <c r="AR353" s="165"/>
      <c r="AS353" s="165"/>
      <c r="AT353" s="165"/>
      <c r="AU353" s="165"/>
      <c r="AV353" s="165"/>
      <c r="AW353" s="165"/>
      <c r="AX353" s="165"/>
      <c r="AY353" s="165"/>
      <c r="AZ353" s="165"/>
      <c r="BA353" s="165"/>
      <c r="BB353" s="165"/>
      <c r="BC353" s="165"/>
      <c r="BD353" s="165"/>
      <c r="BE353" s="165"/>
      <c r="BF353" s="165"/>
      <c r="BG353" s="165"/>
      <c r="BH353" s="165"/>
      <c r="BI353" s="165"/>
    </row>
    <row r="354" spans="1:480" ht="18" x14ac:dyDescent="0.2">
      <c r="A354" s="29"/>
      <c r="B354" s="405" t="s">
        <v>45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7"/>
      <c r="M354" s="262"/>
      <c r="N354" s="233"/>
      <c r="O354" s="233"/>
      <c r="P354" s="233"/>
      <c r="Q354" s="233"/>
      <c r="R354" s="233"/>
      <c r="S354" s="233"/>
      <c r="T354" s="233"/>
      <c r="U354" s="233"/>
      <c r="V354" s="233"/>
      <c r="W354" s="233"/>
      <c r="X354" s="233"/>
      <c r="Y354" s="233"/>
      <c r="Z354" s="165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5"/>
      <c r="AK354" s="165"/>
      <c r="AL354" s="165"/>
      <c r="AM354" s="165"/>
      <c r="AN354" s="165"/>
      <c r="AO354" s="165"/>
      <c r="AP354" s="165"/>
      <c r="AQ354" s="165"/>
      <c r="AR354" s="165"/>
      <c r="AS354" s="165"/>
      <c r="AT354" s="165"/>
      <c r="AU354" s="165"/>
      <c r="AV354" s="165"/>
      <c r="AW354" s="165"/>
      <c r="AX354" s="165"/>
      <c r="AY354" s="165"/>
      <c r="AZ354" s="165"/>
      <c r="BA354" s="165"/>
      <c r="BB354" s="165"/>
      <c r="BC354" s="165"/>
      <c r="BD354" s="165"/>
      <c r="BE354" s="165"/>
      <c r="BF354" s="165"/>
      <c r="BG354" s="165"/>
      <c r="BH354" s="165"/>
      <c r="BI354" s="165"/>
      <c r="BJ354" s="165"/>
      <c r="BK354" s="165"/>
      <c r="BL354" s="165"/>
      <c r="BM354" s="165"/>
      <c r="BN354" s="165"/>
      <c r="BO354" s="165"/>
      <c r="BP354" s="165"/>
      <c r="BQ354" s="165"/>
      <c r="BR354" s="165"/>
      <c r="BS354" s="165"/>
      <c r="BT354" s="165"/>
      <c r="BU354" s="165"/>
      <c r="BV354" s="165"/>
      <c r="BW354" s="165"/>
      <c r="BX354" s="165"/>
      <c r="BY354" s="165"/>
      <c r="BZ354" s="165"/>
      <c r="CA354" s="165"/>
      <c r="CB354" s="165"/>
      <c r="CC354" s="165"/>
      <c r="CD354" s="165"/>
      <c r="CE354" s="165"/>
      <c r="CF354" s="165"/>
      <c r="CG354" s="165"/>
      <c r="CH354" s="165"/>
      <c r="CI354" s="165"/>
      <c r="CJ354" s="165"/>
      <c r="CK354" s="165"/>
      <c r="CL354" s="165"/>
      <c r="CM354" s="165"/>
      <c r="CN354" s="165"/>
      <c r="CO354" s="165"/>
      <c r="CP354" s="165"/>
      <c r="CQ354" s="165"/>
      <c r="CR354" s="165"/>
      <c r="CS354" s="165"/>
      <c r="CT354" s="165"/>
      <c r="CU354" s="165"/>
      <c r="CV354" s="165"/>
      <c r="CW354" s="165"/>
      <c r="CX354" s="165"/>
      <c r="CY354" s="165"/>
      <c r="CZ354" s="165"/>
      <c r="DA354" s="165"/>
      <c r="DB354" s="165"/>
      <c r="DC354" s="165"/>
      <c r="DD354" s="165"/>
      <c r="DE354" s="165"/>
      <c r="DF354" s="165"/>
      <c r="DG354" s="165"/>
      <c r="DH354" s="165"/>
      <c r="DI354" s="165"/>
      <c r="DJ354" s="165"/>
      <c r="DK354" s="165"/>
      <c r="DL354" s="165"/>
      <c r="DM354" s="165"/>
      <c r="DN354" s="165"/>
      <c r="DO354" s="165"/>
      <c r="DP354" s="165"/>
      <c r="DQ354" s="165"/>
      <c r="DR354" s="165"/>
      <c r="DS354" s="165"/>
      <c r="DT354" s="165"/>
      <c r="DU354" s="165"/>
      <c r="DV354" s="165"/>
      <c r="DW354" s="165"/>
      <c r="DX354" s="165"/>
      <c r="DY354" s="165"/>
      <c r="DZ354" s="165"/>
      <c r="EA354" s="165"/>
      <c r="EB354" s="165"/>
      <c r="EC354" s="165"/>
      <c r="ED354" s="165"/>
      <c r="EE354" s="165"/>
      <c r="EF354" s="165"/>
      <c r="EG354" s="165"/>
      <c r="EH354" s="165"/>
      <c r="EI354" s="165"/>
      <c r="EJ354" s="165"/>
      <c r="EK354" s="165"/>
      <c r="EL354" s="165"/>
      <c r="EM354" s="165"/>
      <c r="EN354" s="165"/>
      <c r="EO354" s="165"/>
      <c r="EP354" s="165"/>
      <c r="EQ354" s="165"/>
      <c r="ER354" s="165"/>
      <c r="ES354" s="165"/>
      <c r="ET354" s="165"/>
      <c r="EU354" s="165"/>
      <c r="EV354" s="165"/>
      <c r="EW354" s="165"/>
      <c r="EX354" s="165"/>
      <c r="EY354" s="165"/>
      <c r="EZ354" s="165"/>
      <c r="FA354" s="165"/>
      <c r="FB354" s="165"/>
      <c r="FC354" s="165"/>
      <c r="FD354" s="165"/>
      <c r="FE354" s="165"/>
      <c r="FF354" s="165"/>
      <c r="FG354" s="165"/>
      <c r="FH354" s="165"/>
      <c r="FI354" s="165"/>
      <c r="FJ354" s="165"/>
      <c r="FK354" s="165"/>
      <c r="FL354" s="165"/>
      <c r="FM354" s="165"/>
      <c r="FN354" s="165"/>
      <c r="FO354" s="165"/>
      <c r="FP354" s="165"/>
      <c r="FQ354" s="165"/>
      <c r="FR354" s="165"/>
      <c r="FS354" s="165"/>
      <c r="FT354" s="165"/>
      <c r="FU354" s="165"/>
      <c r="FV354" s="165"/>
      <c r="FW354" s="165"/>
      <c r="FX354" s="165"/>
      <c r="FY354" s="165"/>
      <c r="FZ354" s="165"/>
      <c r="GA354" s="165"/>
      <c r="GB354" s="165"/>
      <c r="GC354" s="165"/>
      <c r="GD354" s="165"/>
      <c r="GE354" s="165"/>
      <c r="GF354" s="165"/>
      <c r="GG354" s="165"/>
      <c r="GH354" s="165"/>
      <c r="GI354" s="165"/>
      <c r="GJ354" s="165"/>
      <c r="GK354" s="165"/>
      <c r="GL354" s="165"/>
      <c r="GM354" s="165"/>
      <c r="GN354" s="165"/>
      <c r="GO354" s="165"/>
      <c r="GP354" s="165"/>
      <c r="GQ354" s="165"/>
      <c r="GR354" s="165"/>
      <c r="GS354" s="165"/>
      <c r="GT354" s="165"/>
      <c r="GU354" s="165"/>
      <c r="GV354" s="165"/>
      <c r="GW354" s="165"/>
      <c r="GX354" s="165"/>
      <c r="GY354" s="165"/>
      <c r="GZ354" s="165"/>
      <c r="HA354" s="165"/>
      <c r="HB354" s="165"/>
      <c r="HC354" s="165"/>
      <c r="HD354" s="165"/>
      <c r="HE354" s="165"/>
      <c r="HF354" s="165"/>
      <c r="HG354" s="165"/>
      <c r="HH354" s="165"/>
      <c r="HI354" s="165"/>
      <c r="HJ354" s="165"/>
      <c r="HK354" s="165"/>
      <c r="HL354" s="165"/>
      <c r="HM354" s="165"/>
      <c r="HN354" s="165"/>
      <c r="HO354" s="165"/>
      <c r="HP354" s="165"/>
      <c r="HQ354" s="165"/>
      <c r="HR354" s="165"/>
      <c r="HS354" s="165"/>
      <c r="HT354" s="165"/>
      <c r="HU354" s="165"/>
      <c r="HV354" s="165"/>
      <c r="HW354" s="165"/>
      <c r="HX354" s="165"/>
      <c r="HY354" s="165"/>
      <c r="HZ354" s="165"/>
      <c r="IA354" s="165"/>
      <c r="IB354" s="165"/>
      <c r="IC354" s="165"/>
      <c r="ID354" s="165"/>
      <c r="IE354" s="165"/>
      <c r="IF354" s="165"/>
      <c r="IG354" s="165"/>
      <c r="IH354" s="165"/>
      <c r="II354" s="165"/>
      <c r="IJ354" s="165"/>
      <c r="IK354" s="165"/>
      <c r="IL354" s="165"/>
      <c r="IM354" s="165"/>
      <c r="IN354" s="165"/>
      <c r="IO354" s="165"/>
      <c r="IP354" s="165"/>
      <c r="IQ354" s="165"/>
      <c r="IR354" s="165"/>
      <c r="IS354" s="165"/>
      <c r="IT354" s="165"/>
      <c r="IU354" s="165"/>
      <c r="IV354" s="165"/>
      <c r="IW354" s="165"/>
      <c r="IX354" s="165"/>
      <c r="IY354" s="165"/>
      <c r="IZ354" s="165"/>
      <c r="JA354" s="165"/>
      <c r="JB354" s="165"/>
      <c r="JC354" s="165"/>
      <c r="JD354" s="165"/>
      <c r="JE354" s="165"/>
      <c r="JF354" s="165"/>
      <c r="JG354" s="165"/>
      <c r="JH354" s="165"/>
      <c r="JI354" s="165"/>
      <c r="JJ354" s="165"/>
      <c r="JK354" s="165"/>
      <c r="JL354" s="165"/>
      <c r="JM354" s="165"/>
      <c r="JN354" s="165"/>
      <c r="JO354" s="165"/>
      <c r="JP354" s="165"/>
      <c r="JQ354" s="165"/>
      <c r="JR354" s="165"/>
      <c r="JS354" s="165"/>
      <c r="JT354" s="165"/>
      <c r="JU354" s="165"/>
      <c r="JV354" s="165"/>
      <c r="JW354" s="165"/>
      <c r="JX354" s="165"/>
      <c r="JY354" s="165"/>
      <c r="JZ354" s="165"/>
      <c r="KA354" s="165"/>
      <c r="KB354" s="165"/>
      <c r="KC354" s="165"/>
      <c r="KD354" s="165"/>
      <c r="KE354" s="165"/>
      <c r="KF354" s="165"/>
      <c r="KG354" s="165"/>
      <c r="KH354" s="165"/>
      <c r="KI354" s="165"/>
      <c r="KJ354" s="165"/>
      <c r="KK354" s="165"/>
      <c r="KL354" s="165"/>
      <c r="KM354" s="165"/>
      <c r="KN354" s="165"/>
      <c r="KO354" s="165"/>
      <c r="KP354" s="165"/>
      <c r="KQ354" s="165"/>
      <c r="KR354" s="165"/>
      <c r="KS354" s="165"/>
      <c r="KT354" s="165"/>
      <c r="KU354" s="165"/>
      <c r="KV354" s="165"/>
      <c r="KW354" s="165"/>
      <c r="KX354" s="165"/>
      <c r="KY354" s="165"/>
      <c r="KZ354" s="165"/>
      <c r="LA354" s="165"/>
      <c r="LB354" s="165"/>
      <c r="LC354" s="165"/>
      <c r="LD354" s="165"/>
      <c r="LE354" s="165"/>
      <c r="LF354" s="165"/>
      <c r="LG354" s="165"/>
      <c r="LH354" s="165"/>
      <c r="LI354" s="165"/>
      <c r="LJ354" s="165"/>
      <c r="LK354" s="165"/>
      <c r="LL354" s="165"/>
      <c r="LM354" s="165"/>
      <c r="LN354" s="165"/>
      <c r="LO354" s="165"/>
      <c r="LP354" s="165"/>
      <c r="LQ354" s="165"/>
      <c r="LR354" s="165"/>
      <c r="LS354" s="165"/>
      <c r="LT354" s="165"/>
      <c r="LU354" s="165"/>
      <c r="LV354" s="165"/>
      <c r="LW354" s="165"/>
      <c r="LX354" s="165"/>
      <c r="LY354" s="165"/>
      <c r="LZ354" s="165"/>
      <c r="MA354" s="165"/>
      <c r="MB354" s="165"/>
      <c r="MC354" s="165"/>
      <c r="MD354" s="165"/>
      <c r="ME354" s="165"/>
      <c r="MF354" s="165"/>
      <c r="MG354" s="165"/>
      <c r="MH354" s="165"/>
      <c r="MI354" s="165"/>
      <c r="MJ354" s="165"/>
      <c r="MK354" s="165"/>
      <c r="ML354" s="165"/>
      <c r="MM354" s="165"/>
      <c r="MN354" s="165"/>
      <c r="MO354" s="165"/>
      <c r="MP354" s="165"/>
      <c r="MQ354" s="165"/>
      <c r="MR354" s="165"/>
      <c r="MS354" s="165"/>
      <c r="MT354" s="165"/>
      <c r="MU354" s="165"/>
      <c r="MV354" s="165"/>
      <c r="MW354" s="165"/>
      <c r="MX354" s="165"/>
      <c r="MY354" s="165"/>
      <c r="MZ354" s="165"/>
      <c r="NA354" s="165"/>
      <c r="NB354" s="165"/>
      <c r="NC354" s="165"/>
      <c r="ND354" s="165"/>
      <c r="NE354" s="165"/>
      <c r="NF354" s="165"/>
      <c r="NG354" s="165"/>
      <c r="NH354" s="165"/>
      <c r="NI354" s="165"/>
      <c r="NJ354" s="165"/>
      <c r="NK354" s="165"/>
      <c r="NL354" s="165"/>
      <c r="NM354" s="165"/>
      <c r="NN354" s="165"/>
      <c r="NO354" s="165"/>
      <c r="NP354" s="165"/>
      <c r="NQ354" s="165"/>
      <c r="NR354" s="165"/>
      <c r="NS354" s="165"/>
      <c r="NT354" s="165"/>
      <c r="NU354" s="165"/>
      <c r="NV354" s="165"/>
      <c r="NW354" s="165"/>
      <c r="NX354" s="165"/>
      <c r="NY354" s="165"/>
      <c r="NZ354" s="165"/>
      <c r="OA354" s="165"/>
      <c r="OB354" s="165"/>
      <c r="OC354" s="165"/>
      <c r="OD354" s="165"/>
      <c r="OE354" s="165"/>
      <c r="OF354" s="165"/>
      <c r="OG354" s="165"/>
      <c r="OH354" s="165"/>
      <c r="OI354" s="165"/>
      <c r="OJ354" s="165"/>
      <c r="OK354" s="165"/>
      <c r="OL354" s="165"/>
      <c r="OM354" s="165"/>
      <c r="ON354" s="165"/>
      <c r="OO354" s="165"/>
      <c r="OP354" s="165"/>
      <c r="OQ354" s="165"/>
      <c r="OR354" s="165"/>
      <c r="OS354" s="165"/>
      <c r="OT354" s="165"/>
      <c r="OU354" s="165"/>
      <c r="OV354" s="165"/>
      <c r="OW354" s="165"/>
      <c r="OX354" s="165"/>
      <c r="OY354" s="165"/>
      <c r="OZ354" s="165"/>
      <c r="PA354" s="165"/>
      <c r="PB354" s="165"/>
      <c r="PC354" s="165"/>
      <c r="PD354" s="165"/>
      <c r="PE354" s="165"/>
      <c r="PF354" s="165"/>
      <c r="PG354" s="165"/>
      <c r="PH354" s="165"/>
      <c r="PI354" s="165"/>
      <c r="PJ354" s="165"/>
      <c r="PK354" s="165"/>
      <c r="PL354" s="165"/>
      <c r="PM354" s="165"/>
      <c r="PN354" s="165"/>
      <c r="PO354" s="165"/>
      <c r="PP354" s="165"/>
      <c r="PQ354" s="165"/>
      <c r="PR354" s="165"/>
      <c r="PS354" s="165"/>
      <c r="PT354" s="165"/>
      <c r="PU354" s="165"/>
      <c r="PV354" s="165"/>
      <c r="PW354" s="165"/>
      <c r="PX354" s="165"/>
      <c r="PY354" s="165"/>
      <c r="PZ354" s="165"/>
      <c r="QA354" s="165"/>
      <c r="QB354" s="165"/>
      <c r="QC354" s="165"/>
      <c r="QD354" s="165"/>
      <c r="QE354" s="165"/>
      <c r="QF354" s="165"/>
      <c r="QG354" s="165"/>
      <c r="QH354" s="165"/>
      <c r="QI354" s="165"/>
      <c r="QJ354" s="165"/>
      <c r="QK354" s="165"/>
      <c r="QL354" s="165"/>
      <c r="QM354" s="165"/>
      <c r="QN354" s="165"/>
      <c r="QO354" s="165"/>
      <c r="QP354" s="165"/>
      <c r="QQ354" s="165"/>
      <c r="QR354" s="165"/>
      <c r="QS354" s="165"/>
      <c r="QT354" s="165"/>
      <c r="QU354" s="165"/>
      <c r="QV354" s="165"/>
      <c r="QW354" s="165"/>
      <c r="QX354" s="165"/>
      <c r="QY354" s="165"/>
      <c r="QZ354" s="165"/>
      <c r="RA354" s="165"/>
      <c r="RB354" s="165"/>
      <c r="RC354" s="165"/>
      <c r="RD354" s="165"/>
      <c r="RE354" s="165"/>
      <c r="RF354" s="165"/>
      <c r="RG354" s="165"/>
      <c r="RH354" s="165"/>
      <c r="RI354" s="165"/>
      <c r="RJ354" s="165"/>
      <c r="RK354" s="165"/>
      <c r="RL354" s="165"/>
    </row>
    <row r="355" spans="1:480" ht="15.75" x14ac:dyDescent="0.25">
      <c r="A355" s="305" t="e">
        <f>'Тех. карты'!#REF!</f>
        <v>#REF!</v>
      </c>
      <c r="B355" s="356" t="s">
        <v>13</v>
      </c>
      <c r="C355" s="357"/>
      <c r="D355" s="357"/>
      <c r="E355" s="357"/>
      <c r="F355" s="357"/>
      <c r="G355" s="357"/>
      <c r="H355" s="357"/>
      <c r="I355" s="357"/>
      <c r="J355" s="357"/>
      <c r="K355" s="357"/>
      <c r="L355" s="358"/>
      <c r="M355" s="253"/>
      <c r="N355" s="233"/>
      <c r="O355" s="233"/>
      <c r="P355" s="233"/>
      <c r="Q355" s="233"/>
      <c r="R355" s="233"/>
      <c r="S355" s="233"/>
      <c r="T355" s="233"/>
      <c r="U355" s="233"/>
      <c r="V355" s="233"/>
      <c r="W355" s="233"/>
      <c r="X355" s="233"/>
      <c r="Y355" s="233"/>
      <c r="Z355" s="165"/>
      <c r="AA355" s="165"/>
      <c r="AB355" s="165"/>
      <c r="AC355" s="165"/>
      <c r="AD355" s="165"/>
      <c r="AE355" s="165"/>
      <c r="AF355" s="165"/>
      <c r="AG355" s="165"/>
      <c r="AH355" s="165"/>
      <c r="AI355" s="165"/>
      <c r="AJ355" s="165"/>
      <c r="AK355" s="165"/>
      <c r="AL355" s="165"/>
      <c r="AM355" s="165"/>
      <c r="AN355" s="165"/>
      <c r="AO355" s="165"/>
      <c r="AP355" s="165"/>
      <c r="AQ355" s="165"/>
      <c r="AR355" s="165"/>
      <c r="AS355" s="165"/>
      <c r="AT355" s="165"/>
      <c r="AU355" s="165"/>
      <c r="AV355" s="165"/>
      <c r="AW355" s="165"/>
      <c r="AX355" s="165"/>
      <c r="AY355" s="165"/>
      <c r="AZ355" s="165"/>
      <c r="BA355" s="165"/>
      <c r="BB355" s="165"/>
      <c r="BC355" s="165"/>
      <c r="BD355" s="165"/>
      <c r="BE355" s="165"/>
      <c r="BF355" s="165"/>
      <c r="BG355" s="165"/>
      <c r="BH355" s="165"/>
      <c r="BI355" s="165"/>
      <c r="BJ355" s="165"/>
      <c r="BK355" s="165"/>
      <c r="BL355" s="165"/>
      <c r="BM355" s="165"/>
      <c r="BN355" s="165"/>
      <c r="BO355" s="165"/>
      <c r="BP355" s="165"/>
      <c r="BQ355" s="165"/>
      <c r="BR355" s="165"/>
      <c r="BS355" s="165"/>
      <c r="BT355" s="165"/>
      <c r="BU355" s="165"/>
      <c r="BV355" s="165"/>
      <c r="BW355" s="165"/>
      <c r="BX355" s="165"/>
      <c r="BY355" s="165"/>
      <c r="BZ355" s="165"/>
      <c r="CA355" s="165"/>
      <c r="CB355" s="165"/>
      <c r="CC355" s="165"/>
      <c r="CD355" s="165"/>
      <c r="CE355" s="165"/>
      <c r="CF355" s="165"/>
      <c r="CG355" s="165"/>
      <c r="CH355" s="165"/>
      <c r="CI355" s="165"/>
      <c r="CJ355" s="165"/>
      <c r="CK355" s="165"/>
      <c r="CL355" s="165"/>
      <c r="CM355" s="165"/>
      <c r="CN355" s="165"/>
      <c r="CO355" s="165"/>
      <c r="CP355" s="165"/>
      <c r="CQ355" s="165"/>
      <c r="CR355" s="165"/>
      <c r="CS355" s="165"/>
      <c r="CT355" s="165"/>
      <c r="CU355" s="165"/>
      <c r="CV355" s="165"/>
      <c r="CW355" s="165"/>
      <c r="CX355" s="165"/>
      <c r="CY355" s="165"/>
      <c r="CZ355" s="165"/>
      <c r="DA355" s="165"/>
      <c r="DB355" s="165"/>
      <c r="DC355" s="165"/>
      <c r="DD355" s="165"/>
      <c r="DE355" s="165"/>
      <c r="DF355" s="165"/>
      <c r="DG355" s="165"/>
      <c r="DH355" s="165"/>
      <c r="DI355" s="165"/>
      <c r="DJ355" s="165"/>
      <c r="DK355" s="165"/>
      <c r="DL355" s="165"/>
      <c r="DM355" s="165"/>
      <c r="DN355" s="165"/>
      <c r="DO355" s="165"/>
      <c r="DP355" s="165"/>
      <c r="DQ355" s="165"/>
      <c r="DR355" s="165"/>
      <c r="DS355" s="165"/>
      <c r="DT355" s="165"/>
      <c r="DU355" s="165"/>
      <c r="DV355" s="165"/>
      <c r="DW355" s="165"/>
      <c r="DX355" s="165"/>
      <c r="DY355" s="165"/>
      <c r="DZ355" s="165"/>
      <c r="EA355" s="165"/>
      <c r="EB355" s="165"/>
      <c r="EC355" s="165"/>
      <c r="ED355" s="165"/>
      <c r="EE355" s="165"/>
      <c r="EF355" s="165"/>
      <c r="EG355" s="165"/>
      <c r="EH355" s="165"/>
      <c r="EI355" s="165"/>
      <c r="EJ355" s="165"/>
      <c r="EK355" s="165"/>
      <c r="EL355" s="165"/>
      <c r="EM355" s="165"/>
      <c r="EN355" s="165"/>
      <c r="EO355" s="165"/>
      <c r="EP355" s="165"/>
      <c r="EQ355" s="165"/>
      <c r="ER355" s="165"/>
      <c r="ES355" s="165"/>
      <c r="ET355" s="165"/>
      <c r="EU355" s="165"/>
      <c r="EV355" s="165"/>
      <c r="EW355" s="165"/>
      <c r="EX355" s="165"/>
      <c r="EY355" s="165"/>
      <c r="EZ355" s="165"/>
      <c r="FA355" s="165"/>
      <c r="FB355" s="165"/>
      <c r="FC355" s="165"/>
      <c r="FD355" s="165"/>
      <c r="FE355" s="165"/>
      <c r="FF355" s="165"/>
      <c r="FG355" s="165"/>
      <c r="FH355" s="165"/>
      <c r="FI355" s="165"/>
      <c r="FJ355" s="165"/>
      <c r="FK355" s="165"/>
      <c r="FL355" s="165"/>
      <c r="FM355" s="165"/>
      <c r="FN355" s="165"/>
      <c r="FO355" s="165"/>
      <c r="FP355" s="165"/>
      <c r="FQ355" s="165"/>
      <c r="FR355" s="165"/>
      <c r="FS355" s="165"/>
      <c r="FT355" s="165"/>
      <c r="FU355" s="165"/>
      <c r="FV355" s="165"/>
      <c r="FW355" s="165"/>
      <c r="FX355" s="165"/>
      <c r="FY355" s="165"/>
      <c r="FZ355" s="165"/>
      <c r="GA355" s="165"/>
      <c r="GB355" s="165"/>
      <c r="GC355" s="165"/>
      <c r="GD355" s="165"/>
      <c r="GE355" s="165"/>
      <c r="GF355" s="165"/>
      <c r="GG355" s="165"/>
      <c r="GH355" s="165"/>
      <c r="GI355" s="165"/>
      <c r="GJ355" s="165"/>
      <c r="GK355" s="165"/>
      <c r="GL355" s="165"/>
      <c r="GM355" s="165"/>
      <c r="GN355" s="165"/>
      <c r="GO355" s="165"/>
      <c r="GP355" s="165"/>
      <c r="GQ355" s="165"/>
      <c r="GR355" s="165"/>
      <c r="GS355" s="165"/>
      <c r="GT355" s="165"/>
      <c r="GU355" s="165"/>
      <c r="GV355" s="165"/>
      <c r="GW355" s="165"/>
      <c r="GX355" s="165"/>
      <c r="GY355" s="165"/>
      <c r="GZ355" s="165"/>
      <c r="HA355" s="165"/>
      <c r="HB355" s="165"/>
      <c r="HC355" s="165"/>
      <c r="HD355" s="165"/>
      <c r="HE355" s="165"/>
      <c r="HF355" s="165"/>
      <c r="HG355" s="165"/>
      <c r="HH355" s="165"/>
      <c r="HI355" s="165"/>
      <c r="HJ355" s="165"/>
      <c r="HK355" s="165"/>
      <c r="HL355" s="165"/>
      <c r="HM355" s="165"/>
      <c r="HN355" s="165"/>
      <c r="HO355" s="165"/>
      <c r="HP355" s="165"/>
      <c r="HQ355" s="165"/>
      <c r="HR355" s="165"/>
      <c r="HS355" s="165"/>
      <c r="HT355" s="165"/>
      <c r="HU355" s="165"/>
      <c r="HV355" s="165"/>
      <c r="HW355" s="165"/>
      <c r="HX355" s="165"/>
      <c r="HY355" s="165"/>
      <c r="HZ355" s="165"/>
      <c r="IA355" s="165"/>
      <c r="IB355" s="165"/>
      <c r="IC355" s="165"/>
      <c r="ID355" s="165"/>
      <c r="IE355" s="165"/>
      <c r="IF355" s="165"/>
      <c r="IG355" s="165"/>
      <c r="IH355" s="165"/>
      <c r="II355" s="165"/>
      <c r="IJ355" s="165"/>
      <c r="IK355" s="165"/>
      <c r="IL355" s="165"/>
      <c r="IM355" s="165"/>
      <c r="IN355" s="165"/>
      <c r="IO355" s="165"/>
      <c r="IP355" s="165"/>
      <c r="IQ355" s="165"/>
      <c r="IR355" s="165"/>
      <c r="IS355" s="165"/>
      <c r="IT355" s="165"/>
      <c r="IU355" s="165"/>
      <c r="IV355" s="165"/>
      <c r="IW355" s="165"/>
      <c r="IX355" s="165"/>
      <c r="IY355" s="165"/>
      <c r="IZ355" s="165"/>
      <c r="JA355" s="165"/>
      <c r="JB355" s="165"/>
      <c r="JC355" s="165"/>
      <c r="JD355" s="165"/>
      <c r="JE355" s="165"/>
      <c r="JF355" s="165"/>
      <c r="JG355" s="165"/>
      <c r="JH355" s="165"/>
      <c r="JI355" s="165"/>
      <c r="JJ355" s="165"/>
      <c r="JK355" s="165"/>
      <c r="JL355" s="165"/>
      <c r="JM355" s="165"/>
      <c r="JN355" s="165"/>
      <c r="JO355" s="165"/>
      <c r="JP355" s="165"/>
      <c r="JQ355" s="165"/>
      <c r="JR355" s="165"/>
      <c r="JS355" s="165"/>
      <c r="JT355" s="165"/>
      <c r="JU355" s="165"/>
      <c r="JV355" s="165"/>
      <c r="JW355" s="165"/>
      <c r="JX355" s="165"/>
      <c r="JY355" s="165"/>
      <c r="JZ355" s="165"/>
      <c r="KA355" s="165"/>
      <c r="KB355" s="165"/>
      <c r="KC355" s="165"/>
      <c r="KD355" s="165"/>
      <c r="KE355" s="165"/>
      <c r="KF355" s="165"/>
      <c r="KG355" s="165"/>
      <c r="KH355" s="165"/>
      <c r="KI355" s="165"/>
      <c r="KJ355" s="165"/>
      <c r="KK355" s="165"/>
      <c r="KL355" s="165"/>
      <c r="KM355" s="165"/>
      <c r="KN355" s="165"/>
      <c r="KO355" s="165"/>
      <c r="KP355" s="165"/>
      <c r="KQ355" s="165"/>
      <c r="KR355" s="165"/>
      <c r="KS355" s="165"/>
      <c r="KT355" s="165"/>
      <c r="KU355" s="165"/>
      <c r="KV355" s="165"/>
      <c r="KW355" s="165"/>
      <c r="KX355" s="165"/>
      <c r="KY355" s="165"/>
      <c r="KZ355" s="165"/>
      <c r="LA355" s="165"/>
      <c r="LB355" s="165"/>
      <c r="LC355" s="165"/>
      <c r="LD355" s="165"/>
      <c r="LE355" s="165"/>
      <c r="LF355" s="165"/>
      <c r="LG355" s="165"/>
      <c r="LH355" s="165"/>
      <c r="LI355" s="165"/>
      <c r="LJ355" s="165"/>
      <c r="LK355" s="165"/>
      <c r="LL355" s="165"/>
      <c r="LM355" s="165"/>
      <c r="LN355" s="165"/>
      <c r="LO355" s="165"/>
      <c r="LP355" s="165"/>
      <c r="LQ355" s="165"/>
      <c r="LR355" s="165"/>
      <c r="LS355" s="165"/>
      <c r="LT355" s="165"/>
      <c r="LU355" s="165"/>
      <c r="LV355" s="165"/>
      <c r="LW355" s="165"/>
      <c r="LX355" s="165"/>
      <c r="LY355" s="165"/>
      <c r="LZ355" s="165"/>
      <c r="MA355" s="165"/>
      <c r="MB355" s="165"/>
      <c r="MC355" s="165"/>
      <c r="MD355" s="165"/>
      <c r="ME355" s="165"/>
      <c r="MF355" s="165"/>
      <c r="MG355" s="165"/>
      <c r="MH355" s="165"/>
      <c r="MI355" s="165"/>
      <c r="MJ355" s="165"/>
      <c r="MK355" s="165"/>
      <c r="ML355" s="165"/>
      <c r="MM355" s="165"/>
      <c r="MN355" s="165"/>
      <c r="MO355" s="165"/>
      <c r="MP355" s="165"/>
      <c r="MQ355" s="165"/>
      <c r="MR355" s="165"/>
      <c r="MS355" s="165"/>
      <c r="MT355" s="165"/>
      <c r="MU355" s="165"/>
      <c r="MV355" s="165"/>
      <c r="MW355" s="165"/>
      <c r="MX355" s="165"/>
      <c r="MY355" s="165"/>
      <c r="MZ355" s="165"/>
      <c r="NA355" s="165"/>
      <c r="NB355" s="165"/>
      <c r="NC355" s="165"/>
      <c r="ND355" s="165"/>
      <c r="NE355" s="165"/>
      <c r="NF355" s="165"/>
      <c r="NG355" s="165"/>
      <c r="NH355" s="165"/>
      <c r="NI355" s="165"/>
      <c r="NJ355" s="165"/>
      <c r="NK355" s="165"/>
      <c r="NL355" s="165"/>
      <c r="NM355" s="165"/>
      <c r="NN355" s="165"/>
      <c r="NO355" s="165"/>
      <c r="NP355" s="165"/>
      <c r="NQ355" s="165"/>
      <c r="NR355" s="165"/>
      <c r="NS355" s="165"/>
      <c r="NT355" s="165"/>
      <c r="NU355" s="165"/>
      <c r="NV355" s="165"/>
      <c r="NW355" s="165"/>
      <c r="NX355" s="165"/>
      <c r="NY355" s="165"/>
      <c r="NZ355" s="165"/>
      <c r="OA355" s="165"/>
      <c r="OB355" s="165"/>
      <c r="OC355" s="165"/>
      <c r="OD355" s="165"/>
      <c r="OE355" s="165"/>
      <c r="OF355" s="165"/>
      <c r="OG355" s="165"/>
      <c r="OH355" s="165"/>
      <c r="OI355" s="165"/>
      <c r="OJ355" s="165"/>
      <c r="OK355" s="165"/>
      <c r="OL355" s="165"/>
      <c r="OM355" s="165"/>
      <c r="ON355" s="165"/>
      <c r="OO355" s="165"/>
      <c r="OP355" s="165"/>
      <c r="OQ355" s="165"/>
      <c r="OR355" s="165"/>
      <c r="OS355" s="165"/>
      <c r="OT355" s="165"/>
      <c r="OU355" s="165"/>
      <c r="OV355" s="165"/>
      <c r="OW355" s="165"/>
      <c r="OX355" s="165"/>
      <c r="OY355" s="165"/>
      <c r="OZ355" s="165"/>
      <c r="PA355" s="165"/>
      <c r="PB355" s="165"/>
      <c r="PC355" s="165"/>
      <c r="PD355" s="165"/>
      <c r="PE355" s="165"/>
      <c r="PF355" s="165"/>
      <c r="PG355" s="165"/>
      <c r="PH355" s="165"/>
      <c r="PI355" s="165"/>
      <c r="PJ355" s="165"/>
      <c r="PK355" s="165"/>
      <c r="PL355" s="165"/>
      <c r="PM355" s="165"/>
      <c r="PN355" s="165"/>
      <c r="PO355" s="165"/>
      <c r="PP355" s="165"/>
      <c r="PQ355" s="165"/>
      <c r="PR355" s="165"/>
      <c r="PS355" s="165"/>
      <c r="PT355" s="165"/>
      <c r="PU355" s="165"/>
      <c r="PV355" s="165"/>
      <c r="PW355" s="165"/>
      <c r="PX355" s="165"/>
      <c r="PY355" s="165"/>
      <c r="PZ355" s="165"/>
      <c r="QA355" s="165"/>
      <c r="QB355" s="165"/>
      <c r="QC355" s="165"/>
      <c r="QD355" s="165"/>
      <c r="QE355" s="165"/>
      <c r="QF355" s="165"/>
      <c r="QG355" s="165"/>
      <c r="QH355" s="165"/>
      <c r="QI355" s="165"/>
      <c r="QJ355" s="165"/>
      <c r="QK355" s="165"/>
      <c r="QL355" s="165"/>
      <c r="QM355" s="165"/>
      <c r="QN355" s="165"/>
      <c r="QO355" s="165"/>
      <c r="QP355" s="165"/>
      <c r="QQ355" s="165"/>
      <c r="QR355" s="165"/>
      <c r="QS355" s="165"/>
      <c r="QT355" s="165"/>
      <c r="QU355" s="165"/>
      <c r="QV355" s="165"/>
      <c r="QW355" s="165"/>
      <c r="QX355" s="165"/>
      <c r="QY355" s="165"/>
      <c r="QZ355" s="165"/>
      <c r="RA355" s="165"/>
      <c r="RB355" s="165"/>
      <c r="RC355" s="165"/>
      <c r="RD355" s="165"/>
      <c r="RE355" s="165"/>
      <c r="RF355" s="165"/>
      <c r="RG355" s="165"/>
      <c r="RH355" s="165"/>
      <c r="RI355" s="165"/>
      <c r="RJ355" s="165"/>
      <c r="RK355" s="165"/>
      <c r="RL355" s="165"/>
    </row>
    <row r="356" spans="1:480" ht="15.75" x14ac:dyDescent="0.25">
      <c r="A356" s="305" t="e">
        <f>'Тех. карты'!#REF!</f>
        <v>#REF!</v>
      </c>
      <c r="B356" s="353" t="s">
        <v>106</v>
      </c>
      <c r="C356" s="353"/>
      <c r="D356" s="11">
        <v>150</v>
      </c>
      <c r="E356" s="12"/>
      <c r="F356" s="13"/>
      <c r="G356" s="14">
        <v>4.66</v>
      </c>
      <c r="H356" s="15">
        <v>5.6</v>
      </c>
      <c r="I356" s="16">
        <v>18.82</v>
      </c>
      <c r="J356" s="17">
        <v>144</v>
      </c>
      <c r="K356" s="18">
        <v>1.46</v>
      </c>
      <c r="L356" s="30">
        <v>88</v>
      </c>
      <c r="M356" s="30">
        <v>4.0999999999999996</v>
      </c>
      <c r="N356" s="233"/>
      <c r="O356" s="233"/>
      <c r="P356" s="233"/>
      <c r="Q356" s="233"/>
      <c r="R356" s="233"/>
      <c r="S356" s="233"/>
      <c r="T356" s="233"/>
      <c r="U356" s="233"/>
      <c r="V356" s="233"/>
      <c r="W356" s="233"/>
      <c r="X356" s="233"/>
      <c r="Y356" s="233"/>
      <c r="Z356" s="165"/>
      <c r="AA356" s="165"/>
      <c r="AB356" s="165"/>
      <c r="AC356" s="165"/>
      <c r="AD356" s="165"/>
      <c r="AE356" s="165"/>
      <c r="AF356" s="165"/>
      <c r="AG356" s="165"/>
      <c r="AH356" s="165"/>
      <c r="AI356" s="165"/>
      <c r="AJ356" s="165"/>
      <c r="AK356" s="165"/>
      <c r="AL356" s="165"/>
      <c r="AM356" s="165"/>
      <c r="AN356" s="165"/>
      <c r="AO356" s="165"/>
      <c r="AP356" s="165"/>
      <c r="AQ356" s="165"/>
      <c r="AR356" s="165"/>
      <c r="AS356" s="165"/>
      <c r="AT356" s="165"/>
      <c r="AU356" s="165"/>
      <c r="AV356" s="165"/>
      <c r="AW356" s="165"/>
      <c r="AX356" s="165"/>
      <c r="AY356" s="165"/>
      <c r="AZ356" s="165"/>
      <c r="BA356" s="165"/>
      <c r="BB356" s="165"/>
      <c r="BC356" s="165"/>
      <c r="BD356" s="165"/>
      <c r="BE356" s="165"/>
      <c r="BF356" s="165"/>
      <c r="BG356" s="165"/>
      <c r="BH356" s="165"/>
      <c r="BI356" s="165"/>
      <c r="BJ356" s="165"/>
      <c r="BK356" s="165"/>
      <c r="BL356" s="165"/>
      <c r="BM356" s="165"/>
      <c r="BN356" s="165"/>
      <c r="BO356" s="165"/>
      <c r="BP356" s="165"/>
      <c r="BQ356" s="165"/>
      <c r="BR356" s="165"/>
      <c r="BS356" s="165"/>
      <c r="BT356" s="165"/>
      <c r="BU356" s="165"/>
      <c r="BV356" s="165"/>
      <c r="BW356" s="165"/>
      <c r="BX356" s="165"/>
      <c r="BY356" s="165"/>
      <c r="BZ356" s="165"/>
      <c r="CA356" s="165"/>
      <c r="CB356" s="165"/>
      <c r="CC356" s="165"/>
      <c r="CD356" s="165"/>
      <c r="CE356" s="165"/>
      <c r="CF356" s="165"/>
      <c r="CG356" s="165"/>
      <c r="CH356" s="165"/>
      <c r="CI356" s="165"/>
      <c r="CJ356" s="165"/>
      <c r="CK356" s="165"/>
      <c r="CL356" s="165"/>
      <c r="CM356" s="165"/>
      <c r="CN356" s="165"/>
      <c r="CO356" s="165"/>
      <c r="CP356" s="165"/>
      <c r="CQ356" s="165"/>
      <c r="CR356" s="165"/>
      <c r="CS356" s="165"/>
      <c r="CT356" s="165"/>
      <c r="CU356" s="165"/>
      <c r="CV356" s="165"/>
      <c r="CW356" s="165"/>
      <c r="CX356" s="165"/>
      <c r="CY356" s="165"/>
      <c r="CZ356" s="165"/>
      <c r="DA356" s="165"/>
      <c r="DB356" s="165"/>
      <c r="DC356" s="165"/>
      <c r="DD356" s="165"/>
      <c r="DE356" s="165"/>
      <c r="DF356" s="165"/>
      <c r="DG356" s="165"/>
      <c r="DH356" s="165"/>
      <c r="DI356" s="165"/>
      <c r="DJ356" s="165"/>
      <c r="DK356" s="165"/>
      <c r="DL356" s="165"/>
      <c r="DM356" s="165"/>
      <c r="DN356" s="165"/>
      <c r="DO356" s="165"/>
      <c r="DP356" s="165"/>
      <c r="DQ356" s="165"/>
      <c r="DR356" s="165"/>
      <c r="DS356" s="165"/>
      <c r="DT356" s="165"/>
      <c r="DU356" s="165"/>
      <c r="DV356" s="165"/>
      <c r="DW356" s="165"/>
      <c r="DX356" s="165"/>
      <c r="DY356" s="165"/>
      <c r="DZ356" s="165"/>
      <c r="EA356" s="165"/>
      <c r="EB356" s="165"/>
      <c r="EC356" s="165"/>
      <c r="ED356" s="165"/>
      <c r="EE356" s="165"/>
      <c r="EF356" s="165"/>
      <c r="EG356" s="165"/>
      <c r="EH356" s="165"/>
      <c r="EI356" s="165"/>
      <c r="EJ356" s="165"/>
      <c r="EK356" s="165"/>
      <c r="EL356" s="165"/>
      <c r="EM356" s="165"/>
      <c r="EN356" s="165"/>
      <c r="EO356" s="165"/>
      <c r="EP356" s="165"/>
      <c r="EQ356" s="165"/>
      <c r="ER356" s="165"/>
      <c r="ES356" s="165"/>
      <c r="ET356" s="165"/>
      <c r="EU356" s="165"/>
      <c r="EV356" s="165"/>
      <c r="EW356" s="165"/>
      <c r="EX356" s="165"/>
      <c r="EY356" s="165"/>
      <c r="EZ356" s="165"/>
      <c r="FA356" s="165"/>
      <c r="FB356" s="165"/>
      <c r="FC356" s="165"/>
      <c r="FD356" s="165"/>
      <c r="FE356" s="165"/>
      <c r="FF356" s="165"/>
      <c r="FG356" s="165"/>
      <c r="FH356" s="165"/>
      <c r="FI356" s="165"/>
      <c r="FJ356" s="165"/>
      <c r="FK356" s="165"/>
      <c r="FL356" s="165"/>
      <c r="FM356" s="165"/>
      <c r="FN356" s="165"/>
      <c r="FO356" s="165"/>
      <c r="FP356" s="165"/>
      <c r="FQ356" s="165"/>
      <c r="FR356" s="165"/>
      <c r="FS356" s="165"/>
      <c r="FT356" s="165"/>
      <c r="FU356" s="165"/>
      <c r="FV356" s="165"/>
      <c r="FW356" s="165"/>
      <c r="FX356" s="165"/>
      <c r="FY356" s="165"/>
      <c r="FZ356" s="165"/>
      <c r="GA356" s="165"/>
      <c r="GB356" s="165"/>
      <c r="GC356" s="165"/>
      <c r="GD356" s="165"/>
      <c r="GE356" s="165"/>
      <c r="GF356" s="165"/>
      <c r="GG356" s="165"/>
      <c r="GH356" s="165"/>
      <c r="GI356" s="165"/>
      <c r="GJ356" s="165"/>
      <c r="GK356" s="165"/>
      <c r="GL356" s="165"/>
      <c r="GM356" s="165"/>
      <c r="GN356" s="165"/>
      <c r="GO356" s="165"/>
      <c r="GP356" s="165"/>
      <c r="GQ356" s="165"/>
      <c r="GR356" s="165"/>
      <c r="GS356" s="165"/>
      <c r="GT356" s="165"/>
      <c r="GU356" s="165"/>
      <c r="GV356" s="165"/>
      <c r="GW356" s="165"/>
      <c r="GX356" s="165"/>
      <c r="GY356" s="165"/>
      <c r="GZ356" s="165"/>
      <c r="HA356" s="165"/>
      <c r="HB356" s="165"/>
      <c r="HC356" s="165"/>
      <c r="HD356" s="165"/>
      <c r="HE356" s="165"/>
      <c r="HF356" s="165"/>
      <c r="HG356" s="165"/>
      <c r="HH356" s="165"/>
      <c r="HI356" s="165"/>
      <c r="HJ356" s="165"/>
      <c r="HK356" s="165"/>
      <c r="HL356" s="165"/>
      <c r="HM356" s="165"/>
      <c r="HN356" s="165"/>
      <c r="HO356" s="165"/>
      <c r="HP356" s="165"/>
      <c r="HQ356" s="165"/>
      <c r="HR356" s="165"/>
      <c r="HS356" s="165"/>
      <c r="HT356" s="165"/>
      <c r="HU356" s="165"/>
      <c r="HV356" s="165"/>
      <c r="HW356" s="165"/>
      <c r="HX356" s="165"/>
      <c r="HY356" s="165"/>
      <c r="HZ356" s="165"/>
      <c r="IA356" s="165"/>
      <c r="IB356" s="165"/>
      <c r="IC356" s="165"/>
      <c r="ID356" s="165"/>
      <c r="IE356" s="165"/>
      <c r="IF356" s="165"/>
      <c r="IG356" s="165"/>
      <c r="IH356" s="165"/>
      <c r="II356" s="165"/>
      <c r="IJ356" s="165"/>
      <c r="IK356" s="165"/>
      <c r="IL356" s="165"/>
      <c r="IM356" s="165"/>
      <c r="IN356" s="165"/>
      <c r="IO356" s="165"/>
      <c r="IP356" s="165"/>
      <c r="IQ356" s="165"/>
      <c r="IR356" s="165"/>
      <c r="IS356" s="165"/>
      <c r="IT356" s="165"/>
      <c r="IU356" s="165"/>
      <c r="IV356" s="165"/>
      <c r="IW356" s="165"/>
      <c r="IX356" s="165"/>
      <c r="IY356" s="165"/>
      <c r="IZ356" s="165"/>
      <c r="JA356" s="165"/>
      <c r="JB356" s="165"/>
      <c r="JC356" s="165"/>
      <c r="JD356" s="165"/>
      <c r="JE356" s="165"/>
      <c r="JF356" s="165"/>
      <c r="JG356" s="165"/>
      <c r="JH356" s="165"/>
      <c r="JI356" s="165"/>
      <c r="JJ356" s="165"/>
      <c r="JK356" s="165"/>
      <c r="JL356" s="165"/>
      <c r="JM356" s="165"/>
      <c r="JN356" s="165"/>
      <c r="JO356" s="165"/>
      <c r="JP356" s="165"/>
      <c r="JQ356" s="165"/>
      <c r="JR356" s="165"/>
      <c r="JS356" s="165"/>
      <c r="JT356" s="165"/>
      <c r="JU356" s="165"/>
      <c r="JV356" s="165"/>
      <c r="JW356" s="165"/>
      <c r="JX356" s="165"/>
      <c r="JY356" s="165"/>
      <c r="JZ356" s="165"/>
      <c r="KA356" s="165"/>
      <c r="KB356" s="165"/>
      <c r="KC356" s="165"/>
      <c r="KD356" s="165"/>
      <c r="KE356" s="165"/>
      <c r="KF356" s="165"/>
      <c r="KG356" s="165"/>
      <c r="KH356" s="165"/>
      <c r="KI356" s="165"/>
      <c r="KJ356" s="165"/>
      <c r="KK356" s="165"/>
      <c r="KL356" s="165"/>
      <c r="KM356" s="165"/>
      <c r="KN356" s="165"/>
      <c r="KO356" s="165"/>
      <c r="KP356" s="165"/>
      <c r="KQ356" s="165"/>
      <c r="KR356" s="165"/>
      <c r="KS356" s="165"/>
      <c r="KT356" s="165"/>
      <c r="KU356" s="165"/>
      <c r="KV356" s="165"/>
      <c r="KW356" s="165"/>
      <c r="KX356" s="165"/>
      <c r="KY356" s="165"/>
      <c r="KZ356" s="165"/>
      <c r="LA356" s="165"/>
      <c r="LB356" s="165"/>
      <c r="LC356" s="165"/>
      <c r="LD356" s="165"/>
      <c r="LE356" s="165"/>
      <c r="LF356" s="165"/>
      <c r="LG356" s="165"/>
      <c r="LH356" s="165"/>
      <c r="LI356" s="165"/>
      <c r="LJ356" s="165"/>
      <c r="LK356" s="165"/>
      <c r="LL356" s="165"/>
      <c r="LM356" s="165"/>
      <c r="LN356" s="165"/>
      <c r="LO356" s="165"/>
      <c r="LP356" s="165"/>
      <c r="LQ356" s="165"/>
      <c r="LR356" s="165"/>
      <c r="LS356" s="165"/>
      <c r="LT356" s="165"/>
      <c r="LU356" s="165"/>
      <c r="LV356" s="165"/>
      <c r="LW356" s="165"/>
      <c r="LX356" s="165"/>
      <c r="LY356" s="165"/>
      <c r="LZ356" s="165"/>
      <c r="MA356" s="165"/>
      <c r="MB356" s="165"/>
      <c r="MC356" s="165"/>
      <c r="MD356" s="165"/>
      <c r="ME356" s="165"/>
      <c r="MF356" s="165"/>
      <c r="MG356" s="165"/>
      <c r="MH356" s="165"/>
      <c r="MI356" s="165"/>
      <c r="MJ356" s="165"/>
      <c r="MK356" s="165"/>
      <c r="ML356" s="165"/>
      <c r="MM356" s="165"/>
      <c r="MN356" s="165"/>
      <c r="MO356" s="165"/>
      <c r="MP356" s="165"/>
      <c r="MQ356" s="165"/>
      <c r="MR356" s="165"/>
      <c r="MS356" s="165"/>
      <c r="MT356" s="165"/>
      <c r="MU356" s="165"/>
      <c r="MV356" s="165"/>
      <c r="MW356" s="165"/>
      <c r="MX356" s="165"/>
      <c r="MY356" s="165"/>
      <c r="MZ356" s="165"/>
      <c r="NA356" s="165"/>
      <c r="NB356" s="165"/>
      <c r="NC356" s="165"/>
      <c r="ND356" s="165"/>
      <c r="NE356" s="165"/>
      <c r="NF356" s="165"/>
      <c r="NG356" s="165"/>
      <c r="NH356" s="165"/>
      <c r="NI356" s="165"/>
      <c r="NJ356" s="165"/>
      <c r="NK356" s="165"/>
      <c r="NL356" s="165"/>
      <c r="NM356" s="165"/>
      <c r="NN356" s="165"/>
      <c r="NO356" s="165"/>
      <c r="NP356" s="165"/>
      <c r="NQ356" s="165"/>
      <c r="NR356" s="165"/>
      <c r="NS356" s="165"/>
      <c r="NT356" s="165"/>
      <c r="NU356" s="165"/>
      <c r="NV356" s="165"/>
      <c r="NW356" s="165"/>
      <c r="NX356" s="165"/>
      <c r="NY356" s="165"/>
      <c r="NZ356" s="165"/>
      <c r="OA356" s="165"/>
      <c r="OB356" s="165"/>
      <c r="OC356" s="165"/>
      <c r="OD356" s="165"/>
      <c r="OE356" s="165"/>
      <c r="OF356" s="165"/>
      <c r="OG356" s="165"/>
      <c r="OH356" s="165"/>
      <c r="OI356" s="165"/>
      <c r="OJ356" s="165"/>
      <c r="OK356" s="165"/>
      <c r="OL356" s="165"/>
      <c r="OM356" s="165"/>
      <c r="ON356" s="165"/>
      <c r="OO356" s="165"/>
      <c r="OP356" s="165"/>
      <c r="OQ356" s="165"/>
      <c r="OR356" s="165"/>
      <c r="OS356" s="165"/>
      <c r="OT356" s="165"/>
      <c r="OU356" s="165"/>
      <c r="OV356" s="165"/>
      <c r="OW356" s="165"/>
      <c r="OX356" s="165"/>
      <c r="OY356" s="165"/>
      <c r="OZ356" s="165"/>
      <c r="PA356" s="165"/>
      <c r="PB356" s="165"/>
      <c r="PC356" s="165"/>
      <c r="PD356" s="165"/>
      <c r="PE356" s="165"/>
      <c r="PF356" s="165"/>
      <c r="PG356" s="165"/>
      <c r="PH356" s="165"/>
      <c r="PI356" s="165"/>
      <c r="PJ356" s="165"/>
      <c r="PK356" s="165"/>
      <c r="PL356" s="165"/>
      <c r="PM356" s="165"/>
      <c r="PN356" s="165"/>
      <c r="PO356" s="165"/>
      <c r="PP356" s="165"/>
      <c r="PQ356" s="165"/>
      <c r="PR356" s="165"/>
      <c r="PS356" s="165"/>
      <c r="PT356" s="165"/>
      <c r="PU356" s="165"/>
      <c r="PV356" s="165"/>
      <c r="PW356" s="165"/>
      <c r="PX356" s="165"/>
      <c r="PY356" s="165"/>
      <c r="PZ356" s="165"/>
      <c r="QA356" s="165"/>
      <c r="QB356" s="165"/>
      <c r="QC356" s="165"/>
      <c r="QD356" s="165"/>
      <c r="QE356" s="165"/>
      <c r="QF356" s="165"/>
      <c r="QG356" s="165"/>
      <c r="QH356" s="165"/>
      <c r="QI356" s="165"/>
      <c r="QJ356" s="165"/>
      <c r="QK356" s="165"/>
      <c r="QL356" s="165"/>
      <c r="QM356" s="165"/>
      <c r="QN356" s="165"/>
      <c r="QO356" s="165"/>
      <c r="QP356" s="165"/>
      <c r="QQ356" s="165"/>
      <c r="QR356" s="165"/>
      <c r="QS356" s="165"/>
      <c r="QT356" s="165"/>
      <c r="QU356" s="165"/>
      <c r="QV356" s="165"/>
      <c r="QW356" s="165"/>
      <c r="QX356" s="165"/>
      <c r="QY356" s="165"/>
      <c r="QZ356" s="165"/>
      <c r="RA356" s="165"/>
      <c r="RB356" s="165"/>
      <c r="RC356" s="165"/>
      <c r="RD356" s="165"/>
      <c r="RE356" s="165"/>
      <c r="RF356" s="165"/>
      <c r="RG356" s="165"/>
      <c r="RH356" s="165"/>
      <c r="RI356" s="165"/>
      <c r="RJ356" s="165"/>
      <c r="RK356" s="165"/>
      <c r="RL356" s="165"/>
    </row>
    <row r="357" spans="1:480" ht="15.75" x14ac:dyDescent="0.25">
      <c r="A357" s="32" t="e">
        <f>'Тех. карты'!#REF!</f>
        <v>#REF!</v>
      </c>
      <c r="B357" s="353" t="s">
        <v>118</v>
      </c>
      <c r="C357" s="353"/>
      <c r="D357" s="231">
        <v>34</v>
      </c>
      <c r="E357" s="12"/>
      <c r="F357" s="13"/>
      <c r="G357" s="14">
        <v>2.81</v>
      </c>
      <c r="H357" s="15">
        <v>4.49</v>
      </c>
      <c r="I357" s="16">
        <v>10.98</v>
      </c>
      <c r="J357" s="17">
        <v>100.3</v>
      </c>
      <c r="K357" s="18">
        <v>0.06</v>
      </c>
      <c r="L357" s="30">
        <v>3</v>
      </c>
      <c r="M357" s="30">
        <v>10.3</v>
      </c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3"/>
      <c r="Z357" s="165"/>
      <c r="AA357" s="165"/>
      <c r="AB357" s="165"/>
      <c r="AC357" s="165"/>
      <c r="AD357" s="165"/>
      <c r="AE357" s="165"/>
      <c r="AF357" s="165"/>
      <c r="AG357" s="165"/>
      <c r="AH357" s="165"/>
      <c r="AI357" s="165"/>
      <c r="AJ357" s="165"/>
      <c r="AK357" s="165"/>
      <c r="AL357" s="165"/>
      <c r="AM357" s="165"/>
      <c r="AN357" s="165"/>
      <c r="AO357" s="165"/>
      <c r="AP357" s="165"/>
      <c r="AQ357" s="165"/>
      <c r="AR357" s="165"/>
      <c r="AS357" s="165"/>
      <c r="AT357" s="165"/>
      <c r="AU357" s="165"/>
      <c r="AV357" s="165"/>
      <c r="AW357" s="165"/>
      <c r="AX357" s="165"/>
      <c r="AY357" s="165"/>
      <c r="AZ357" s="165"/>
      <c r="BA357" s="165"/>
      <c r="BB357" s="165"/>
      <c r="BC357" s="165"/>
      <c r="BD357" s="165"/>
      <c r="BE357" s="165"/>
      <c r="BF357" s="165"/>
      <c r="BG357" s="165"/>
      <c r="BH357" s="165"/>
      <c r="BI357" s="165"/>
      <c r="BJ357" s="165"/>
      <c r="BK357" s="165"/>
      <c r="BL357" s="165"/>
      <c r="BM357" s="165"/>
      <c r="BN357" s="165"/>
      <c r="BO357" s="165"/>
      <c r="BP357" s="165"/>
      <c r="BQ357" s="165"/>
      <c r="BR357" s="165"/>
      <c r="BS357" s="165"/>
      <c r="BT357" s="165"/>
      <c r="BU357" s="165"/>
      <c r="BV357" s="165"/>
      <c r="BW357" s="165"/>
      <c r="BX357" s="165"/>
      <c r="BY357" s="165"/>
      <c r="BZ357" s="165"/>
      <c r="CA357" s="165"/>
      <c r="CB357" s="165"/>
      <c r="CC357" s="165"/>
      <c r="CD357" s="165"/>
      <c r="CE357" s="165"/>
      <c r="CF357" s="165"/>
      <c r="CG357" s="165"/>
      <c r="CH357" s="165"/>
      <c r="CI357" s="165"/>
      <c r="CJ357" s="165"/>
      <c r="CK357" s="165"/>
      <c r="CL357" s="165"/>
      <c r="CM357" s="165"/>
      <c r="CN357" s="165"/>
      <c r="CO357" s="165"/>
      <c r="CP357" s="165"/>
      <c r="CQ357" s="165"/>
      <c r="CR357" s="165"/>
      <c r="CS357" s="165"/>
      <c r="CT357" s="165"/>
      <c r="CU357" s="165"/>
      <c r="CV357" s="165"/>
      <c r="CW357" s="165"/>
      <c r="CX357" s="165"/>
      <c r="CY357" s="165"/>
      <c r="CZ357" s="165"/>
      <c r="DA357" s="165"/>
      <c r="DB357" s="165"/>
      <c r="DC357" s="165"/>
      <c r="DD357" s="165"/>
      <c r="DE357" s="165"/>
      <c r="DF357" s="165"/>
      <c r="DG357" s="165"/>
      <c r="DH357" s="165"/>
      <c r="DI357" s="165"/>
      <c r="DJ357" s="165"/>
      <c r="DK357" s="165"/>
      <c r="DL357" s="165"/>
      <c r="DM357" s="165"/>
      <c r="DN357" s="165"/>
      <c r="DO357" s="165"/>
      <c r="DP357" s="165"/>
      <c r="DQ357" s="165"/>
      <c r="DR357" s="165"/>
      <c r="DS357" s="165"/>
      <c r="DT357" s="165"/>
      <c r="DU357" s="165"/>
      <c r="DV357" s="165"/>
      <c r="DW357" s="165"/>
      <c r="DX357" s="165"/>
      <c r="DY357" s="165"/>
      <c r="DZ357" s="165"/>
      <c r="EA357" s="165"/>
      <c r="EB357" s="165"/>
      <c r="EC357" s="165"/>
      <c r="ED357" s="165"/>
      <c r="EE357" s="165"/>
      <c r="EF357" s="165"/>
      <c r="EG357" s="165"/>
      <c r="EH357" s="165"/>
      <c r="EI357" s="165"/>
      <c r="EJ357" s="165"/>
      <c r="EK357" s="165"/>
      <c r="EL357" s="165"/>
      <c r="EM357" s="165"/>
      <c r="EN357" s="165"/>
      <c r="EO357" s="165"/>
      <c r="EP357" s="165"/>
      <c r="EQ357" s="165"/>
      <c r="ER357" s="165"/>
      <c r="ES357" s="165"/>
      <c r="ET357" s="165"/>
      <c r="EU357" s="165"/>
      <c r="EV357" s="165"/>
      <c r="EW357" s="165"/>
      <c r="EX357" s="165"/>
      <c r="EY357" s="165"/>
      <c r="EZ357" s="165"/>
      <c r="FA357" s="165"/>
      <c r="FB357" s="165"/>
      <c r="FC357" s="165"/>
      <c r="FD357" s="165"/>
      <c r="FE357" s="165"/>
      <c r="FF357" s="165"/>
      <c r="FG357" s="165"/>
      <c r="FH357" s="165"/>
      <c r="FI357" s="165"/>
      <c r="FJ357" s="165"/>
      <c r="FK357" s="165"/>
      <c r="FL357" s="165"/>
      <c r="FM357" s="165"/>
      <c r="FN357" s="165"/>
      <c r="FO357" s="165"/>
      <c r="FP357" s="165"/>
      <c r="FQ357" s="165"/>
      <c r="FR357" s="165"/>
      <c r="FS357" s="165"/>
      <c r="FT357" s="165"/>
      <c r="FU357" s="165"/>
      <c r="FV357" s="165"/>
      <c r="FW357" s="165"/>
      <c r="FX357" s="165"/>
      <c r="FY357" s="165"/>
      <c r="FZ357" s="165"/>
      <c r="GA357" s="165"/>
      <c r="GB357" s="165"/>
      <c r="GC357" s="165"/>
      <c r="GD357" s="165"/>
      <c r="GE357" s="165"/>
      <c r="GF357" s="165"/>
      <c r="GG357" s="165"/>
      <c r="GH357" s="165"/>
      <c r="GI357" s="165"/>
      <c r="GJ357" s="165"/>
      <c r="GK357" s="165"/>
      <c r="GL357" s="165"/>
      <c r="GM357" s="165"/>
      <c r="GN357" s="165"/>
      <c r="GO357" s="165"/>
      <c r="GP357" s="165"/>
      <c r="GQ357" s="165"/>
      <c r="GR357" s="165"/>
      <c r="GS357" s="165"/>
      <c r="GT357" s="165"/>
      <c r="GU357" s="165"/>
      <c r="GV357" s="165"/>
      <c r="GW357" s="165"/>
      <c r="GX357" s="165"/>
      <c r="GY357" s="165"/>
      <c r="GZ357" s="165"/>
      <c r="HA357" s="165"/>
      <c r="HB357" s="165"/>
      <c r="HC357" s="165"/>
      <c r="HD357" s="165"/>
      <c r="HE357" s="165"/>
      <c r="HF357" s="165"/>
      <c r="HG357" s="165"/>
      <c r="HH357" s="165"/>
      <c r="HI357" s="165"/>
      <c r="HJ357" s="165"/>
      <c r="HK357" s="165"/>
      <c r="HL357" s="165"/>
      <c r="HM357" s="165"/>
      <c r="HN357" s="165"/>
      <c r="HO357" s="165"/>
      <c r="HP357" s="165"/>
      <c r="HQ357" s="165"/>
      <c r="HR357" s="165"/>
      <c r="HS357" s="165"/>
      <c r="HT357" s="165"/>
      <c r="HU357" s="165"/>
      <c r="HV357" s="165"/>
      <c r="HW357" s="165"/>
      <c r="HX357" s="165"/>
      <c r="HY357" s="165"/>
      <c r="HZ357" s="165"/>
      <c r="IA357" s="165"/>
      <c r="IB357" s="165"/>
      <c r="IC357" s="165"/>
      <c r="ID357" s="165"/>
      <c r="IE357" s="165"/>
      <c r="IF357" s="165"/>
      <c r="IG357" s="165"/>
      <c r="IH357" s="165"/>
      <c r="II357" s="165"/>
      <c r="IJ357" s="165"/>
      <c r="IK357" s="165"/>
      <c r="IL357" s="165"/>
      <c r="IM357" s="165"/>
      <c r="IN357" s="165"/>
      <c r="IO357" s="165"/>
      <c r="IP357" s="165"/>
      <c r="IQ357" s="165"/>
      <c r="IR357" s="165"/>
      <c r="IS357" s="165"/>
      <c r="IT357" s="165"/>
      <c r="IU357" s="165"/>
      <c r="IV357" s="165"/>
      <c r="IW357" s="165"/>
      <c r="IX357" s="165"/>
      <c r="IY357" s="165"/>
      <c r="IZ357" s="165"/>
      <c r="JA357" s="165"/>
      <c r="JB357" s="165"/>
      <c r="JC357" s="165"/>
      <c r="JD357" s="165"/>
      <c r="JE357" s="165"/>
      <c r="JF357" s="165"/>
      <c r="JG357" s="165"/>
      <c r="JH357" s="165"/>
      <c r="JI357" s="165"/>
      <c r="JJ357" s="165"/>
      <c r="JK357" s="165"/>
      <c r="JL357" s="165"/>
      <c r="JM357" s="165"/>
      <c r="JN357" s="165"/>
      <c r="JO357" s="165"/>
      <c r="JP357" s="165"/>
      <c r="JQ357" s="165"/>
      <c r="JR357" s="165"/>
      <c r="JS357" s="165"/>
      <c r="JT357" s="165"/>
      <c r="JU357" s="165"/>
      <c r="JV357" s="165"/>
      <c r="JW357" s="165"/>
      <c r="JX357" s="165"/>
      <c r="JY357" s="165"/>
      <c r="JZ357" s="165"/>
      <c r="KA357" s="165"/>
      <c r="KB357" s="165"/>
      <c r="KC357" s="165"/>
      <c r="KD357" s="165"/>
      <c r="KE357" s="165"/>
      <c r="KF357" s="165"/>
      <c r="KG357" s="165"/>
      <c r="KH357" s="165"/>
      <c r="KI357" s="165"/>
      <c r="KJ357" s="165"/>
      <c r="KK357" s="165"/>
      <c r="KL357" s="165"/>
      <c r="KM357" s="165"/>
      <c r="KN357" s="165"/>
      <c r="KO357" s="165"/>
      <c r="KP357" s="165"/>
      <c r="KQ357" s="165"/>
      <c r="KR357" s="165"/>
      <c r="KS357" s="165"/>
      <c r="KT357" s="165"/>
      <c r="KU357" s="165"/>
      <c r="KV357" s="165"/>
      <c r="KW357" s="165"/>
      <c r="KX357" s="165"/>
      <c r="KY357" s="165"/>
      <c r="KZ357" s="165"/>
      <c r="LA357" s="165"/>
      <c r="LB357" s="165"/>
      <c r="LC357" s="165"/>
      <c r="LD357" s="165"/>
      <c r="LE357" s="165"/>
      <c r="LF357" s="165"/>
      <c r="LG357" s="165"/>
      <c r="LH357" s="165"/>
      <c r="LI357" s="165"/>
      <c r="LJ357" s="165"/>
      <c r="LK357" s="165"/>
      <c r="LL357" s="165"/>
      <c r="LM357" s="165"/>
      <c r="LN357" s="165"/>
      <c r="LO357" s="165"/>
      <c r="LP357" s="165"/>
      <c r="LQ357" s="165"/>
      <c r="LR357" s="165"/>
      <c r="LS357" s="165"/>
      <c r="LT357" s="165"/>
      <c r="LU357" s="165"/>
      <c r="LV357" s="165"/>
      <c r="LW357" s="165"/>
      <c r="LX357" s="165"/>
      <c r="LY357" s="165"/>
      <c r="LZ357" s="165"/>
      <c r="MA357" s="165"/>
      <c r="MB357" s="165"/>
      <c r="MC357" s="165"/>
      <c r="MD357" s="165"/>
      <c r="ME357" s="165"/>
      <c r="MF357" s="165"/>
      <c r="MG357" s="165"/>
      <c r="MH357" s="165"/>
      <c r="MI357" s="165"/>
      <c r="MJ357" s="165"/>
      <c r="MK357" s="165"/>
      <c r="ML357" s="165"/>
      <c r="MM357" s="165"/>
      <c r="MN357" s="165"/>
      <c r="MO357" s="165"/>
      <c r="MP357" s="165"/>
      <c r="MQ357" s="165"/>
      <c r="MR357" s="165"/>
      <c r="MS357" s="165"/>
      <c r="MT357" s="165"/>
      <c r="MU357" s="165"/>
      <c r="MV357" s="165"/>
      <c r="MW357" s="165"/>
      <c r="MX357" s="165"/>
      <c r="MY357" s="165"/>
      <c r="MZ357" s="165"/>
      <c r="NA357" s="165"/>
      <c r="NB357" s="165"/>
      <c r="NC357" s="165"/>
      <c r="ND357" s="165"/>
      <c r="NE357" s="165"/>
      <c r="NF357" s="165"/>
      <c r="NG357" s="165"/>
      <c r="NH357" s="165"/>
      <c r="NI357" s="165"/>
      <c r="NJ357" s="165"/>
      <c r="NK357" s="165"/>
      <c r="NL357" s="165"/>
      <c r="NM357" s="165"/>
      <c r="NN357" s="165"/>
      <c r="NO357" s="165"/>
      <c r="NP357" s="165"/>
      <c r="NQ357" s="165"/>
      <c r="NR357" s="165"/>
      <c r="NS357" s="165"/>
      <c r="NT357" s="165"/>
      <c r="NU357" s="165"/>
      <c r="NV357" s="165"/>
      <c r="NW357" s="165"/>
      <c r="NX357" s="165"/>
      <c r="NY357" s="165"/>
      <c r="NZ357" s="165"/>
      <c r="OA357" s="165"/>
      <c r="OB357" s="165"/>
      <c r="OC357" s="165"/>
      <c r="OD357" s="165"/>
      <c r="OE357" s="165"/>
      <c r="OF357" s="165"/>
      <c r="OG357" s="165"/>
      <c r="OH357" s="165"/>
      <c r="OI357" s="165"/>
      <c r="OJ357" s="165"/>
      <c r="OK357" s="165"/>
      <c r="OL357" s="165"/>
      <c r="OM357" s="165"/>
      <c r="ON357" s="165"/>
      <c r="OO357" s="165"/>
      <c r="OP357" s="165"/>
      <c r="OQ357" s="165"/>
      <c r="OR357" s="165"/>
      <c r="OS357" s="165"/>
      <c r="OT357" s="165"/>
      <c r="OU357" s="165"/>
      <c r="OV357" s="165"/>
      <c r="OW357" s="165"/>
      <c r="OX357" s="165"/>
      <c r="OY357" s="165"/>
      <c r="OZ357" s="165"/>
      <c r="PA357" s="165"/>
      <c r="PB357" s="165"/>
      <c r="PC357" s="165"/>
      <c r="PD357" s="165"/>
      <c r="PE357" s="165"/>
      <c r="PF357" s="165"/>
      <c r="PG357" s="165"/>
      <c r="PH357" s="165"/>
      <c r="PI357" s="165"/>
      <c r="PJ357" s="165"/>
      <c r="PK357" s="165"/>
      <c r="PL357" s="165"/>
      <c r="PM357" s="165"/>
      <c r="PN357" s="165"/>
      <c r="PO357" s="165"/>
      <c r="PP357" s="165"/>
      <c r="PQ357" s="165"/>
      <c r="PR357" s="165"/>
      <c r="PS357" s="165"/>
      <c r="PT357" s="165"/>
      <c r="PU357" s="165"/>
      <c r="PV357" s="165"/>
      <c r="PW357" s="165"/>
      <c r="PX357" s="165"/>
      <c r="PY357" s="165"/>
      <c r="PZ357" s="165"/>
      <c r="QA357" s="165"/>
      <c r="QB357" s="165"/>
      <c r="QC357" s="165"/>
      <c r="QD357" s="165"/>
      <c r="QE357" s="165"/>
      <c r="QF357" s="165"/>
      <c r="QG357" s="165"/>
      <c r="QH357" s="165"/>
      <c r="QI357" s="165"/>
      <c r="QJ357" s="165"/>
      <c r="QK357" s="165"/>
      <c r="QL357" s="165"/>
      <c r="QM357" s="165"/>
      <c r="QN357" s="165"/>
      <c r="QO357" s="165"/>
      <c r="QP357" s="165"/>
      <c r="QQ357" s="165"/>
      <c r="QR357" s="165"/>
      <c r="QS357" s="165"/>
      <c r="QT357" s="165"/>
      <c r="QU357" s="165"/>
      <c r="QV357" s="165"/>
      <c r="QW357" s="165"/>
      <c r="QX357" s="165"/>
      <c r="QY357" s="165"/>
      <c r="QZ357" s="165"/>
      <c r="RA357" s="165"/>
      <c r="RB357" s="165"/>
      <c r="RC357" s="165"/>
      <c r="RD357" s="165"/>
      <c r="RE357" s="165"/>
      <c r="RF357" s="165"/>
      <c r="RG357" s="165"/>
      <c r="RH357" s="165"/>
      <c r="RI357" s="165"/>
      <c r="RJ357" s="165"/>
      <c r="RK357" s="165"/>
      <c r="RL357" s="165"/>
    </row>
    <row r="358" spans="1:480" ht="15" x14ac:dyDescent="0.25">
      <c r="A358" s="138"/>
      <c r="B358" s="353" t="s">
        <v>28</v>
      </c>
      <c r="C358" s="353"/>
      <c r="D358" s="11">
        <v>150</v>
      </c>
      <c r="E358" s="11">
        <v>0</v>
      </c>
      <c r="F358" s="11">
        <v>0</v>
      </c>
      <c r="G358" s="11">
        <v>1</v>
      </c>
      <c r="H358" s="11">
        <v>1.08</v>
      </c>
      <c r="I358" s="11">
        <v>10.83</v>
      </c>
      <c r="J358" s="11">
        <v>75</v>
      </c>
      <c r="K358" s="11">
        <v>0.83</v>
      </c>
      <c r="L358" s="30">
        <v>248</v>
      </c>
      <c r="M358" s="30">
        <v>11.7</v>
      </c>
      <c r="N358" s="236"/>
      <c r="O358" s="233"/>
      <c r="P358" s="233"/>
      <c r="Q358" s="233"/>
      <c r="R358" s="233"/>
      <c r="S358" s="233"/>
      <c r="T358" s="233"/>
      <c r="U358" s="233"/>
      <c r="V358" s="233"/>
      <c r="W358" s="233"/>
      <c r="X358" s="233"/>
      <c r="Y358" s="233"/>
      <c r="Z358" s="165"/>
      <c r="AA358" s="165"/>
      <c r="AB358" s="165"/>
      <c r="AC358" s="165"/>
      <c r="AD358" s="165"/>
      <c r="AE358" s="165"/>
      <c r="AF358" s="165"/>
      <c r="AG358" s="165"/>
      <c r="AH358" s="165"/>
      <c r="AI358" s="165"/>
      <c r="AJ358" s="165"/>
      <c r="AK358" s="165"/>
      <c r="AL358" s="165"/>
      <c r="AM358" s="165"/>
      <c r="AN358" s="165"/>
      <c r="AO358" s="165"/>
      <c r="AP358" s="165"/>
      <c r="AQ358" s="165"/>
      <c r="AR358" s="165"/>
      <c r="AS358" s="165"/>
      <c r="AT358" s="165"/>
      <c r="AU358" s="165"/>
      <c r="AV358" s="165"/>
      <c r="AW358" s="165"/>
      <c r="AX358" s="165"/>
      <c r="AY358" s="165"/>
      <c r="AZ358" s="165"/>
      <c r="BA358" s="165"/>
      <c r="BB358" s="165"/>
      <c r="BC358" s="165"/>
      <c r="BD358" s="165"/>
      <c r="BE358" s="165"/>
      <c r="BF358" s="165"/>
      <c r="BG358" s="165"/>
      <c r="BH358" s="165"/>
      <c r="BI358" s="165"/>
      <c r="BJ358" s="165"/>
      <c r="BK358" s="165"/>
      <c r="BL358" s="165"/>
      <c r="BM358" s="165"/>
      <c r="BN358" s="165"/>
      <c r="BO358" s="165"/>
      <c r="BP358" s="165"/>
      <c r="BQ358" s="165"/>
      <c r="BR358" s="165"/>
      <c r="BS358" s="165"/>
      <c r="BT358" s="165"/>
      <c r="BU358" s="165"/>
      <c r="BV358" s="165"/>
      <c r="BW358" s="165"/>
      <c r="BX358" s="165"/>
      <c r="BY358" s="165"/>
      <c r="BZ358" s="165"/>
      <c r="CA358" s="165"/>
      <c r="CB358" s="165"/>
      <c r="CC358" s="165"/>
      <c r="CD358" s="165"/>
      <c r="CE358" s="165"/>
      <c r="CF358" s="165"/>
      <c r="CG358" s="165"/>
      <c r="CH358" s="165"/>
      <c r="CI358" s="165"/>
      <c r="CJ358" s="165"/>
      <c r="CK358" s="165"/>
      <c r="CL358" s="165"/>
      <c r="CM358" s="165"/>
      <c r="CN358" s="165"/>
      <c r="CO358" s="165"/>
      <c r="CP358" s="165"/>
      <c r="CQ358" s="165"/>
      <c r="CR358" s="165"/>
      <c r="CS358" s="165"/>
      <c r="CT358" s="165"/>
      <c r="CU358" s="165"/>
      <c r="CV358" s="165"/>
      <c r="CW358" s="165"/>
      <c r="CX358" s="165"/>
      <c r="CY358" s="165"/>
      <c r="CZ358" s="165"/>
      <c r="DA358" s="165"/>
      <c r="DB358" s="165"/>
      <c r="DC358" s="165"/>
      <c r="DD358" s="165"/>
      <c r="DE358" s="165"/>
      <c r="DF358" s="165"/>
      <c r="DG358" s="165"/>
      <c r="DH358" s="165"/>
      <c r="DI358" s="165"/>
      <c r="DJ358" s="165"/>
      <c r="DK358" s="165"/>
      <c r="DL358" s="165"/>
      <c r="DM358" s="165"/>
      <c r="DN358" s="165"/>
      <c r="DO358" s="165"/>
      <c r="DP358" s="165"/>
      <c r="DQ358" s="165"/>
      <c r="DR358" s="165"/>
      <c r="DS358" s="165"/>
      <c r="DT358" s="165"/>
      <c r="DU358" s="165"/>
      <c r="DV358" s="165"/>
      <c r="DW358" s="165"/>
      <c r="DX358" s="165"/>
      <c r="DY358" s="165"/>
      <c r="DZ358" s="165"/>
      <c r="EA358" s="165"/>
      <c r="EB358" s="165"/>
      <c r="EC358" s="165"/>
      <c r="ED358" s="165"/>
      <c r="EE358" s="165"/>
      <c r="EF358" s="165"/>
      <c r="EG358" s="165"/>
      <c r="EH358" s="165"/>
      <c r="EI358" s="165"/>
      <c r="EJ358" s="165"/>
      <c r="EK358" s="165"/>
      <c r="EL358" s="165"/>
      <c r="EM358" s="165"/>
      <c r="EN358" s="165"/>
      <c r="EO358" s="165"/>
      <c r="EP358" s="165"/>
      <c r="EQ358" s="165"/>
      <c r="ER358" s="165"/>
      <c r="ES358" s="165"/>
      <c r="ET358" s="165"/>
      <c r="EU358" s="165"/>
      <c r="EV358" s="165"/>
      <c r="EW358" s="165"/>
      <c r="EX358" s="165"/>
      <c r="EY358" s="165"/>
      <c r="EZ358" s="165"/>
      <c r="FA358" s="165"/>
      <c r="FB358" s="165"/>
      <c r="FC358" s="165"/>
      <c r="FD358" s="165"/>
      <c r="FE358" s="165"/>
      <c r="FF358" s="165"/>
      <c r="FG358" s="165"/>
      <c r="FH358" s="165"/>
      <c r="FI358" s="165"/>
      <c r="FJ358" s="165"/>
      <c r="FK358" s="165"/>
      <c r="FL358" s="165"/>
      <c r="FM358" s="165"/>
      <c r="FN358" s="165"/>
      <c r="FO358" s="165"/>
      <c r="FP358" s="165"/>
      <c r="FQ358" s="165"/>
      <c r="FR358" s="165"/>
      <c r="FS358" s="165"/>
      <c r="FT358" s="165"/>
      <c r="FU358" s="165"/>
      <c r="FV358" s="165"/>
      <c r="FW358" s="165"/>
      <c r="FX358" s="165"/>
      <c r="FY358" s="165"/>
      <c r="FZ358" s="165"/>
      <c r="GA358" s="165"/>
      <c r="GB358" s="165"/>
      <c r="GC358" s="165"/>
      <c r="GD358" s="165"/>
      <c r="GE358" s="165"/>
      <c r="GF358" s="165"/>
      <c r="GG358" s="165"/>
      <c r="GH358" s="165"/>
      <c r="GI358" s="165"/>
      <c r="GJ358" s="165"/>
      <c r="GK358" s="165"/>
      <c r="GL358" s="165"/>
      <c r="GM358" s="165"/>
      <c r="GN358" s="165"/>
      <c r="GO358" s="165"/>
      <c r="GP358" s="165"/>
      <c r="GQ358" s="165"/>
      <c r="GR358" s="165"/>
      <c r="GS358" s="165"/>
      <c r="GT358" s="165"/>
      <c r="GU358" s="165"/>
      <c r="GV358" s="165"/>
      <c r="GW358" s="165"/>
      <c r="GX358" s="165"/>
      <c r="GY358" s="165"/>
      <c r="GZ358" s="165"/>
      <c r="HA358" s="165"/>
      <c r="HB358" s="165"/>
      <c r="HC358" s="165"/>
      <c r="HD358" s="165"/>
      <c r="HE358" s="165"/>
      <c r="HF358" s="165"/>
      <c r="HG358" s="165"/>
      <c r="HH358" s="165"/>
      <c r="HI358" s="165"/>
      <c r="HJ358" s="165"/>
      <c r="HK358" s="165"/>
      <c r="HL358" s="165"/>
      <c r="HM358" s="165"/>
      <c r="HN358" s="165"/>
      <c r="HO358" s="165"/>
      <c r="HP358" s="165"/>
      <c r="HQ358" s="165"/>
      <c r="HR358" s="165"/>
      <c r="HS358" s="165"/>
      <c r="HT358" s="165"/>
      <c r="HU358" s="165"/>
      <c r="HV358" s="165"/>
      <c r="HW358" s="165"/>
      <c r="HX358" s="165"/>
      <c r="HY358" s="165"/>
      <c r="HZ358" s="165"/>
      <c r="IA358" s="165"/>
      <c r="IB358" s="165"/>
      <c r="IC358" s="165"/>
      <c r="ID358" s="165"/>
      <c r="IE358" s="165"/>
      <c r="IF358" s="165"/>
      <c r="IG358" s="165"/>
      <c r="IH358" s="165"/>
      <c r="II358" s="165"/>
      <c r="IJ358" s="165"/>
      <c r="IK358" s="165"/>
      <c r="IL358" s="165"/>
      <c r="IM358" s="165"/>
      <c r="IN358" s="165"/>
      <c r="IO358" s="165"/>
      <c r="IP358" s="165"/>
      <c r="IQ358" s="165"/>
      <c r="IR358" s="165"/>
      <c r="IS358" s="165"/>
      <c r="IT358" s="165"/>
      <c r="IU358" s="165"/>
      <c r="IV358" s="165"/>
      <c r="IW358" s="165"/>
      <c r="IX358" s="165"/>
      <c r="IY358" s="165"/>
      <c r="IZ358" s="165"/>
      <c r="JA358" s="165"/>
      <c r="JB358" s="165"/>
      <c r="JC358" s="165"/>
      <c r="JD358" s="165"/>
      <c r="JE358" s="165"/>
      <c r="JF358" s="165"/>
      <c r="JG358" s="165"/>
      <c r="JH358" s="165"/>
      <c r="JI358" s="165"/>
      <c r="JJ358" s="165"/>
      <c r="JK358" s="165"/>
      <c r="JL358" s="165"/>
      <c r="JM358" s="165"/>
      <c r="JN358" s="165"/>
      <c r="JO358" s="165"/>
      <c r="JP358" s="165"/>
      <c r="JQ358" s="165"/>
      <c r="JR358" s="165"/>
      <c r="JS358" s="165"/>
      <c r="JT358" s="165"/>
      <c r="JU358" s="165"/>
      <c r="JV358" s="165"/>
      <c r="JW358" s="165"/>
      <c r="JX358" s="165"/>
      <c r="JY358" s="165"/>
      <c r="JZ358" s="165"/>
      <c r="KA358" s="165"/>
      <c r="KB358" s="165"/>
      <c r="KC358" s="165"/>
      <c r="KD358" s="165"/>
      <c r="KE358" s="165"/>
      <c r="KF358" s="165"/>
      <c r="KG358" s="165"/>
      <c r="KH358" s="165"/>
      <c r="KI358" s="165"/>
      <c r="KJ358" s="165"/>
      <c r="KK358" s="165"/>
      <c r="KL358" s="165"/>
      <c r="KM358" s="165"/>
      <c r="KN358" s="165"/>
      <c r="KO358" s="165"/>
      <c r="KP358" s="165"/>
      <c r="KQ358" s="165"/>
      <c r="KR358" s="165"/>
      <c r="KS358" s="165"/>
      <c r="KT358" s="165"/>
      <c r="KU358" s="165"/>
      <c r="KV358" s="165"/>
      <c r="KW358" s="165"/>
      <c r="KX358" s="165"/>
      <c r="KY358" s="165"/>
      <c r="KZ358" s="165"/>
      <c r="LA358" s="165"/>
      <c r="LB358" s="165"/>
      <c r="LC358" s="165"/>
      <c r="LD358" s="165"/>
      <c r="LE358" s="165"/>
      <c r="LF358" s="165"/>
      <c r="LG358" s="165"/>
      <c r="LH358" s="165"/>
      <c r="LI358" s="165"/>
      <c r="LJ358" s="165"/>
      <c r="LK358" s="165"/>
      <c r="LL358" s="165"/>
      <c r="LM358" s="165"/>
      <c r="LN358" s="165"/>
      <c r="LO358" s="165"/>
      <c r="LP358" s="165"/>
      <c r="LQ358" s="165"/>
      <c r="LR358" s="165"/>
      <c r="LS358" s="165"/>
      <c r="LT358" s="165"/>
      <c r="LU358" s="165"/>
      <c r="LV358" s="165"/>
      <c r="LW358" s="165"/>
      <c r="LX358" s="165"/>
      <c r="LY358" s="165"/>
      <c r="LZ358" s="165"/>
      <c r="MA358" s="165"/>
      <c r="MB358" s="165"/>
      <c r="MC358" s="165"/>
      <c r="MD358" s="165"/>
      <c r="ME358" s="165"/>
      <c r="MF358" s="165"/>
      <c r="MG358" s="165"/>
      <c r="MH358" s="165"/>
      <c r="MI358" s="165"/>
      <c r="MJ358" s="165"/>
      <c r="MK358" s="165"/>
      <c r="ML358" s="165"/>
      <c r="MM358" s="165"/>
      <c r="MN358" s="165"/>
      <c r="MO358" s="165"/>
      <c r="MP358" s="165"/>
      <c r="MQ358" s="165"/>
      <c r="MR358" s="165"/>
      <c r="MS358" s="165"/>
      <c r="MT358" s="165"/>
      <c r="MU358" s="165"/>
      <c r="MV358" s="165"/>
      <c r="MW358" s="165"/>
      <c r="MX358" s="165"/>
      <c r="MY358" s="165"/>
      <c r="MZ358" s="165"/>
      <c r="NA358" s="165"/>
      <c r="NB358" s="165"/>
      <c r="NC358" s="165"/>
      <c r="ND358" s="165"/>
      <c r="NE358" s="165"/>
      <c r="NF358" s="165"/>
      <c r="NG358" s="165"/>
      <c r="NH358" s="165"/>
      <c r="NI358" s="165"/>
      <c r="NJ358" s="165"/>
      <c r="NK358" s="165"/>
      <c r="NL358" s="165"/>
      <c r="NM358" s="165"/>
      <c r="NN358" s="165"/>
      <c r="NO358" s="165"/>
      <c r="NP358" s="165"/>
      <c r="NQ358" s="165"/>
      <c r="NR358" s="165"/>
      <c r="NS358" s="165"/>
      <c r="NT358" s="165"/>
      <c r="NU358" s="165"/>
      <c r="NV358" s="165"/>
      <c r="NW358" s="165"/>
      <c r="NX358" s="165"/>
      <c r="NY358" s="165"/>
      <c r="NZ358" s="165"/>
      <c r="OA358" s="165"/>
      <c r="OB358" s="165"/>
      <c r="OC358" s="165"/>
      <c r="OD358" s="165"/>
      <c r="OE358" s="165"/>
      <c r="OF358" s="165"/>
      <c r="OG358" s="165"/>
      <c r="OH358" s="165"/>
      <c r="OI358" s="165"/>
      <c r="OJ358" s="165"/>
      <c r="OK358" s="165"/>
      <c r="OL358" s="165"/>
      <c r="OM358" s="165"/>
      <c r="ON358" s="165"/>
      <c r="OO358" s="165"/>
      <c r="OP358" s="165"/>
      <c r="OQ358" s="165"/>
      <c r="OR358" s="165"/>
      <c r="OS358" s="165"/>
      <c r="OT358" s="165"/>
      <c r="OU358" s="165"/>
      <c r="OV358" s="165"/>
      <c r="OW358" s="165"/>
      <c r="OX358" s="165"/>
      <c r="OY358" s="165"/>
      <c r="OZ358" s="165"/>
      <c r="PA358" s="165"/>
      <c r="PB358" s="165"/>
      <c r="PC358" s="165"/>
      <c r="PD358" s="165"/>
      <c r="PE358" s="165"/>
      <c r="PF358" s="165"/>
      <c r="PG358" s="165"/>
      <c r="PH358" s="165"/>
      <c r="PI358" s="165"/>
      <c r="PJ358" s="165"/>
      <c r="PK358" s="165"/>
      <c r="PL358" s="165"/>
      <c r="PM358" s="165"/>
      <c r="PN358" s="165"/>
      <c r="PO358" s="165"/>
      <c r="PP358" s="165"/>
      <c r="PQ358" s="165"/>
      <c r="PR358" s="165"/>
      <c r="PS358" s="165"/>
      <c r="PT358" s="165"/>
      <c r="PU358" s="165"/>
      <c r="PV358" s="165"/>
      <c r="PW358" s="165"/>
      <c r="PX358" s="165"/>
      <c r="PY358" s="165"/>
      <c r="PZ358" s="165"/>
      <c r="QA358" s="165"/>
      <c r="QB358" s="165"/>
      <c r="QC358" s="165"/>
      <c r="QD358" s="165"/>
      <c r="QE358" s="165"/>
      <c r="QF358" s="165"/>
      <c r="QG358" s="165"/>
      <c r="QH358" s="165"/>
      <c r="QI358" s="165"/>
      <c r="QJ358" s="165"/>
      <c r="QK358" s="165"/>
      <c r="QL358" s="165"/>
      <c r="QM358" s="165"/>
      <c r="QN358" s="165"/>
      <c r="QO358" s="165"/>
      <c r="QP358" s="165"/>
      <c r="QQ358" s="165"/>
      <c r="QR358" s="165"/>
      <c r="QS358" s="165"/>
      <c r="QT358" s="165"/>
      <c r="QU358" s="165"/>
      <c r="QV358" s="165"/>
      <c r="QW358" s="165"/>
      <c r="QX358" s="165"/>
      <c r="QY358" s="165"/>
      <c r="QZ358" s="165"/>
      <c r="RA358" s="165"/>
      <c r="RB358" s="165"/>
      <c r="RC358" s="165"/>
      <c r="RD358" s="165"/>
      <c r="RE358" s="165"/>
      <c r="RF358" s="165"/>
      <c r="RG358" s="165"/>
      <c r="RH358" s="165"/>
      <c r="RI358" s="165"/>
      <c r="RJ358" s="165"/>
      <c r="RK358" s="165"/>
      <c r="RL358" s="165"/>
    </row>
    <row r="359" spans="1:480" ht="15.75" x14ac:dyDescent="0.25">
      <c r="A359" s="120"/>
      <c r="B359" s="348" t="s">
        <v>15</v>
      </c>
      <c r="C359" s="348"/>
      <c r="D359" s="110">
        <f>SUM(D356,D357,D358,D360)</f>
        <v>474</v>
      </c>
      <c r="E359" s="111"/>
      <c r="F359" s="112"/>
      <c r="G359" s="113">
        <f>SUM(G356,G357,G358,G360)</f>
        <v>10.370000000000001</v>
      </c>
      <c r="H359" s="114">
        <f>SUM(H356,H357,H358,H360)</f>
        <v>11.36</v>
      </c>
      <c r="I359" s="115">
        <f>SUM(I356,I357,I358,I360)</f>
        <v>46.790000000000006</v>
      </c>
      <c r="J359" s="116">
        <f>SUM(J356,J357,J358,J360)</f>
        <v>354.7</v>
      </c>
      <c r="K359" s="164">
        <f>SUM(K356,K357,K358,K360)</f>
        <v>5.15</v>
      </c>
      <c r="L359" s="118"/>
      <c r="M359" s="118"/>
      <c r="N359" s="234"/>
      <c r="O359" s="233"/>
      <c r="P359" s="233"/>
      <c r="Q359" s="233"/>
      <c r="R359" s="233"/>
      <c r="S359" s="233"/>
      <c r="T359" s="233"/>
      <c r="U359" s="233"/>
      <c r="V359" s="233"/>
      <c r="W359" s="233"/>
      <c r="X359" s="233"/>
      <c r="Y359" s="233"/>
      <c r="Z359" s="165"/>
      <c r="AA359" s="165"/>
      <c r="AB359" s="165"/>
      <c r="AC359" s="165"/>
      <c r="AD359" s="165"/>
      <c r="AE359" s="165"/>
      <c r="AF359" s="165"/>
      <c r="AG359" s="165"/>
      <c r="AH359" s="165"/>
      <c r="AI359" s="165"/>
      <c r="AJ359" s="165"/>
      <c r="AK359" s="165"/>
      <c r="AL359" s="165"/>
      <c r="AM359" s="165"/>
      <c r="AN359" s="165"/>
      <c r="AO359" s="165"/>
      <c r="AP359" s="165"/>
      <c r="AQ359" s="165"/>
      <c r="AR359" s="165"/>
      <c r="AS359" s="165"/>
      <c r="AT359" s="165"/>
      <c r="AU359" s="165"/>
      <c r="AV359" s="165"/>
      <c r="AW359" s="165"/>
      <c r="AX359" s="165"/>
      <c r="AY359" s="165"/>
      <c r="AZ359" s="165"/>
      <c r="BA359" s="165"/>
      <c r="BB359" s="165"/>
      <c r="BC359" s="165"/>
      <c r="BD359" s="165"/>
      <c r="BE359" s="165"/>
      <c r="BF359" s="165"/>
      <c r="BG359" s="165"/>
      <c r="BH359" s="165"/>
      <c r="BI359" s="165"/>
      <c r="BJ359" s="165"/>
      <c r="BK359" s="165"/>
      <c r="BL359" s="165"/>
      <c r="BM359" s="165"/>
      <c r="BN359" s="165"/>
      <c r="BO359" s="165"/>
      <c r="BP359" s="165"/>
      <c r="BQ359" s="165"/>
      <c r="BR359" s="165"/>
      <c r="BS359" s="165"/>
      <c r="BT359" s="165"/>
      <c r="BU359" s="165"/>
      <c r="BV359" s="165"/>
      <c r="BW359" s="165"/>
      <c r="BX359" s="165"/>
      <c r="BY359" s="165"/>
      <c r="BZ359" s="165"/>
      <c r="CA359" s="165"/>
      <c r="CB359" s="165"/>
      <c r="CC359" s="165"/>
      <c r="CD359" s="165"/>
      <c r="CE359" s="165"/>
      <c r="CF359" s="165"/>
      <c r="CG359" s="165"/>
      <c r="CH359" s="165"/>
      <c r="CI359" s="165"/>
      <c r="CJ359" s="165"/>
      <c r="CK359" s="165"/>
      <c r="CL359" s="165"/>
      <c r="CM359" s="165"/>
      <c r="CN359" s="165"/>
      <c r="CO359" s="165"/>
      <c r="CP359" s="165"/>
      <c r="CQ359" s="165"/>
      <c r="CR359" s="165"/>
      <c r="CS359" s="165"/>
      <c r="CT359" s="165"/>
      <c r="CU359" s="165"/>
      <c r="CV359" s="165"/>
      <c r="CW359" s="165"/>
      <c r="CX359" s="165"/>
      <c r="CY359" s="165"/>
      <c r="CZ359" s="165"/>
      <c r="DA359" s="165"/>
      <c r="DB359" s="165"/>
      <c r="DC359" s="165"/>
      <c r="DD359" s="165"/>
      <c r="DE359" s="165"/>
      <c r="DF359" s="165"/>
      <c r="DG359" s="165"/>
      <c r="DH359" s="165"/>
      <c r="DI359" s="165"/>
      <c r="DJ359" s="165"/>
      <c r="DK359" s="165"/>
      <c r="DL359" s="165"/>
      <c r="DM359" s="165"/>
      <c r="DN359" s="165"/>
      <c r="DO359" s="165"/>
      <c r="DP359" s="165"/>
      <c r="DQ359" s="165"/>
      <c r="DR359" s="165"/>
      <c r="DS359" s="165"/>
      <c r="DT359" s="165"/>
      <c r="DU359" s="165"/>
      <c r="DV359" s="165"/>
      <c r="DW359" s="165"/>
      <c r="DX359" s="165"/>
      <c r="DY359" s="165"/>
      <c r="DZ359" s="165"/>
      <c r="EA359" s="165"/>
      <c r="EB359" s="165"/>
      <c r="EC359" s="165"/>
      <c r="ED359" s="165"/>
      <c r="EE359" s="165"/>
      <c r="EF359" s="165"/>
      <c r="EG359" s="165"/>
      <c r="EH359" s="165"/>
      <c r="EI359" s="165"/>
      <c r="EJ359" s="165"/>
      <c r="EK359" s="165"/>
      <c r="EL359" s="165"/>
      <c r="EM359" s="165"/>
      <c r="EN359" s="165"/>
      <c r="EO359" s="165"/>
      <c r="EP359" s="165"/>
      <c r="EQ359" s="165"/>
      <c r="ER359" s="165"/>
      <c r="ES359" s="165"/>
      <c r="ET359" s="165"/>
      <c r="EU359" s="165"/>
      <c r="EV359" s="165"/>
      <c r="EW359" s="165"/>
      <c r="EX359" s="165"/>
      <c r="EY359" s="165"/>
      <c r="EZ359" s="165"/>
      <c r="FA359" s="165"/>
      <c r="FB359" s="165"/>
      <c r="FC359" s="165"/>
      <c r="FD359" s="165"/>
      <c r="FE359" s="165"/>
      <c r="FF359" s="165"/>
      <c r="FG359" s="165"/>
      <c r="FH359" s="165"/>
      <c r="FI359" s="165"/>
      <c r="FJ359" s="165"/>
      <c r="FK359" s="165"/>
      <c r="FL359" s="165"/>
      <c r="FM359" s="165"/>
      <c r="FN359" s="165"/>
      <c r="FO359" s="165"/>
      <c r="FP359" s="165"/>
      <c r="FQ359" s="165"/>
      <c r="FR359" s="165"/>
      <c r="FS359" s="165"/>
      <c r="FT359" s="165"/>
      <c r="FU359" s="165"/>
      <c r="FV359" s="165"/>
      <c r="FW359" s="165"/>
      <c r="FX359" s="165"/>
      <c r="FY359" s="165"/>
      <c r="FZ359" s="165"/>
      <c r="GA359" s="165"/>
      <c r="GB359" s="165"/>
      <c r="GC359" s="165"/>
      <c r="GD359" s="165"/>
      <c r="GE359" s="165"/>
      <c r="GF359" s="165"/>
      <c r="GG359" s="165"/>
      <c r="GH359" s="165"/>
      <c r="GI359" s="165"/>
      <c r="GJ359" s="165"/>
      <c r="GK359" s="165"/>
      <c r="GL359" s="165"/>
      <c r="GM359" s="165"/>
      <c r="GN359" s="165"/>
      <c r="GO359" s="165"/>
      <c r="GP359" s="165"/>
      <c r="GQ359" s="165"/>
      <c r="GR359" s="165"/>
      <c r="GS359" s="165"/>
      <c r="GT359" s="165"/>
      <c r="GU359" s="165"/>
      <c r="GV359" s="165"/>
      <c r="GW359" s="165"/>
      <c r="GX359" s="165"/>
      <c r="GY359" s="165"/>
      <c r="GZ359" s="165"/>
      <c r="HA359" s="165"/>
      <c r="HB359" s="165"/>
      <c r="HC359" s="165"/>
      <c r="HD359" s="165"/>
      <c r="HE359" s="165"/>
      <c r="HF359" s="165"/>
      <c r="HG359" s="165"/>
      <c r="HH359" s="165"/>
      <c r="HI359" s="165"/>
      <c r="HJ359" s="165"/>
      <c r="HK359" s="165"/>
      <c r="HL359" s="165"/>
      <c r="HM359" s="165"/>
      <c r="HN359" s="165"/>
      <c r="HO359" s="165"/>
      <c r="HP359" s="165"/>
      <c r="HQ359" s="165"/>
      <c r="HR359" s="165"/>
      <c r="HS359" s="165"/>
      <c r="HT359" s="165"/>
      <c r="HU359" s="165"/>
      <c r="HV359" s="165"/>
      <c r="HW359" s="165"/>
      <c r="HX359" s="165"/>
      <c r="HY359" s="165"/>
      <c r="HZ359" s="165"/>
      <c r="IA359" s="165"/>
      <c r="IB359" s="165"/>
      <c r="IC359" s="165"/>
      <c r="ID359" s="165"/>
      <c r="IE359" s="165"/>
      <c r="IF359" s="165"/>
      <c r="IG359" s="165"/>
      <c r="IH359" s="165"/>
      <c r="II359" s="165"/>
      <c r="IJ359" s="165"/>
      <c r="IK359" s="165"/>
      <c r="IL359" s="165"/>
      <c r="IM359" s="165"/>
      <c r="IN359" s="165"/>
      <c r="IO359" s="165"/>
      <c r="IP359" s="165"/>
      <c r="IQ359" s="165"/>
      <c r="IR359" s="165"/>
      <c r="IS359" s="165"/>
      <c r="IT359" s="165"/>
      <c r="IU359" s="165"/>
      <c r="IV359" s="165"/>
      <c r="IW359" s="165"/>
      <c r="IX359" s="165"/>
      <c r="IY359" s="165"/>
      <c r="IZ359" s="165"/>
      <c r="JA359" s="165"/>
      <c r="JB359" s="165"/>
      <c r="JC359" s="165"/>
      <c r="JD359" s="165"/>
      <c r="JE359" s="165"/>
      <c r="JF359" s="165"/>
      <c r="JG359" s="165"/>
      <c r="JH359" s="165"/>
      <c r="JI359" s="165"/>
      <c r="JJ359" s="165"/>
      <c r="JK359" s="165"/>
      <c r="JL359" s="165"/>
      <c r="JM359" s="165"/>
      <c r="JN359" s="165"/>
      <c r="JO359" s="165"/>
      <c r="JP359" s="165"/>
      <c r="JQ359" s="165"/>
      <c r="JR359" s="165"/>
      <c r="JS359" s="165"/>
      <c r="JT359" s="165"/>
      <c r="JU359" s="165"/>
      <c r="JV359" s="165"/>
      <c r="JW359" s="165"/>
      <c r="JX359" s="165"/>
      <c r="JY359" s="165"/>
      <c r="JZ359" s="165"/>
      <c r="KA359" s="165"/>
      <c r="KB359" s="165"/>
      <c r="KC359" s="165"/>
      <c r="KD359" s="165"/>
      <c r="KE359" s="165"/>
      <c r="KF359" s="165"/>
      <c r="KG359" s="165"/>
      <c r="KH359" s="165"/>
      <c r="KI359" s="165"/>
      <c r="KJ359" s="165"/>
      <c r="KK359" s="165"/>
      <c r="KL359" s="165"/>
      <c r="KM359" s="165"/>
      <c r="KN359" s="165"/>
      <c r="KO359" s="165"/>
      <c r="KP359" s="165"/>
      <c r="KQ359" s="165"/>
      <c r="KR359" s="165"/>
      <c r="KS359" s="165"/>
      <c r="KT359" s="165"/>
      <c r="KU359" s="165"/>
      <c r="KV359" s="165"/>
      <c r="KW359" s="165"/>
      <c r="KX359" s="165"/>
      <c r="KY359" s="165"/>
      <c r="KZ359" s="165"/>
      <c r="LA359" s="165"/>
      <c r="LB359" s="165"/>
      <c r="LC359" s="165"/>
      <c r="LD359" s="165"/>
      <c r="LE359" s="165"/>
      <c r="LF359" s="165"/>
      <c r="LG359" s="165"/>
      <c r="LH359" s="165"/>
      <c r="LI359" s="165"/>
      <c r="LJ359" s="165"/>
      <c r="LK359" s="165"/>
      <c r="LL359" s="165"/>
      <c r="LM359" s="165"/>
      <c r="LN359" s="165"/>
      <c r="LO359" s="165"/>
      <c r="LP359" s="165"/>
      <c r="LQ359" s="165"/>
      <c r="LR359" s="165"/>
      <c r="LS359" s="165"/>
      <c r="LT359" s="165"/>
      <c r="LU359" s="165"/>
      <c r="LV359" s="165"/>
      <c r="LW359" s="165"/>
      <c r="LX359" s="165"/>
      <c r="LY359" s="165"/>
      <c r="LZ359" s="165"/>
      <c r="MA359" s="165"/>
      <c r="MB359" s="165"/>
      <c r="MC359" s="165"/>
      <c r="MD359" s="165"/>
      <c r="ME359" s="165"/>
      <c r="MF359" s="165"/>
      <c r="MG359" s="165"/>
      <c r="MH359" s="165"/>
      <c r="MI359" s="165"/>
      <c r="MJ359" s="165"/>
      <c r="MK359" s="165"/>
      <c r="ML359" s="165"/>
      <c r="MM359" s="165"/>
      <c r="MN359" s="165"/>
      <c r="MO359" s="165"/>
      <c r="MP359" s="165"/>
      <c r="MQ359" s="165"/>
      <c r="MR359" s="165"/>
      <c r="MS359" s="165"/>
      <c r="MT359" s="165"/>
      <c r="MU359" s="165"/>
      <c r="MV359" s="165"/>
      <c r="MW359" s="165"/>
      <c r="MX359" s="165"/>
      <c r="MY359" s="165"/>
      <c r="MZ359" s="165"/>
      <c r="NA359" s="165"/>
      <c r="NB359" s="165"/>
      <c r="NC359" s="165"/>
      <c r="ND359" s="165"/>
      <c r="NE359" s="165"/>
      <c r="NF359" s="165"/>
      <c r="NG359" s="165"/>
      <c r="NH359" s="165"/>
      <c r="NI359" s="165"/>
      <c r="NJ359" s="165"/>
      <c r="NK359" s="165"/>
      <c r="NL359" s="165"/>
      <c r="NM359" s="165"/>
      <c r="NN359" s="165"/>
      <c r="NO359" s="165"/>
      <c r="NP359" s="165"/>
      <c r="NQ359" s="165"/>
      <c r="NR359" s="165"/>
      <c r="NS359" s="165"/>
      <c r="NT359" s="165"/>
      <c r="NU359" s="165"/>
      <c r="NV359" s="165"/>
      <c r="NW359" s="165"/>
      <c r="NX359" s="165"/>
      <c r="NY359" s="165"/>
      <c r="NZ359" s="165"/>
      <c r="OA359" s="165"/>
      <c r="OB359" s="165"/>
      <c r="OC359" s="165"/>
      <c r="OD359" s="165"/>
      <c r="OE359" s="165"/>
      <c r="OF359" s="165"/>
      <c r="OG359" s="165"/>
      <c r="OH359" s="165"/>
      <c r="OI359" s="165"/>
      <c r="OJ359" s="165"/>
      <c r="OK359" s="165"/>
      <c r="OL359" s="165"/>
      <c r="OM359" s="165"/>
      <c r="ON359" s="165"/>
      <c r="OO359" s="165"/>
      <c r="OP359" s="165"/>
      <c r="OQ359" s="165"/>
      <c r="OR359" s="165"/>
      <c r="OS359" s="165"/>
      <c r="OT359" s="165"/>
      <c r="OU359" s="165"/>
      <c r="OV359" s="165"/>
      <c r="OW359" s="165"/>
      <c r="OX359" s="165"/>
      <c r="OY359" s="165"/>
      <c r="OZ359" s="165"/>
      <c r="PA359" s="165"/>
      <c r="PB359" s="165"/>
      <c r="PC359" s="165"/>
      <c r="PD359" s="165"/>
      <c r="PE359" s="165"/>
      <c r="PF359" s="165"/>
      <c r="PG359" s="165"/>
      <c r="PH359" s="165"/>
      <c r="PI359" s="165"/>
      <c r="PJ359" s="165"/>
      <c r="PK359" s="165"/>
      <c r="PL359" s="165"/>
      <c r="PM359" s="165"/>
      <c r="PN359" s="165"/>
      <c r="PO359" s="165"/>
      <c r="PP359" s="165"/>
      <c r="PQ359" s="165"/>
      <c r="PR359" s="165"/>
      <c r="PS359" s="165"/>
      <c r="PT359" s="165"/>
      <c r="PU359" s="165"/>
      <c r="PV359" s="165"/>
      <c r="PW359" s="165"/>
      <c r="PX359" s="165"/>
      <c r="PY359" s="165"/>
      <c r="PZ359" s="165"/>
      <c r="QA359" s="165"/>
      <c r="QB359" s="165"/>
      <c r="QC359" s="165"/>
      <c r="QD359" s="165"/>
      <c r="QE359" s="165"/>
      <c r="QF359" s="165"/>
      <c r="QG359" s="165"/>
      <c r="QH359" s="165"/>
      <c r="QI359" s="165"/>
      <c r="QJ359" s="165"/>
      <c r="QK359" s="165"/>
      <c r="QL359" s="165"/>
      <c r="QM359" s="165"/>
      <c r="QN359" s="165"/>
      <c r="QO359" s="165"/>
      <c r="QP359" s="165"/>
      <c r="QQ359" s="165"/>
      <c r="QR359" s="165"/>
      <c r="QS359" s="165"/>
      <c r="QT359" s="165"/>
      <c r="QU359" s="165"/>
      <c r="QV359" s="165"/>
      <c r="QW359" s="165"/>
      <c r="QX359" s="165"/>
      <c r="QY359" s="165"/>
      <c r="QZ359" s="165"/>
      <c r="RA359" s="165"/>
      <c r="RB359" s="165"/>
      <c r="RC359" s="165"/>
      <c r="RD359" s="165"/>
      <c r="RE359" s="165"/>
      <c r="RF359" s="165"/>
      <c r="RG359" s="165"/>
      <c r="RH359" s="165"/>
      <c r="RI359" s="165"/>
      <c r="RJ359" s="165"/>
      <c r="RK359" s="165"/>
      <c r="RL359" s="165"/>
    </row>
    <row r="360" spans="1:480" s="133" customFormat="1" ht="15" x14ac:dyDescent="0.25">
      <c r="A360" s="138"/>
      <c r="B360" s="360" t="s">
        <v>78</v>
      </c>
      <c r="C360" s="360"/>
      <c r="D360" s="46">
        <v>140</v>
      </c>
      <c r="E360" s="47"/>
      <c r="F360" s="48"/>
      <c r="G360" s="49">
        <v>1.9</v>
      </c>
      <c r="H360" s="50">
        <v>0.19</v>
      </c>
      <c r="I360" s="51">
        <v>6.16</v>
      </c>
      <c r="J360" s="52">
        <v>35.4</v>
      </c>
      <c r="K360" s="53">
        <v>2.8</v>
      </c>
      <c r="L360" s="139" t="s">
        <v>76</v>
      </c>
      <c r="M360" s="139">
        <v>11.2</v>
      </c>
      <c r="N360" s="236"/>
      <c r="O360" s="236"/>
      <c r="P360" s="236"/>
      <c r="Q360" s="236"/>
      <c r="R360" s="236"/>
      <c r="S360" s="236"/>
      <c r="T360" s="236"/>
      <c r="U360" s="236"/>
      <c r="V360" s="236"/>
      <c r="W360" s="236"/>
      <c r="X360" s="236"/>
      <c r="Y360" s="236"/>
      <c r="Z360" s="169"/>
      <c r="AA360" s="169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F360" s="169"/>
      <c r="BG360" s="169"/>
      <c r="BH360" s="169"/>
      <c r="BI360" s="169"/>
      <c r="BJ360" s="169"/>
      <c r="BK360" s="169"/>
      <c r="BL360" s="169"/>
      <c r="BM360" s="169"/>
      <c r="BN360" s="169"/>
      <c r="BO360" s="169"/>
      <c r="BP360" s="169"/>
      <c r="BQ360" s="169"/>
      <c r="BR360" s="169"/>
      <c r="BS360" s="169"/>
      <c r="BT360" s="169"/>
      <c r="BU360" s="169"/>
      <c r="BV360" s="169"/>
      <c r="BW360" s="169"/>
      <c r="BX360" s="169"/>
      <c r="BY360" s="169"/>
      <c r="BZ360" s="169"/>
      <c r="CA360" s="169"/>
      <c r="CB360" s="169"/>
      <c r="CC360" s="169"/>
      <c r="CD360" s="169"/>
      <c r="CE360" s="169"/>
      <c r="CF360" s="169"/>
      <c r="CG360" s="169"/>
      <c r="CH360" s="169"/>
      <c r="CI360" s="169"/>
      <c r="CJ360" s="169"/>
      <c r="CK360" s="169"/>
      <c r="CL360" s="169"/>
      <c r="CM360" s="169"/>
      <c r="CN360" s="169"/>
      <c r="CO360" s="169"/>
      <c r="CP360" s="169"/>
      <c r="CQ360" s="169"/>
      <c r="CR360" s="169"/>
      <c r="CS360" s="169"/>
      <c r="CT360" s="169"/>
      <c r="CU360" s="169"/>
      <c r="CV360" s="169"/>
      <c r="CW360" s="169"/>
      <c r="CX360" s="169"/>
      <c r="CY360" s="169"/>
      <c r="CZ360" s="169"/>
      <c r="DA360" s="169"/>
      <c r="DB360" s="169"/>
      <c r="DC360" s="169"/>
      <c r="DD360" s="169"/>
      <c r="DE360" s="169"/>
      <c r="DF360" s="169"/>
      <c r="DG360" s="169"/>
      <c r="DH360" s="169"/>
      <c r="DI360" s="169"/>
      <c r="DJ360" s="169"/>
      <c r="DK360" s="169"/>
      <c r="DL360" s="169"/>
      <c r="DM360" s="169"/>
      <c r="DN360" s="169"/>
      <c r="DO360" s="169"/>
      <c r="DP360" s="169"/>
      <c r="DQ360" s="169"/>
      <c r="DR360" s="169"/>
      <c r="DS360" s="169"/>
      <c r="DT360" s="169"/>
      <c r="DU360" s="169"/>
      <c r="DV360" s="169"/>
      <c r="DW360" s="169"/>
      <c r="DX360" s="169"/>
      <c r="DY360" s="169"/>
      <c r="DZ360" s="169"/>
      <c r="EA360" s="169"/>
      <c r="EB360" s="169"/>
      <c r="EC360" s="169"/>
      <c r="ED360" s="169"/>
      <c r="EE360" s="169"/>
      <c r="EF360" s="169"/>
      <c r="EG360" s="169"/>
      <c r="EH360" s="169"/>
      <c r="EI360" s="169"/>
      <c r="EJ360" s="169"/>
      <c r="EK360" s="169"/>
      <c r="EL360" s="169"/>
      <c r="EM360" s="169"/>
      <c r="EN360" s="169"/>
      <c r="EO360" s="169"/>
      <c r="EP360" s="169"/>
      <c r="EQ360" s="169"/>
      <c r="ER360" s="169"/>
      <c r="ES360" s="169"/>
      <c r="ET360" s="169"/>
      <c r="EU360" s="169"/>
      <c r="EV360" s="169"/>
      <c r="EW360" s="169"/>
      <c r="EX360" s="169"/>
      <c r="EY360" s="169"/>
      <c r="EZ360" s="169"/>
      <c r="FA360" s="169"/>
      <c r="FB360" s="169"/>
      <c r="FC360" s="169"/>
      <c r="FD360" s="169"/>
      <c r="FE360" s="169"/>
      <c r="FF360" s="169"/>
      <c r="FG360" s="169"/>
      <c r="FH360" s="169"/>
      <c r="FI360" s="169"/>
      <c r="FJ360" s="169"/>
      <c r="FK360" s="169"/>
      <c r="FL360" s="169"/>
      <c r="FM360" s="169"/>
      <c r="FN360" s="169"/>
      <c r="FO360" s="169"/>
      <c r="FP360" s="169"/>
      <c r="FQ360" s="169"/>
      <c r="FR360" s="169"/>
      <c r="FS360" s="169"/>
      <c r="FT360" s="169"/>
      <c r="FU360" s="169"/>
      <c r="FV360" s="169"/>
      <c r="FW360" s="169"/>
      <c r="FX360" s="169"/>
      <c r="FY360" s="169"/>
      <c r="FZ360" s="169"/>
      <c r="GA360" s="169"/>
      <c r="GB360" s="169"/>
      <c r="GC360" s="169"/>
      <c r="GD360" s="169"/>
      <c r="GE360" s="169"/>
      <c r="GF360" s="169"/>
      <c r="GG360" s="169"/>
      <c r="GH360" s="169"/>
      <c r="GI360" s="169"/>
      <c r="GJ360" s="169"/>
      <c r="GK360" s="169"/>
      <c r="GL360" s="169"/>
      <c r="GM360" s="169"/>
      <c r="GN360" s="169"/>
      <c r="GO360" s="169"/>
      <c r="GP360" s="169"/>
      <c r="GQ360" s="169"/>
      <c r="GR360" s="169"/>
      <c r="GS360" s="169"/>
      <c r="GT360" s="169"/>
      <c r="GU360" s="169"/>
      <c r="GV360" s="169"/>
      <c r="GW360" s="169"/>
      <c r="GX360" s="169"/>
      <c r="GY360" s="169"/>
      <c r="GZ360" s="169"/>
      <c r="HA360" s="169"/>
      <c r="HB360" s="169"/>
      <c r="HC360" s="169"/>
      <c r="HD360" s="169"/>
      <c r="HE360" s="169"/>
      <c r="HF360" s="169"/>
      <c r="HG360" s="169"/>
      <c r="HH360" s="169"/>
      <c r="HI360" s="169"/>
      <c r="HJ360" s="169"/>
      <c r="HK360" s="169"/>
      <c r="HL360" s="169"/>
      <c r="HM360" s="169"/>
      <c r="HN360" s="169"/>
      <c r="HO360" s="169"/>
      <c r="HP360" s="169"/>
      <c r="HQ360" s="169"/>
      <c r="HR360" s="169"/>
      <c r="HS360" s="169"/>
      <c r="HT360" s="169"/>
      <c r="HU360" s="169"/>
      <c r="HV360" s="169"/>
      <c r="HW360" s="169"/>
      <c r="HX360" s="169"/>
      <c r="HY360" s="169"/>
      <c r="HZ360" s="169"/>
      <c r="IA360" s="169"/>
      <c r="IB360" s="169"/>
      <c r="IC360" s="169"/>
      <c r="ID360" s="169"/>
      <c r="IE360" s="169"/>
      <c r="IF360" s="169"/>
      <c r="IG360" s="169"/>
      <c r="IH360" s="169"/>
      <c r="II360" s="169"/>
      <c r="IJ360" s="169"/>
      <c r="IK360" s="169"/>
      <c r="IL360" s="169"/>
      <c r="IM360" s="169"/>
      <c r="IN360" s="169"/>
      <c r="IO360" s="169"/>
      <c r="IP360" s="169"/>
      <c r="IQ360" s="169"/>
      <c r="IR360" s="169"/>
      <c r="IS360" s="169"/>
      <c r="IT360" s="169"/>
      <c r="IU360" s="169"/>
      <c r="IV360" s="169"/>
      <c r="IW360" s="169"/>
      <c r="IX360" s="169"/>
      <c r="IY360" s="169"/>
      <c r="IZ360" s="169"/>
      <c r="JA360" s="169"/>
      <c r="JB360" s="169"/>
      <c r="JC360" s="169"/>
      <c r="JD360" s="169"/>
      <c r="JE360" s="169"/>
      <c r="JF360" s="169"/>
      <c r="JG360" s="169"/>
      <c r="JH360" s="169"/>
      <c r="JI360" s="169"/>
      <c r="JJ360" s="169"/>
      <c r="JK360" s="169"/>
      <c r="JL360" s="169"/>
      <c r="JM360" s="169"/>
      <c r="JN360" s="169"/>
      <c r="JO360" s="169"/>
      <c r="JP360" s="169"/>
      <c r="JQ360" s="169"/>
      <c r="JR360" s="169"/>
      <c r="JS360" s="169"/>
      <c r="JT360" s="169"/>
      <c r="JU360" s="169"/>
      <c r="JV360" s="169"/>
      <c r="JW360" s="169"/>
      <c r="JX360" s="169"/>
      <c r="JY360" s="169"/>
      <c r="JZ360" s="169"/>
      <c r="KA360" s="169"/>
      <c r="KB360" s="169"/>
      <c r="KC360" s="169"/>
      <c r="KD360" s="169"/>
      <c r="KE360" s="169"/>
      <c r="KF360" s="169"/>
      <c r="KG360" s="169"/>
      <c r="KH360" s="169"/>
      <c r="KI360" s="169"/>
      <c r="KJ360" s="169"/>
      <c r="KK360" s="169"/>
      <c r="KL360" s="169"/>
      <c r="KM360" s="169"/>
      <c r="KN360" s="169"/>
      <c r="KO360" s="169"/>
      <c r="KP360" s="169"/>
      <c r="KQ360" s="169"/>
      <c r="KR360" s="169"/>
      <c r="KS360" s="169"/>
      <c r="KT360" s="169"/>
      <c r="KU360" s="169"/>
      <c r="KV360" s="169"/>
      <c r="KW360" s="169"/>
      <c r="KX360" s="169"/>
      <c r="KY360" s="169"/>
      <c r="KZ360" s="169"/>
      <c r="LA360" s="169"/>
      <c r="LB360" s="169"/>
      <c r="LC360" s="169"/>
      <c r="LD360" s="169"/>
      <c r="LE360" s="169"/>
      <c r="LF360" s="169"/>
      <c r="LG360" s="169"/>
      <c r="LH360" s="169"/>
      <c r="LI360" s="169"/>
      <c r="LJ360" s="169"/>
      <c r="LK360" s="169"/>
      <c r="LL360" s="169"/>
      <c r="LM360" s="169"/>
      <c r="LN360" s="169"/>
      <c r="LO360" s="169"/>
      <c r="LP360" s="169"/>
      <c r="LQ360" s="169"/>
      <c r="LR360" s="169"/>
      <c r="LS360" s="169"/>
      <c r="LT360" s="169"/>
      <c r="LU360" s="169"/>
      <c r="LV360" s="169"/>
      <c r="LW360" s="169"/>
      <c r="LX360" s="169"/>
      <c r="LY360" s="169"/>
      <c r="LZ360" s="169"/>
      <c r="MA360" s="169"/>
      <c r="MB360" s="169"/>
      <c r="MC360" s="169"/>
      <c r="MD360" s="169"/>
      <c r="ME360" s="169"/>
      <c r="MF360" s="169"/>
      <c r="MG360" s="169"/>
      <c r="MH360" s="169"/>
      <c r="MI360" s="169"/>
      <c r="MJ360" s="169"/>
      <c r="MK360" s="169"/>
      <c r="ML360" s="169"/>
      <c r="MM360" s="169"/>
      <c r="MN360" s="169"/>
      <c r="MO360" s="169"/>
      <c r="MP360" s="169"/>
      <c r="MQ360" s="169"/>
      <c r="MR360" s="169"/>
      <c r="MS360" s="169"/>
      <c r="MT360" s="169"/>
      <c r="MU360" s="169"/>
      <c r="MV360" s="169"/>
      <c r="MW360" s="169"/>
      <c r="MX360" s="169"/>
      <c r="MY360" s="169"/>
      <c r="MZ360" s="169"/>
      <c r="NA360" s="169"/>
      <c r="NB360" s="169"/>
      <c r="NC360" s="169"/>
      <c r="ND360" s="169"/>
      <c r="NE360" s="169"/>
      <c r="NF360" s="169"/>
      <c r="NG360" s="169"/>
      <c r="NH360" s="169"/>
      <c r="NI360" s="169"/>
      <c r="NJ360" s="169"/>
      <c r="NK360" s="169"/>
      <c r="NL360" s="169"/>
      <c r="NM360" s="169"/>
      <c r="NN360" s="169"/>
      <c r="NO360" s="169"/>
      <c r="NP360" s="169"/>
      <c r="NQ360" s="169"/>
      <c r="NR360" s="169"/>
      <c r="NS360" s="169"/>
      <c r="NT360" s="169"/>
      <c r="NU360" s="169"/>
      <c r="NV360" s="169"/>
      <c r="NW360" s="169"/>
      <c r="NX360" s="169"/>
      <c r="NY360" s="169"/>
      <c r="NZ360" s="169"/>
      <c r="OA360" s="169"/>
      <c r="OB360" s="169"/>
      <c r="OC360" s="169"/>
      <c r="OD360" s="169"/>
      <c r="OE360" s="169"/>
      <c r="OF360" s="169"/>
      <c r="OG360" s="169"/>
      <c r="OH360" s="169"/>
      <c r="OI360" s="169"/>
      <c r="OJ360" s="169"/>
      <c r="OK360" s="169"/>
      <c r="OL360" s="169"/>
      <c r="OM360" s="169"/>
      <c r="ON360" s="169"/>
      <c r="OO360" s="169"/>
      <c r="OP360" s="169"/>
      <c r="OQ360" s="169"/>
      <c r="OR360" s="169"/>
      <c r="OS360" s="169"/>
      <c r="OT360" s="169"/>
      <c r="OU360" s="169"/>
      <c r="OV360" s="169"/>
      <c r="OW360" s="169"/>
      <c r="OX360" s="169"/>
      <c r="OY360" s="169"/>
      <c r="OZ360" s="169"/>
      <c r="PA360" s="169"/>
      <c r="PB360" s="169"/>
      <c r="PC360" s="169"/>
      <c r="PD360" s="169"/>
      <c r="PE360" s="169"/>
      <c r="PF360" s="169"/>
      <c r="PG360" s="169"/>
      <c r="PH360" s="169"/>
      <c r="PI360" s="169"/>
      <c r="PJ360" s="169"/>
      <c r="PK360" s="169"/>
      <c r="PL360" s="169"/>
      <c r="PM360" s="169"/>
      <c r="PN360" s="169"/>
      <c r="PO360" s="169"/>
      <c r="PP360" s="169"/>
      <c r="PQ360" s="169"/>
      <c r="PR360" s="169"/>
      <c r="PS360" s="169"/>
      <c r="PT360" s="169"/>
      <c r="PU360" s="169"/>
      <c r="PV360" s="169"/>
      <c r="PW360" s="169"/>
      <c r="PX360" s="169"/>
      <c r="PY360" s="169"/>
      <c r="PZ360" s="169"/>
      <c r="QA360" s="169"/>
      <c r="QB360" s="169"/>
      <c r="QC360" s="169"/>
      <c r="QD360" s="169"/>
      <c r="QE360" s="169"/>
      <c r="QF360" s="169"/>
      <c r="QG360" s="169"/>
      <c r="QH360" s="169"/>
      <c r="QI360" s="169"/>
      <c r="QJ360" s="169"/>
      <c r="QK360" s="169"/>
      <c r="QL360" s="169"/>
      <c r="QM360" s="169"/>
      <c r="QN360" s="169"/>
      <c r="QO360" s="169"/>
      <c r="QP360" s="169"/>
      <c r="QQ360" s="169"/>
      <c r="QR360" s="169"/>
      <c r="QS360" s="169"/>
      <c r="QT360" s="169"/>
      <c r="QU360" s="169"/>
      <c r="QV360" s="169"/>
      <c r="QW360" s="169"/>
      <c r="QX360" s="169"/>
      <c r="QY360" s="169"/>
      <c r="QZ360" s="169"/>
      <c r="RA360" s="169"/>
      <c r="RB360" s="169"/>
      <c r="RC360" s="169"/>
      <c r="RD360" s="169"/>
      <c r="RE360" s="169"/>
      <c r="RF360" s="169"/>
      <c r="RG360" s="169"/>
      <c r="RH360" s="169"/>
      <c r="RI360" s="169"/>
      <c r="RJ360" s="169"/>
      <c r="RK360" s="169"/>
      <c r="RL360" s="169"/>
    </row>
    <row r="361" spans="1:480" s="132" customFormat="1" ht="15.75" x14ac:dyDescent="0.25">
      <c r="A361" s="305" t="e">
        <f>'Тех. карты'!#REF!</f>
        <v>#REF!</v>
      </c>
      <c r="B361" s="356" t="s">
        <v>16</v>
      </c>
      <c r="C361" s="357"/>
      <c r="D361" s="357"/>
      <c r="E361" s="357"/>
      <c r="F361" s="357"/>
      <c r="G361" s="357"/>
      <c r="H361" s="357"/>
      <c r="I361" s="357"/>
      <c r="J361" s="357"/>
      <c r="K361" s="357"/>
      <c r="L361" s="358"/>
      <c r="M361" s="253"/>
      <c r="N361" s="233"/>
      <c r="O361" s="235"/>
      <c r="P361" s="235"/>
      <c r="Q361" s="235"/>
      <c r="R361" s="235"/>
      <c r="S361" s="235"/>
      <c r="T361" s="235"/>
      <c r="U361" s="235"/>
      <c r="V361" s="235"/>
      <c r="W361" s="235"/>
      <c r="X361" s="235"/>
      <c r="Y361" s="235"/>
      <c r="Z361" s="224"/>
      <c r="AA361" s="224"/>
      <c r="AB361" s="224"/>
      <c r="AC361" s="224"/>
      <c r="AD361" s="224"/>
      <c r="AE361" s="224"/>
      <c r="AF361" s="224"/>
      <c r="AG361" s="224"/>
      <c r="AH361" s="224"/>
      <c r="AI361" s="224"/>
      <c r="AJ361" s="224"/>
      <c r="AK361" s="224"/>
      <c r="AL361" s="224"/>
      <c r="AM361" s="224"/>
      <c r="AN361" s="224"/>
      <c r="AO361" s="224"/>
      <c r="AP361" s="224"/>
      <c r="AQ361" s="224"/>
      <c r="AR361" s="224"/>
      <c r="AS361" s="224"/>
      <c r="AT361" s="224"/>
      <c r="AU361" s="224"/>
      <c r="AV361" s="224"/>
      <c r="AW361" s="224"/>
      <c r="AX361" s="224"/>
      <c r="AY361" s="224"/>
      <c r="AZ361" s="224"/>
      <c r="BA361" s="224"/>
      <c r="BB361" s="224"/>
      <c r="BC361" s="224"/>
      <c r="BD361" s="224"/>
      <c r="BE361" s="224"/>
      <c r="BF361" s="224"/>
      <c r="BG361" s="224"/>
      <c r="BH361" s="224"/>
      <c r="BI361" s="224"/>
      <c r="BJ361" s="224"/>
      <c r="BK361" s="224"/>
      <c r="BL361" s="224"/>
      <c r="BM361" s="224"/>
      <c r="BN361" s="224"/>
      <c r="BO361" s="224"/>
      <c r="BP361" s="224"/>
      <c r="BQ361" s="224"/>
      <c r="BR361" s="224"/>
      <c r="BS361" s="224"/>
      <c r="BT361" s="224"/>
      <c r="BU361" s="224"/>
      <c r="BV361" s="224"/>
      <c r="BW361" s="224"/>
      <c r="BX361" s="224"/>
      <c r="BY361" s="224"/>
      <c r="BZ361" s="224"/>
      <c r="CA361" s="224"/>
      <c r="CB361" s="224"/>
      <c r="CC361" s="224"/>
      <c r="CD361" s="224"/>
      <c r="CE361" s="224"/>
      <c r="CF361" s="224"/>
      <c r="CG361" s="224"/>
      <c r="CH361" s="224"/>
      <c r="CI361" s="224"/>
      <c r="CJ361" s="224"/>
      <c r="CK361" s="224"/>
      <c r="CL361" s="224"/>
      <c r="CM361" s="224"/>
      <c r="CN361" s="224"/>
      <c r="CO361" s="224"/>
      <c r="CP361" s="224"/>
      <c r="CQ361" s="224"/>
      <c r="CR361" s="224"/>
      <c r="CS361" s="224"/>
      <c r="CT361" s="224"/>
      <c r="CU361" s="224"/>
      <c r="CV361" s="224"/>
      <c r="CW361" s="224"/>
      <c r="CX361" s="224"/>
      <c r="CY361" s="224"/>
      <c r="CZ361" s="224"/>
      <c r="DA361" s="224"/>
      <c r="DB361" s="224"/>
      <c r="DC361" s="224"/>
      <c r="DD361" s="224"/>
      <c r="DE361" s="224"/>
      <c r="DF361" s="224"/>
      <c r="DG361" s="224"/>
      <c r="DH361" s="224"/>
      <c r="DI361" s="224"/>
      <c r="DJ361" s="224"/>
      <c r="DK361" s="224"/>
      <c r="DL361" s="224"/>
      <c r="DM361" s="224"/>
      <c r="DN361" s="224"/>
      <c r="DO361" s="224"/>
      <c r="DP361" s="224"/>
      <c r="DQ361" s="224"/>
      <c r="DR361" s="224"/>
      <c r="DS361" s="224"/>
      <c r="DT361" s="224"/>
      <c r="DU361" s="224"/>
      <c r="DV361" s="224"/>
      <c r="DW361" s="224"/>
      <c r="DX361" s="224"/>
      <c r="DY361" s="224"/>
      <c r="DZ361" s="224"/>
      <c r="EA361" s="224"/>
      <c r="EB361" s="224"/>
      <c r="EC361" s="224"/>
      <c r="ED361" s="224"/>
      <c r="EE361" s="224"/>
      <c r="EF361" s="224"/>
      <c r="EG361" s="224"/>
      <c r="EH361" s="224"/>
      <c r="EI361" s="224"/>
      <c r="EJ361" s="224"/>
      <c r="EK361" s="224"/>
      <c r="EL361" s="224"/>
      <c r="EM361" s="224"/>
      <c r="EN361" s="224"/>
      <c r="EO361" s="224"/>
      <c r="EP361" s="224"/>
      <c r="EQ361" s="224"/>
      <c r="ER361" s="224"/>
      <c r="ES361" s="224"/>
      <c r="ET361" s="224"/>
      <c r="EU361" s="224"/>
      <c r="EV361" s="224"/>
      <c r="EW361" s="224"/>
      <c r="EX361" s="224"/>
      <c r="EY361" s="224"/>
      <c r="EZ361" s="224"/>
      <c r="FA361" s="224"/>
      <c r="FB361" s="224"/>
      <c r="FC361" s="224"/>
      <c r="FD361" s="224"/>
      <c r="FE361" s="224"/>
      <c r="FF361" s="224"/>
      <c r="FG361" s="224"/>
      <c r="FH361" s="224"/>
      <c r="FI361" s="224"/>
      <c r="FJ361" s="224"/>
      <c r="FK361" s="224"/>
      <c r="FL361" s="224"/>
      <c r="FM361" s="224"/>
      <c r="FN361" s="224"/>
      <c r="FO361" s="224"/>
      <c r="FP361" s="224"/>
      <c r="FQ361" s="224"/>
      <c r="FR361" s="224"/>
      <c r="FS361" s="224"/>
      <c r="FT361" s="224"/>
      <c r="FU361" s="224"/>
      <c r="FV361" s="224"/>
      <c r="FW361" s="224"/>
      <c r="FX361" s="224"/>
      <c r="FY361" s="224"/>
      <c r="FZ361" s="224"/>
      <c r="GA361" s="224"/>
      <c r="GB361" s="224"/>
      <c r="GC361" s="224"/>
      <c r="GD361" s="224"/>
      <c r="GE361" s="224"/>
      <c r="GF361" s="224"/>
      <c r="GG361" s="224"/>
      <c r="GH361" s="224"/>
      <c r="GI361" s="224"/>
      <c r="GJ361" s="224"/>
      <c r="GK361" s="224"/>
      <c r="GL361" s="224"/>
      <c r="GM361" s="224"/>
      <c r="GN361" s="224"/>
      <c r="GO361" s="224"/>
      <c r="GP361" s="224"/>
      <c r="GQ361" s="224"/>
      <c r="GR361" s="224"/>
      <c r="GS361" s="224"/>
      <c r="GT361" s="224"/>
      <c r="GU361" s="224"/>
      <c r="GV361" s="224"/>
      <c r="GW361" s="224"/>
      <c r="GX361" s="224"/>
      <c r="GY361" s="224"/>
      <c r="GZ361" s="224"/>
      <c r="HA361" s="224"/>
      <c r="HB361" s="224"/>
      <c r="HC361" s="224"/>
      <c r="HD361" s="224"/>
      <c r="HE361" s="224"/>
      <c r="HF361" s="224"/>
      <c r="HG361" s="224"/>
      <c r="HH361" s="224"/>
      <c r="HI361" s="224"/>
      <c r="HJ361" s="224"/>
      <c r="HK361" s="224"/>
      <c r="HL361" s="224"/>
      <c r="HM361" s="224"/>
      <c r="HN361" s="224"/>
      <c r="HO361" s="224"/>
      <c r="HP361" s="224"/>
      <c r="HQ361" s="224"/>
      <c r="HR361" s="224"/>
      <c r="HS361" s="224"/>
      <c r="HT361" s="224"/>
      <c r="HU361" s="224"/>
      <c r="HV361" s="224"/>
      <c r="HW361" s="224"/>
      <c r="HX361" s="224"/>
      <c r="HY361" s="224"/>
      <c r="HZ361" s="224"/>
      <c r="IA361" s="224"/>
      <c r="IB361" s="224"/>
      <c r="IC361" s="224"/>
      <c r="ID361" s="224"/>
      <c r="IE361" s="224"/>
      <c r="IF361" s="224"/>
      <c r="IG361" s="224"/>
      <c r="IH361" s="224"/>
      <c r="II361" s="224"/>
      <c r="IJ361" s="224"/>
      <c r="IK361" s="224"/>
      <c r="IL361" s="224"/>
      <c r="IM361" s="224"/>
      <c r="IN361" s="224"/>
      <c r="IO361" s="224"/>
      <c r="IP361" s="224"/>
      <c r="IQ361" s="224"/>
      <c r="IR361" s="224"/>
      <c r="IS361" s="224"/>
      <c r="IT361" s="224"/>
      <c r="IU361" s="224"/>
      <c r="IV361" s="224"/>
      <c r="IW361" s="224"/>
      <c r="IX361" s="224"/>
      <c r="IY361" s="224"/>
      <c r="IZ361" s="224"/>
      <c r="JA361" s="224"/>
      <c r="JB361" s="224"/>
      <c r="JC361" s="224"/>
      <c r="JD361" s="224"/>
      <c r="JE361" s="224"/>
      <c r="JF361" s="224"/>
      <c r="JG361" s="224"/>
      <c r="JH361" s="224"/>
      <c r="JI361" s="224"/>
      <c r="JJ361" s="224"/>
      <c r="JK361" s="224"/>
      <c r="JL361" s="224"/>
      <c r="JM361" s="224"/>
      <c r="JN361" s="224"/>
      <c r="JO361" s="224"/>
      <c r="JP361" s="224"/>
      <c r="JQ361" s="224"/>
      <c r="JR361" s="224"/>
      <c r="JS361" s="224"/>
      <c r="JT361" s="224"/>
      <c r="JU361" s="224"/>
      <c r="JV361" s="224"/>
      <c r="JW361" s="224"/>
      <c r="JX361" s="224"/>
      <c r="JY361" s="224"/>
      <c r="JZ361" s="224"/>
      <c r="KA361" s="224"/>
      <c r="KB361" s="224"/>
      <c r="KC361" s="224"/>
      <c r="KD361" s="224"/>
      <c r="KE361" s="224"/>
      <c r="KF361" s="224"/>
      <c r="KG361" s="224"/>
      <c r="KH361" s="224"/>
      <c r="KI361" s="224"/>
      <c r="KJ361" s="224"/>
      <c r="KK361" s="224"/>
      <c r="KL361" s="224"/>
      <c r="KM361" s="224"/>
      <c r="KN361" s="224"/>
      <c r="KO361" s="224"/>
      <c r="KP361" s="224"/>
      <c r="KQ361" s="224"/>
      <c r="KR361" s="224"/>
      <c r="KS361" s="224"/>
      <c r="KT361" s="224"/>
      <c r="KU361" s="224"/>
      <c r="KV361" s="224"/>
      <c r="KW361" s="224"/>
      <c r="KX361" s="224"/>
      <c r="KY361" s="224"/>
      <c r="KZ361" s="224"/>
      <c r="LA361" s="224"/>
      <c r="LB361" s="224"/>
      <c r="LC361" s="224"/>
      <c r="LD361" s="224"/>
      <c r="LE361" s="224"/>
      <c r="LF361" s="224"/>
      <c r="LG361" s="224"/>
      <c r="LH361" s="224"/>
      <c r="LI361" s="224"/>
      <c r="LJ361" s="224"/>
      <c r="LK361" s="224"/>
      <c r="LL361" s="224"/>
      <c r="LM361" s="224"/>
      <c r="LN361" s="224"/>
      <c r="LO361" s="224"/>
      <c r="LP361" s="224"/>
      <c r="LQ361" s="224"/>
      <c r="LR361" s="224"/>
      <c r="LS361" s="224"/>
      <c r="LT361" s="224"/>
      <c r="LU361" s="224"/>
      <c r="LV361" s="224"/>
      <c r="LW361" s="224"/>
      <c r="LX361" s="224"/>
      <c r="LY361" s="224"/>
      <c r="LZ361" s="224"/>
      <c r="MA361" s="224"/>
      <c r="MB361" s="224"/>
      <c r="MC361" s="224"/>
      <c r="MD361" s="224"/>
      <c r="ME361" s="224"/>
      <c r="MF361" s="224"/>
      <c r="MG361" s="224"/>
      <c r="MH361" s="224"/>
      <c r="MI361" s="224"/>
      <c r="MJ361" s="224"/>
      <c r="MK361" s="224"/>
      <c r="ML361" s="224"/>
      <c r="MM361" s="224"/>
      <c r="MN361" s="224"/>
      <c r="MO361" s="224"/>
      <c r="MP361" s="224"/>
      <c r="MQ361" s="224"/>
      <c r="MR361" s="224"/>
      <c r="MS361" s="224"/>
      <c r="MT361" s="224"/>
      <c r="MU361" s="224"/>
      <c r="MV361" s="224"/>
      <c r="MW361" s="224"/>
      <c r="MX361" s="224"/>
      <c r="MY361" s="224"/>
      <c r="MZ361" s="224"/>
      <c r="NA361" s="224"/>
      <c r="NB361" s="224"/>
      <c r="NC361" s="224"/>
      <c r="ND361" s="224"/>
      <c r="NE361" s="224"/>
      <c r="NF361" s="224"/>
      <c r="NG361" s="224"/>
      <c r="NH361" s="224"/>
      <c r="NI361" s="224"/>
      <c r="NJ361" s="224"/>
      <c r="NK361" s="224"/>
      <c r="NL361" s="224"/>
      <c r="NM361" s="224"/>
      <c r="NN361" s="224"/>
      <c r="NO361" s="224"/>
      <c r="NP361" s="224"/>
      <c r="NQ361" s="224"/>
      <c r="NR361" s="224"/>
      <c r="NS361" s="224"/>
      <c r="NT361" s="224"/>
      <c r="NU361" s="224"/>
      <c r="NV361" s="224"/>
      <c r="NW361" s="224"/>
      <c r="NX361" s="224"/>
      <c r="NY361" s="224"/>
      <c r="NZ361" s="224"/>
      <c r="OA361" s="224"/>
      <c r="OB361" s="224"/>
      <c r="OC361" s="224"/>
      <c r="OD361" s="224"/>
      <c r="OE361" s="224"/>
      <c r="OF361" s="224"/>
      <c r="OG361" s="224"/>
      <c r="OH361" s="224"/>
      <c r="OI361" s="224"/>
      <c r="OJ361" s="224"/>
      <c r="OK361" s="224"/>
      <c r="OL361" s="224"/>
      <c r="OM361" s="224"/>
      <c r="ON361" s="224"/>
      <c r="OO361" s="224"/>
      <c r="OP361" s="224"/>
      <c r="OQ361" s="224"/>
      <c r="OR361" s="224"/>
      <c r="OS361" s="224"/>
      <c r="OT361" s="224"/>
      <c r="OU361" s="224"/>
      <c r="OV361" s="224"/>
      <c r="OW361" s="224"/>
      <c r="OX361" s="224"/>
      <c r="OY361" s="224"/>
      <c r="OZ361" s="224"/>
      <c r="PA361" s="224"/>
      <c r="PB361" s="224"/>
      <c r="PC361" s="224"/>
      <c r="PD361" s="224"/>
      <c r="PE361" s="224"/>
      <c r="PF361" s="224"/>
      <c r="PG361" s="224"/>
      <c r="PH361" s="224"/>
      <c r="PI361" s="224"/>
      <c r="PJ361" s="224"/>
      <c r="PK361" s="224"/>
      <c r="PL361" s="224"/>
      <c r="PM361" s="224"/>
      <c r="PN361" s="224"/>
      <c r="PO361" s="224"/>
      <c r="PP361" s="224"/>
      <c r="PQ361" s="224"/>
      <c r="PR361" s="224"/>
      <c r="PS361" s="224"/>
      <c r="PT361" s="224"/>
      <c r="PU361" s="224"/>
      <c r="PV361" s="224"/>
      <c r="PW361" s="224"/>
      <c r="PX361" s="224"/>
      <c r="PY361" s="224"/>
      <c r="PZ361" s="224"/>
      <c r="QA361" s="224"/>
      <c r="QB361" s="224"/>
      <c r="QC361" s="224"/>
      <c r="QD361" s="224"/>
      <c r="QE361" s="224"/>
      <c r="QF361" s="224"/>
      <c r="QG361" s="224"/>
      <c r="QH361" s="224"/>
      <c r="QI361" s="224"/>
      <c r="QJ361" s="224"/>
      <c r="QK361" s="224"/>
      <c r="QL361" s="224"/>
      <c r="QM361" s="224"/>
      <c r="QN361" s="224"/>
      <c r="QO361" s="224"/>
      <c r="QP361" s="224"/>
      <c r="QQ361" s="224"/>
      <c r="QR361" s="224"/>
      <c r="QS361" s="224"/>
      <c r="QT361" s="224"/>
      <c r="QU361" s="224"/>
      <c r="QV361" s="224"/>
      <c r="QW361" s="224"/>
      <c r="QX361" s="224"/>
      <c r="QY361" s="224"/>
      <c r="QZ361" s="224"/>
      <c r="RA361" s="224"/>
      <c r="RB361" s="224"/>
      <c r="RC361" s="224"/>
      <c r="RD361" s="224"/>
      <c r="RE361" s="224"/>
      <c r="RF361" s="224"/>
      <c r="RG361" s="224"/>
      <c r="RH361" s="224"/>
      <c r="RI361" s="224"/>
      <c r="RJ361" s="224"/>
      <c r="RK361" s="224"/>
      <c r="RL361" s="224"/>
    </row>
    <row r="362" spans="1:480" ht="15.75" x14ac:dyDescent="0.25">
      <c r="A362" s="138"/>
      <c r="B362" s="353" t="s">
        <v>127</v>
      </c>
      <c r="C362" s="353"/>
      <c r="D362" s="11">
        <v>150</v>
      </c>
      <c r="E362" s="12"/>
      <c r="F362" s="13"/>
      <c r="G362" s="14">
        <v>2.46</v>
      </c>
      <c r="H362" s="15">
        <v>4.51</v>
      </c>
      <c r="I362" s="16">
        <v>17.13</v>
      </c>
      <c r="J362" s="17">
        <v>118.99</v>
      </c>
      <c r="K362" s="18">
        <v>6.6</v>
      </c>
      <c r="L362" s="30">
        <v>38</v>
      </c>
      <c r="M362" s="30">
        <v>2.6</v>
      </c>
      <c r="N362" s="233"/>
      <c r="O362" s="233"/>
      <c r="P362" s="233"/>
      <c r="Q362" s="233"/>
      <c r="R362" s="233"/>
      <c r="S362" s="233"/>
      <c r="T362" s="233"/>
      <c r="U362" s="233"/>
      <c r="V362" s="233"/>
      <c r="W362" s="233"/>
      <c r="X362" s="233"/>
      <c r="Y362" s="233"/>
      <c r="Z362" s="165"/>
      <c r="AA362" s="165"/>
      <c r="AB362" s="165"/>
      <c r="AC362" s="165"/>
      <c r="AD362" s="165"/>
      <c r="AE362" s="165"/>
      <c r="AF362" s="165"/>
      <c r="AG362" s="165"/>
      <c r="AH362" s="165"/>
      <c r="AI362" s="165"/>
      <c r="AJ362" s="165"/>
      <c r="AK362" s="165"/>
      <c r="AL362" s="165"/>
      <c r="AM362" s="165"/>
      <c r="AN362" s="165"/>
      <c r="AO362" s="165"/>
      <c r="AP362" s="165"/>
      <c r="AQ362" s="165"/>
      <c r="AR362" s="165"/>
      <c r="AS362" s="165"/>
      <c r="AT362" s="165"/>
      <c r="AU362" s="165"/>
      <c r="AV362" s="165"/>
      <c r="AW362" s="165"/>
      <c r="AX362" s="165"/>
      <c r="AY362" s="165"/>
      <c r="AZ362" s="165"/>
      <c r="BA362" s="165"/>
      <c r="BB362" s="165"/>
      <c r="BC362" s="165"/>
      <c r="BD362" s="165"/>
      <c r="BE362" s="165"/>
      <c r="BF362" s="165"/>
      <c r="BG362" s="165"/>
      <c r="BH362" s="165"/>
      <c r="BI362" s="165"/>
      <c r="BJ362" s="165"/>
      <c r="BK362" s="165"/>
      <c r="BL362" s="165"/>
      <c r="BM362" s="165"/>
      <c r="BN362" s="165"/>
      <c r="BO362" s="165"/>
      <c r="BP362" s="165"/>
      <c r="BQ362" s="165"/>
      <c r="BR362" s="165"/>
      <c r="BS362" s="165"/>
      <c r="BT362" s="165"/>
      <c r="BU362" s="165"/>
      <c r="BV362" s="165"/>
      <c r="BW362" s="165"/>
      <c r="BX362" s="165"/>
      <c r="BY362" s="165"/>
      <c r="BZ362" s="165"/>
      <c r="CA362" s="165"/>
      <c r="CB362" s="165"/>
      <c r="CC362" s="165"/>
      <c r="CD362" s="165"/>
      <c r="CE362" s="165"/>
      <c r="CF362" s="165"/>
      <c r="CG362" s="165"/>
      <c r="CH362" s="165"/>
      <c r="CI362" s="165"/>
      <c r="CJ362" s="165"/>
      <c r="CK362" s="165"/>
      <c r="CL362" s="165"/>
      <c r="CM362" s="165"/>
      <c r="CN362" s="165"/>
      <c r="CO362" s="165"/>
      <c r="CP362" s="165"/>
      <c r="CQ362" s="165"/>
      <c r="CR362" s="165"/>
      <c r="CS362" s="165"/>
      <c r="CT362" s="165"/>
      <c r="CU362" s="165"/>
      <c r="CV362" s="165"/>
      <c r="CW362" s="165"/>
      <c r="CX362" s="165"/>
      <c r="CY362" s="165"/>
      <c r="CZ362" s="165"/>
      <c r="DA362" s="165"/>
      <c r="DB362" s="165"/>
      <c r="DC362" s="165"/>
      <c r="DD362" s="165"/>
      <c r="DE362" s="165"/>
      <c r="DF362" s="165"/>
      <c r="DG362" s="165"/>
      <c r="DH362" s="165"/>
      <c r="DI362" s="165"/>
      <c r="DJ362" s="165"/>
      <c r="DK362" s="165"/>
      <c r="DL362" s="165"/>
      <c r="DM362" s="165"/>
      <c r="DN362" s="165"/>
      <c r="DO362" s="165"/>
      <c r="DP362" s="165"/>
      <c r="DQ362" s="165"/>
      <c r="DR362" s="165"/>
      <c r="DS362" s="165"/>
      <c r="DT362" s="165"/>
      <c r="DU362" s="165"/>
      <c r="DV362" s="165"/>
      <c r="DW362" s="165"/>
      <c r="DX362" s="165"/>
      <c r="DY362" s="165"/>
      <c r="DZ362" s="165"/>
      <c r="EA362" s="165"/>
      <c r="EB362" s="165"/>
      <c r="EC362" s="165"/>
      <c r="ED362" s="165"/>
      <c r="EE362" s="165"/>
      <c r="EF362" s="165"/>
      <c r="EG362" s="165"/>
      <c r="EH362" s="165"/>
      <c r="EI362" s="165"/>
      <c r="EJ362" s="165"/>
      <c r="EK362" s="165"/>
      <c r="EL362" s="165"/>
      <c r="EM362" s="165"/>
      <c r="EN362" s="165"/>
      <c r="EO362" s="165"/>
      <c r="EP362" s="165"/>
      <c r="EQ362" s="165"/>
      <c r="ER362" s="165"/>
      <c r="ES362" s="165"/>
      <c r="ET362" s="165"/>
      <c r="EU362" s="165"/>
      <c r="EV362" s="165"/>
      <c r="EW362" s="165"/>
      <c r="EX362" s="165"/>
      <c r="EY362" s="165"/>
      <c r="EZ362" s="165"/>
      <c r="FA362" s="165"/>
      <c r="FB362" s="165"/>
      <c r="FC362" s="165"/>
      <c r="FD362" s="165"/>
      <c r="FE362" s="165"/>
      <c r="FF362" s="165"/>
      <c r="FG362" s="165"/>
      <c r="FH362" s="165"/>
      <c r="FI362" s="165"/>
      <c r="FJ362" s="165"/>
      <c r="FK362" s="165"/>
      <c r="FL362" s="165"/>
      <c r="FM362" s="165"/>
      <c r="FN362" s="165"/>
      <c r="FO362" s="165"/>
      <c r="FP362" s="165"/>
      <c r="FQ362" s="165"/>
      <c r="FR362" s="165"/>
      <c r="FS362" s="165"/>
      <c r="FT362" s="165"/>
      <c r="FU362" s="165"/>
      <c r="FV362" s="165"/>
      <c r="FW362" s="165"/>
      <c r="FX362" s="165"/>
      <c r="FY362" s="165"/>
      <c r="FZ362" s="165"/>
      <c r="GA362" s="165"/>
      <c r="GB362" s="165"/>
      <c r="GC362" s="165"/>
      <c r="GD362" s="165"/>
      <c r="GE362" s="165"/>
      <c r="GF362" s="165"/>
      <c r="GG362" s="165"/>
      <c r="GH362" s="165"/>
      <c r="GI362" s="165"/>
      <c r="GJ362" s="165"/>
      <c r="GK362" s="165"/>
      <c r="GL362" s="165"/>
      <c r="GM362" s="165"/>
      <c r="GN362" s="165"/>
      <c r="GO362" s="165"/>
      <c r="GP362" s="165"/>
      <c r="GQ362" s="165"/>
      <c r="GR362" s="165"/>
      <c r="GS362" s="165"/>
      <c r="GT362" s="165"/>
      <c r="GU362" s="165"/>
      <c r="GV362" s="165"/>
      <c r="GW362" s="165"/>
      <c r="GX362" s="165"/>
      <c r="GY362" s="165"/>
      <c r="GZ362" s="165"/>
      <c r="HA362" s="165"/>
      <c r="HB362" s="165"/>
      <c r="HC362" s="165"/>
      <c r="HD362" s="165"/>
      <c r="HE362" s="165"/>
      <c r="HF362" s="165"/>
      <c r="HG362" s="165"/>
      <c r="HH362" s="165"/>
      <c r="HI362" s="165"/>
      <c r="HJ362" s="165"/>
      <c r="HK362" s="165"/>
      <c r="HL362" s="165"/>
      <c r="HM362" s="165"/>
      <c r="HN362" s="165"/>
      <c r="HO362" s="165"/>
      <c r="HP362" s="165"/>
      <c r="HQ362" s="165"/>
      <c r="HR362" s="165"/>
      <c r="HS362" s="165"/>
      <c r="HT362" s="165"/>
      <c r="HU362" s="165"/>
      <c r="HV362" s="165"/>
      <c r="HW362" s="165"/>
      <c r="HX362" s="165"/>
      <c r="HY362" s="165"/>
      <c r="HZ362" s="165"/>
      <c r="IA362" s="165"/>
      <c r="IB362" s="165"/>
      <c r="IC362" s="165"/>
      <c r="ID362" s="165"/>
      <c r="IE362" s="165"/>
      <c r="IF362" s="165"/>
      <c r="IG362" s="165"/>
      <c r="IH362" s="165"/>
      <c r="II362" s="165"/>
      <c r="IJ362" s="165"/>
      <c r="IK362" s="165"/>
      <c r="IL362" s="165"/>
      <c r="IM362" s="165"/>
      <c r="IN362" s="165"/>
      <c r="IO362" s="165"/>
      <c r="IP362" s="165"/>
      <c r="IQ362" s="165"/>
      <c r="IR362" s="165"/>
      <c r="IS362" s="165"/>
      <c r="IT362" s="165"/>
      <c r="IU362" s="165"/>
      <c r="IV362" s="165"/>
      <c r="IW362" s="165"/>
      <c r="IX362" s="165"/>
      <c r="IY362" s="165"/>
      <c r="IZ362" s="165"/>
      <c r="JA362" s="165"/>
      <c r="JB362" s="165"/>
      <c r="JC362" s="165"/>
      <c r="JD362" s="165"/>
      <c r="JE362" s="165"/>
      <c r="JF362" s="165"/>
      <c r="JG362" s="165"/>
      <c r="JH362" s="165"/>
      <c r="JI362" s="165"/>
      <c r="JJ362" s="165"/>
      <c r="JK362" s="165"/>
      <c r="JL362" s="165"/>
      <c r="JM362" s="165"/>
      <c r="JN362" s="165"/>
      <c r="JO362" s="165"/>
      <c r="JP362" s="165"/>
      <c r="JQ362" s="165"/>
      <c r="JR362" s="165"/>
      <c r="JS362" s="165"/>
      <c r="JT362" s="165"/>
      <c r="JU362" s="165"/>
      <c r="JV362" s="165"/>
      <c r="JW362" s="165"/>
      <c r="JX362" s="165"/>
      <c r="JY362" s="165"/>
      <c r="JZ362" s="165"/>
      <c r="KA362" s="165"/>
      <c r="KB362" s="165"/>
      <c r="KC362" s="165"/>
      <c r="KD362" s="165"/>
      <c r="KE362" s="165"/>
      <c r="KF362" s="165"/>
      <c r="KG362" s="165"/>
      <c r="KH362" s="165"/>
      <c r="KI362" s="165"/>
      <c r="KJ362" s="165"/>
      <c r="KK362" s="165"/>
      <c r="KL362" s="165"/>
      <c r="KM362" s="165"/>
      <c r="KN362" s="165"/>
      <c r="KO362" s="165"/>
      <c r="KP362" s="165"/>
      <c r="KQ362" s="165"/>
      <c r="KR362" s="165"/>
      <c r="KS362" s="165"/>
      <c r="KT362" s="165"/>
      <c r="KU362" s="165"/>
      <c r="KV362" s="165"/>
      <c r="KW362" s="165"/>
      <c r="KX362" s="165"/>
      <c r="KY362" s="165"/>
      <c r="KZ362" s="165"/>
      <c r="LA362" s="165"/>
      <c r="LB362" s="165"/>
      <c r="LC362" s="165"/>
      <c r="LD362" s="165"/>
      <c r="LE362" s="165"/>
      <c r="LF362" s="165"/>
      <c r="LG362" s="165"/>
      <c r="LH362" s="165"/>
      <c r="LI362" s="165"/>
      <c r="LJ362" s="165"/>
      <c r="LK362" s="165"/>
      <c r="LL362" s="165"/>
      <c r="LM362" s="165"/>
      <c r="LN362" s="165"/>
      <c r="LO362" s="165"/>
      <c r="LP362" s="165"/>
      <c r="LQ362" s="165"/>
      <c r="LR362" s="165"/>
      <c r="LS362" s="165"/>
      <c r="LT362" s="165"/>
      <c r="LU362" s="165"/>
      <c r="LV362" s="165"/>
      <c r="LW362" s="165"/>
      <c r="LX362" s="165"/>
      <c r="LY362" s="165"/>
      <c r="LZ362" s="165"/>
      <c r="MA362" s="165"/>
      <c r="MB362" s="165"/>
      <c r="MC362" s="165"/>
      <c r="MD362" s="165"/>
      <c r="ME362" s="165"/>
      <c r="MF362" s="165"/>
      <c r="MG362" s="165"/>
      <c r="MH362" s="165"/>
      <c r="MI362" s="165"/>
      <c r="MJ362" s="165"/>
      <c r="MK362" s="165"/>
      <c r="ML362" s="165"/>
      <c r="MM362" s="165"/>
      <c r="MN362" s="165"/>
      <c r="MO362" s="165"/>
      <c r="MP362" s="165"/>
      <c r="MQ362" s="165"/>
      <c r="MR362" s="165"/>
      <c r="MS362" s="165"/>
      <c r="MT362" s="165"/>
      <c r="MU362" s="165"/>
      <c r="MV362" s="165"/>
      <c r="MW362" s="165"/>
      <c r="MX362" s="165"/>
      <c r="MY362" s="165"/>
      <c r="MZ362" s="165"/>
      <c r="NA362" s="165"/>
      <c r="NB362" s="165"/>
      <c r="NC362" s="165"/>
      <c r="ND362" s="165"/>
      <c r="NE362" s="165"/>
      <c r="NF362" s="165"/>
      <c r="NG362" s="165"/>
      <c r="NH362" s="165"/>
      <c r="NI362" s="165"/>
      <c r="NJ362" s="165"/>
      <c r="NK362" s="165"/>
      <c r="NL362" s="165"/>
      <c r="NM362" s="165"/>
      <c r="NN362" s="165"/>
      <c r="NO362" s="165"/>
      <c r="NP362" s="165"/>
      <c r="NQ362" s="165"/>
      <c r="NR362" s="165"/>
      <c r="NS362" s="165"/>
      <c r="NT362" s="165"/>
      <c r="NU362" s="165"/>
      <c r="NV362" s="165"/>
      <c r="NW362" s="165"/>
      <c r="NX362" s="165"/>
      <c r="NY362" s="165"/>
      <c r="NZ362" s="165"/>
      <c r="OA362" s="165"/>
      <c r="OB362" s="165"/>
      <c r="OC362" s="165"/>
      <c r="OD362" s="165"/>
      <c r="OE362" s="165"/>
      <c r="OF362" s="165"/>
      <c r="OG362" s="165"/>
      <c r="OH362" s="165"/>
      <c r="OI362" s="165"/>
      <c r="OJ362" s="165"/>
      <c r="OK362" s="165"/>
      <c r="OL362" s="165"/>
      <c r="OM362" s="165"/>
      <c r="ON362" s="165"/>
      <c r="OO362" s="165"/>
      <c r="OP362" s="165"/>
      <c r="OQ362" s="165"/>
      <c r="OR362" s="165"/>
      <c r="OS362" s="165"/>
      <c r="OT362" s="165"/>
      <c r="OU362" s="165"/>
      <c r="OV362" s="165"/>
      <c r="OW362" s="165"/>
      <c r="OX362" s="165"/>
      <c r="OY362" s="165"/>
      <c r="OZ362" s="165"/>
      <c r="PA362" s="165"/>
      <c r="PB362" s="165"/>
      <c r="PC362" s="165"/>
      <c r="PD362" s="165"/>
      <c r="PE362" s="165"/>
      <c r="PF362" s="165"/>
      <c r="PG362" s="165"/>
      <c r="PH362" s="165"/>
      <c r="PI362" s="165"/>
      <c r="PJ362" s="165"/>
      <c r="PK362" s="165"/>
      <c r="PL362" s="165"/>
      <c r="PM362" s="165"/>
      <c r="PN362" s="165"/>
      <c r="PO362" s="165"/>
      <c r="PP362" s="165"/>
      <c r="PQ362" s="165"/>
      <c r="PR362" s="165"/>
      <c r="PS362" s="165"/>
      <c r="PT362" s="165"/>
      <c r="PU362" s="165"/>
      <c r="PV362" s="165"/>
      <c r="PW362" s="165"/>
      <c r="PX362" s="165"/>
      <c r="PY362" s="165"/>
      <c r="PZ362" s="165"/>
      <c r="QA362" s="165"/>
      <c r="QB362" s="165"/>
      <c r="QC362" s="165"/>
      <c r="QD362" s="165"/>
      <c r="QE362" s="165"/>
      <c r="QF362" s="165"/>
      <c r="QG362" s="165"/>
      <c r="QH362" s="165"/>
      <c r="QI362" s="165"/>
      <c r="QJ362" s="165"/>
      <c r="QK362" s="165"/>
      <c r="QL362" s="165"/>
      <c r="QM362" s="165"/>
      <c r="QN362" s="165"/>
      <c r="QO362" s="165"/>
      <c r="QP362" s="165"/>
      <c r="QQ362" s="165"/>
      <c r="QR362" s="165"/>
      <c r="QS362" s="165"/>
      <c r="QT362" s="165"/>
      <c r="QU362" s="165"/>
      <c r="QV362" s="165"/>
      <c r="QW362" s="165"/>
      <c r="QX362" s="165"/>
      <c r="QY362" s="165"/>
      <c r="QZ362" s="165"/>
      <c r="RA362" s="165"/>
      <c r="RB362" s="165"/>
      <c r="RC362" s="165"/>
      <c r="RD362" s="165"/>
      <c r="RE362" s="165"/>
      <c r="RF362" s="165"/>
      <c r="RG362" s="165"/>
      <c r="RH362" s="165"/>
      <c r="RI362" s="165"/>
      <c r="RJ362" s="165"/>
      <c r="RK362" s="165"/>
      <c r="RL362" s="165"/>
    </row>
    <row r="363" spans="1:480" ht="15" x14ac:dyDescent="0.25">
      <c r="A363" s="305"/>
      <c r="B363" s="354" t="s">
        <v>128</v>
      </c>
      <c r="C363" s="355"/>
      <c r="D363" s="11">
        <v>180</v>
      </c>
      <c r="E363" s="12"/>
      <c r="F363" s="13"/>
      <c r="G363" s="14">
        <v>4.1100000000000003</v>
      </c>
      <c r="H363" s="15">
        <v>3.18</v>
      </c>
      <c r="I363" s="16">
        <v>2.99</v>
      </c>
      <c r="J363" s="17">
        <v>56.88</v>
      </c>
      <c r="K363" s="18">
        <v>6.23</v>
      </c>
      <c r="L363" s="30">
        <v>151</v>
      </c>
      <c r="M363" s="30">
        <v>211</v>
      </c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3"/>
      <c r="Y363" s="233"/>
      <c r="Z363" s="165"/>
      <c r="AA363" s="165"/>
      <c r="AB363" s="165"/>
      <c r="AC363" s="165"/>
      <c r="AD363" s="165"/>
      <c r="AE363" s="165"/>
      <c r="AF363" s="165"/>
      <c r="AG363" s="165"/>
      <c r="AH363" s="165"/>
      <c r="AI363" s="165"/>
      <c r="AJ363" s="165"/>
      <c r="AK363" s="165"/>
      <c r="AL363" s="165"/>
      <c r="AM363" s="165"/>
      <c r="AN363" s="165"/>
      <c r="AO363" s="165"/>
      <c r="AP363" s="165"/>
      <c r="AQ363" s="165"/>
      <c r="AR363" s="165"/>
      <c r="AS363" s="165"/>
      <c r="AT363" s="165"/>
      <c r="AU363" s="165"/>
      <c r="AV363" s="165"/>
      <c r="AW363" s="165"/>
      <c r="AX363" s="165"/>
      <c r="AY363" s="165"/>
      <c r="AZ363" s="165"/>
      <c r="BA363" s="165"/>
      <c r="BB363" s="165"/>
      <c r="BC363" s="165"/>
      <c r="BD363" s="165"/>
      <c r="BE363" s="165"/>
      <c r="BF363" s="165"/>
      <c r="BG363" s="165"/>
      <c r="BH363" s="165"/>
      <c r="BI363" s="165"/>
      <c r="BJ363" s="165"/>
      <c r="BK363" s="165"/>
      <c r="BL363" s="165"/>
      <c r="BM363" s="165"/>
      <c r="BN363" s="165"/>
      <c r="BO363" s="165"/>
      <c r="BP363" s="165"/>
      <c r="BQ363" s="165"/>
      <c r="BR363" s="165"/>
      <c r="BS363" s="165"/>
      <c r="BT363" s="165"/>
      <c r="BU363" s="165"/>
      <c r="BV363" s="165"/>
      <c r="BW363" s="165"/>
      <c r="BX363" s="165"/>
      <c r="BY363" s="165"/>
      <c r="BZ363" s="165"/>
      <c r="CA363" s="165"/>
      <c r="CB363" s="165"/>
      <c r="CC363" s="165"/>
      <c r="CD363" s="165"/>
      <c r="CE363" s="165"/>
      <c r="CF363" s="165"/>
      <c r="CG363" s="165"/>
      <c r="CH363" s="165"/>
      <c r="CI363" s="165"/>
      <c r="CJ363" s="165"/>
      <c r="CK363" s="165"/>
      <c r="CL363" s="165"/>
      <c r="CM363" s="165"/>
      <c r="CN363" s="165"/>
      <c r="CO363" s="165"/>
      <c r="CP363" s="165"/>
      <c r="CQ363" s="165"/>
      <c r="CR363" s="165"/>
      <c r="CS363" s="165"/>
      <c r="CT363" s="165"/>
      <c r="CU363" s="165"/>
      <c r="CV363" s="165"/>
      <c r="CW363" s="165"/>
      <c r="CX363" s="165"/>
      <c r="CY363" s="165"/>
      <c r="CZ363" s="165"/>
      <c r="DA363" s="165"/>
      <c r="DB363" s="165"/>
      <c r="DC363" s="165"/>
      <c r="DD363" s="165"/>
      <c r="DE363" s="165"/>
      <c r="DF363" s="165"/>
      <c r="DG363" s="165"/>
      <c r="DH363" s="165"/>
      <c r="DI363" s="165"/>
      <c r="DJ363" s="165"/>
      <c r="DK363" s="165"/>
      <c r="DL363" s="165"/>
      <c r="DM363" s="165"/>
      <c r="DN363" s="165"/>
      <c r="DO363" s="165"/>
      <c r="DP363" s="165"/>
      <c r="DQ363" s="165"/>
      <c r="DR363" s="165"/>
      <c r="DS363" s="165"/>
      <c r="DT363" s="165"/>
      <c r="DU363" s="165"/>
      <c r="DV363" s="165"/>
      <c r="DW363" s="165"/>
      <c r="DX363" s="165"/>
      <c r="DY363" s="165"/>
      <c r="DZ363" s="165"/>
      <c r="EA363" s="165"/>
      <c r="EB363" s="165"/>
      <c r="EC363" s="165"/>
      <c r="ED363" s="165"/>
      <c r="EE363" s="165"/>
      <c r="EF363" s="165"/>
      <c r="EG363" s="165"/>
      <c r="EH363" s="165"/>
      <c r="EI363" s="165"/>
      <c r="EJ363" s="165"/>
      <c r="EK363" s="165"/>
      <c r="EL363" s="165"/>
      <c r="EM363" s="165"/>
      <c r="EN363" s="165"/>
      <c r="EO363" s="165"/>
      <c r="EP363" s="165"/>
      <c r="EQ363" s="165"/>
      <c r="ER363" s="165"/>
      <c r="ES363" s="165"/>
      <c r="ET363" s="165"/>
      <c r="EU363" s="165"/>
      <c r="EV363" s="165"/>
      <c r="EW363" s="165"/>
      <c r="EX363" s="165"/>
      <c r="EY363" s="165"/>
      <c r="EZ363" s="165"/>
      <c r="FA363" s="165"/>
      <c r="FB363" s="165"/>
      <c r="FC363" s="165"/>
      <c r="FD363" s="165"/>
      <c r="FE363" s="165"/>
      <c r="FF363" s="165"/>
      <c r="FG363" s="165"/>
      <c r="FH363" s="165"/>
      <c r="FI363" s="165"/>
      <c r="FJ363" s="165"/>
      <c r="FK363" s="165"/>
      <c r="FL363" s="165"/>
      <c r="FM363" s="165"/>
      <c r="FN363" s="165"/>
      <c r="FO363" s="165"/>
      <c r="FP363" s="165"/>
      <c r="FQ363" s="165"/>
      <c r="FR363" s="165"/>
      <c r="FS363" s="165"/>
      <c r="FT363" s="165"/>
      <c r="FU363" s="165"/>
      <c r="FV363" s="165"/>
      <c r="FW363" s="165"/>
      <c r="FX363" s="165"/>
      <c r="FY363" s="165"/>
      <c r="FZ363" s="165"/>
      <c r="GA363" s="165"/>
      <c r="GB363" s="165"/>
      <c r="GC363" s="165"/>
      <c r="GD363" s="165"/>
      <c r="GE363" s="165"/>
      <c r="GF363" s="165"/>
      <c r="GG363" s="165"/>
      <c r="GH363" s="165"/>
      <c r="GI363" s="165"/>
      <c r="GJ363" s="165"/>
      <c r="GK363" s="165"/>
      <c r="GL363" s="165"/>
      <c r="GM363" s="165"/>
      <c r="GN363" s="165"/>
      <c r="GO363" s="165"/>
      <c r="GP363" s="165"/>
      <c r="GQ363" s="165"/>
      <c r="GR363" s="165"/>
      <c r="GS363" s="165"/>
      <c r="GT363" s="165"/>
      <c r="GU363" s="165"/>
      <c r="GV363" s="165"/>
      <c r="GW363" s="165"/>
      <c r="GX363" s="165"/>
      <c r="GY363" s="165"/>
      <c r="GZ363" s="165"/>
      <c r="HA363" s="165"/>
      <c r="HB363" s="165"/>
      <c r="HC363" s="165"/>
      <c r="HD363" s="165"/>
      <c r="HE363" s="165"/>
      <c r="HF363" s="165"/>
      <c r="HG363" s="165"/>
      <c r="HH363" s="165"/>
      <c r="HI363" s="165"/>
      <c r="HJ363" s="165"/>
      <c r="HK363" s="165"/>
      <c r="HL363" s="165"/>
      <c r="HM363" s="165"/>
      <c r="HN363" s="165"/>
      <c r="HO363" s="165"/>
      <c r="HP363" s="165"/>
      <c r="HQ363" s="165"/>
      <c r="HR363" s="165"/>
      <c r="HS363" s="165"/>
      <c r="HT363" s="165"/>
      <c r="HU363" s="165"/>
      <c r="HV363" s="165"/>
      <c r="HW363" s="165"/>
      <c r="HX363" s="165"/>
      <c r="HY363" s="165"/>
      <c r="HZ363" s="165"/>
      <c r="IA363" s="165"/>
      <c r="IB363" s="165"/>
      <c r="IC363" s="165"/>
      <c r="ID363" s="165"/>
      <c r="IE363" s="165"/>
      <c r="IF363" s="165"/>
      <c r="IG363" s="165"/>
      <c r="IH363" s="165"/>
      <c r="II363" s="165"/>
      <c r="IJ363" s="165"/>
      <c r="IK363" s="165"/>
      <c r="IL363" s="165"/>
      <c r="IM363" s="165"/>
      <c r="IN363" s="165"/>
      <c r="IO363" s="165"/>
      <c r="IP363" s="165"/>
      <c r="IQ363" s="165"/>
      <c r="IR363" s="165"/>
      <c r="IS363" s="165"/>
      <c r="IT363" s="165"/>
      <c r="IU363" s="165"/>
      <c r="IV363" s="165"/>
      <c r="IW363" s="165"/>
      <c r="IX363" s="165"/>
      <c r="IY363" s="165"/>
      <c r="IZ363" s="165"/>
      <c r="JA363" s="165"/>
      <c r="JB363" s="165"/>
      <c r="JC363" s="165"/>
      <c r="JD363" s="165"/>
      <c r="JE363" s="165"/>
      <c r="JF363" s="165"/>
      <c r="JG363" s="165"/>
      <c r="JH363" s="165"/>
      <c r="JI363" s="165"/>
      <c r="JJ363" s="165"/>
      <c r="JK363" s="165"/>
      <c r="JL363" s="165"/>
      <c r="JM363" s="165"/>
      <c r="JN363" s="165"/>
      <c r="JO363" s="165"/>
      <c r="JP363" s="165"/>
      <c r="JQ363" s="165"/>
      <c r="JR363" s="165"/>
      <c r="JS363" s="165"/>
      <c r="JT363" s="165"/>
      <c r="JU363" s="165"/>
      <c r="JV363" s="165"/>
      <c r="JW363" s="165"/>
      <c r="JX363" s="165"/>
      <c r="JY363" s="165"/>
      <c r="JZ363" s="165"/>
      <c r="KA363" s="165"/>
      <c r="KB363" s="165"/>
      <c r="KC363" s="165"/>
      <c r="KD363" s="165"/>
      <c r="KE363" s="165"/>
      <c r="KF363" s="165"/>
      <c r="KG363" s="165"/>
      <c r="KH363" s="165"/>
      <c r="KI363" s="165"/>
      <c r="KJ363" s="165"/>
      <c r="KK363" s="165"/>
      <c r="KL363" s="165"/>
      <c r="KM363" s="165"/>
      <c r="KN363" s="165"/>
      <c r="KO363" s="165"/>
      <c r="KP363" s="165"/>
      <c r="KQ363" s="165"/>
      <c r="KR363" s="165"/>
      <c r="KS363" s="165"/>
      <c r="KT363" s="165"/>
      <c r="KU363" s="165"/>
      <c r="KV363" s="165"/>
      <c r="KW363" s="165"/>
      <c r="KX363" s="165"/>
      <c r="KY363" s="165"/>
      <c r="KZ363" s="165"/>
      <c r="LA363" s="165"/>
      <c r="LB363" s="165"/>
      <c r="LC363" s="165"/>
      <c r="LD363" s="165"/>
      <c r="LE363" s="165"/>
      <c r="LF363" s="165"/>
      <c r="LG363" s="165"/>
      <c r="LH363" s="165"/>
      <c r="LI363" s="165"/>
      <c r="LJ363" s="165"/>
      <c r="LK363" s="165"/>
      <c r="LL363" s="165"/>
      <c r="LM363" s="165"/>
      <c r="LN363" s="165"/>
      <c r="LO363" s="165"/>
      <c r="LP363" s="165"/>
      <c r="LQ363" s="165"/>
      <c r="LR363" s="165"/>
      <c r="LS363" s="165"/>
      <c r="LT363" s="165"/>
      <c r="LU363" s="165"/>
      <c r="LV363" s="165"/>
      <c r="LW363" s="165"/>
      <c r="LX363" s="165"/>
      <c r="LY363" s="165"/>
      <c r="LZ363" s="165"/>
      <c r="MA363" s="165"/>
      <c r="MB363" s="165"/>
      <c r="MC363" s="165"/>
      <c r="MD363" s="165"/>
      <c r="ME363" s="165"/>
      <c r="MF363" s="165"/>
      <c r="MG363" s="165"/>
      <c r="MH363" s="165"/>
      <c r="MI363" s="165"/>
      <c r="MJ363" s="165"/>
      <c r="MK363" s="165"/>
      <c r="ML363" s="165"/>
      <c r="MM363" s="165"/>
      <c r="MN363" s="165"/>
      <c r="MO363" s="165"/>
      <c r="MP363" s="165"/>
      <c r="MQ363" s="165"/>
      <c r="MR363" s="165"/>
      <c r="MS363" s="165"/>
      <c r="MT363" s="165"/>
      <c r="MU363" s="165"/>
      <c r="MV363" s="165"/>
      <c r="MW363" s="165"/>
      <c r="MX363" s="165"/>
      <c r="MY363" s="165"/>
      <c r="MZ363" s="165"/>
      <c r="NA363" s="165"/>
      <c r="NB363" s="165"/>
      <c r="NC363" s="165"/>
      <c r="ND363" s="165"/>
      <c r="NE363" s="165"/>
      <c r="NF363" s="165"/>
      <c r="NG363" s="165"/>
      <c r="NH363" s="165"/>
      <c r="NI363" s="165"/>
      <c r="NJ363" s="165"/>
      <c r="NK363" s="165"/>
      <c r="NL363" s="165"/>
      <c r="NM363" s="165"/>
      <c r="NN363" s="165"/>
      <c r="NO363" s="165"/>
      <c r="NP363" s="165"/>
      <c r="NQ363" s="165"/>
      <c r="NR363" s="165"/>
      <c r="NS363" s="165"/>
      <c r="NT363" s="165"/>
      <c r="NU363" s="165"/>
      <c r="NV363" s="165"/>
      <c r="NW363" s="165"/>
      <c r="NX363" s="165"/>
      <c r="NY363" s="165"/>
      <c r="NZ363" s="165"/>
      <c r="OA363" s="165"/>
      <c r="OB363" s="165"/>
      <c r="OC363" s="165"/>
      <c r="OD363" s="165"/>
      <c r="OE363" s="165"/>
      <c r="OF363" s="165"/>
      <c r="OG363" s="165"/>
      <c r="OH363" s="165"/>
      <c r="OI363" s="165"/>
      <c r="OJ363" s="165"/>
      <c r="OK363" s="165"/>
      <c r="OL363" s="165"/>
      <c r="OM363" s="165"/>
      <c r="ON363" s="165"/>
      <c r="OO363" s="165"/>
      <c r="OP363" s="165"/>
      <c r="OQ363" s="165"/>
      <c r="OR363" s="165"/>
      <c r="OS363" s="165"/>
      <c r="OT363" s="165"/>
      <c r="OU363" s="165"/>
      <c r="OV363" s="165"/>
      <c r="OW363" s="165"/>
      <c r="OX363" s="165"/>
      <c r="OY363" s="165"/>
      <c r="OZ363" s="165"/>
      <c r="PA363" s="165"/>
      <c r="PB363" s="165"/>
      <c r="PC363" s="165"/>
      <c r="PD363" s="165"/>
      <c r="PE363" s="165"/>
      <c r="PF363" s="165"/>
      <c r="PG363" s="165"/>
      <c r="PH363" s="165"/>
      <c r="PI363" s="165"/>
      <c r="PJ363" s="165"/>
      <c r="PK363" s="165"/>
      <c r="PL363" s="165"/>
      <c r="PM363" s="165"/>
      <c r="PN363" s="165"/>
      <c r="PO363" s="165"/>
      <c r="PP363" s="165"/>
      <c r="PQ363" s="165"/>
      <c r="PR363" s="165"/>
      <c r="PS363" s="165"/>
      <c r="PT363" s="165"/>
      <c r="PU363" s="165"/>
      <c r="PV363" s="165"/>
      <c r="PW363" s="165"/>
      <c r="PX363" s="165"/>
      <c r="PY363" s="165"/>
      <c r="PZ363" s="165"/>
      <c r="QA363" s="165"/>
      <c r="QB363" s="165"/>
      <c r="QC363" s="165"/>
      <c r="QD363" s="165"/>
      <c r="QE363" s="165"/>
      <c r="QF363" s="165"/>
      <c r="QG363" s="165"/>
      <c r="QH363" s="165"/>
      <c r="QI363" s="165"/>
      <c r="QJ363" s="165"/>
      <c r="QK363" s="165"/>
      <c r="QL363" s="165"/>
      <c r="QM363" s="165"/>
      <c r="QN363" s="165"/>
      <c r="QO363" s="165"/>
      <c r="QP363" s="165"/>
      <c r="QQ363" s="165"/>
      <c r="QR363" s="165"/>
      <c r="QS363" s="165"/>
      <c r="QT363" s="165"/>
      <c r="QU363" s="165"/>
      <c r="QV363" s="165"/>
      <c r="QW363" s="165"/>
      <c r="QX363" s="165"/>
      <c r="QY363" s="165"/>
      <c r="QZ363" s="165"/>
      <c r="RA363" s="165"/>
      <c r="RB363" s="165"/>
      <c r="RC363" s="165"/>
      <c r="RD363" s="165"/>
      <c r="RE363" s="165"/>
      <c r="RF363" s="165"/>
      <c r="RG363" s="165"/>
      <c r="RH363" s="165"/>
      <c r="RI363" s="165"/>
      <c r="RJ363" s="165"/>
      <c r="RK363" s="165"/>
      <c r="RL363" s="165"/>
    </row>
    <row r="364" spans="1:480" ht="15" x14ac:dyDescent="0.25">
      <c r="A364" s="305"/>
      <c r="B364" s="354" t="s">
        <v>23</v>
      </c>
      <c r="C364" s="355"/>
      <c r="D364" s="11">
        <v>20</v>
      </c>
      <c r="E364" s="12"/>
      <c r="F364" s="13"/>
      <c r="G364" s="14">
        <v>1.34</v>
      </c>
      <c r="H364" s="15">
        <v>0.14000000000000001</v>
      </c>
      <c r="I364" s="16">
        <v>10.06</v>
      </c>
      <c r="J364" s="17">
        <v>48</v>
      </c>
      <c r="K364" s="18">
        <v>0</v>
      </c>
      <c r="L364" s="30">
        <v>1</v>
      </c>
      <c r="M364" s="30">
        <v>10.1</v>
      </c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  <c r="X364" s="233"/>
      <c r="Y364" s="233"/>
      <c r="Z364" s="165"/>
      <c r="AA364" s="165"/>
      <c r="AB364" s="165"/>
      <c r="AC364" s="165"/>
      <c r="AD364" s="165"/>
      <c r="AE364" s="165"/>
      <c r="AF364" s="165"/>
      <c r="AG364" s="165"/>
      <c r="AH364" s="165"/>
      <c r="AI364" s="165"/>
      <c r="AJ364" s="165"/>
      <c r="AK364" s="165"/>
      <c r="AL364" s="165"/>
      <c r="AM364" s="165"/>
      <c r="AN364" s="165"/>
      <c r="AO364" s="165"/>
      <c r="AP364" s="165"/>
      <c r="AQ364" s="165"/>
      <c r="AR364" s="165"/>
      <c r="AS364" s="165"/>
      <c r="AT364" s="165"/>
      <c r="AU364" s="165"/>
      <c r="AV364" s="165"/>
      <c r="AW364" s="165"/>
      <c r="AX364" s="165"/>
      <c r="AY364" s="165"/>
      <c r="AZ364" s="165"/>
      <c r="BA364" s="165"/>
      <c r="BB364" s="165"/>
      <c r="BC364" s="165"/>
      <c r="BD364" s="165"/>
      <c r="BE364" s="165"/>
      <c r="BF364" s="165"/>
      <c r="BG364" s="165"/>
      <c r="BH364" s="165"/>
      <c r="BI364" s="165"/>
      <c r="BJ364" s="165"/>
      <c r="BK364" s="165"/>
      <c r="BL364" s="165"/>
      <c r="BM364" s="165"/>
      <c r="BN364" s="165"/>
      <c r="BO364" s="165"/>
      <c r="BP364" s="165"/>
      <c r="BQ364" s="165"/>
      <c r="BR364" s="165"/>
      <c r="BS364" s="165"/>
      <c r="BT364" s="165"/>
      <c r="BU364" s="165"/>
      <c r="BV364" s="165"/>
      <c r="BW364" s="165"/>
      <c r="BX364" s="165"/>
      <c r="BY364" s="165"/>
      <c r="BZ364" s="165"/>
      <c r="CA364" s="165"/>
      <c r="CB364" s="165"/>
      <c r="CC364" s="165"/>
      <c r="CD364" s="165"/>
      <c r="CE364" s="165"/>
      <c r="CF364" s="165"/>
      <c r="CG364" s="165"/>
      <c r="CH364" s="165"/>
      <c r="CI364" s="165"/>
      <c r="CJ364" s="165"/>
      <c r="CK364" s="165"/>
      <c r="CL364" s="165"/>
      <c r="CM364" s="165"/>
      <c r="CN364" s="165"/>
      <c r="CO364" s="165"/>
      <c r="CP364" s="165"/>
      <c r="CQ364" s="165"/>
      <c r="CR364" s="165"/>
      <c r="CS364" s="165"/>
      <c r="CT364" s="165"/>
      <c r="CU364" s="165"/>
      <c r="CV364" s="165"/>
      <c r="CW364" s="165"/>
      <c r="CX364" s="165"/>
      <c r="CY364" s="165"/>
      <c r="CZ364" s="165"/>
      <c r="DA364" s="165"/>
      <c r="DB364" s="165"/>
      <c r="DC364" s="165"/>
      <c r="DD364" s="165"/>
      <c r="DE364" s="165"/>
      <c r="DF364" s="165"/>
      <c r="DG364" s="165"/>
      <c r="DH364" s="165"/>
      <c r="DI364" s="165"/>
      <c r="DJ364" s="165"/>
      <c r="DK364" s="165"/>
      <c r="DL364" s="165"/>
      <c r="DM364" s="165"/>
      <c r="DN364" s="165"/>
      <c r="DO364" s="165"/>
      <c r="DP364" s="165"/>
      <c r="DQ364" s="165"/>
      <c r="DR364" s="165"/>
      <c r="DS364" s="165"/>
      <c r="DT364" s="165"/>
      <c r="DU364" s="165"/>
      <c r="DV364" s="165"/>
      <c r="DW364" s="165"/>
      <c r="DX364" s="165"/>
      <c r="DY364" s="165"/>
      <c r="DZ364" s="165"/>
      <c r="EA364" s="165"/>
      <c r="EB364" s="165"/>
      <c r="EC364" s="165"/>
      <c r="ED364" s="165"/>
      <c r="EE364" s="165"/>
      <c r="EF364" s="165"/>
      <c r="EG364" s="165"/>
      <c r="EH364" s="165"/>
      <c r="EI364" s="165"/>
      <c r="EJ364" s="165"/>
      <c r="EK364" s="165"/>
      <c r="EL364" s="165"/>
      <c r="EM364" s="165"/>
      <c r="EN364" s="165"/>
      <c r="EO364" s="165"/>
      <c r="EP364" s="165"/>
      <c r="EQ364" s="165"/>
      <c r="ER364" s="165"/>
      <c r="ES364" s="165"/>
      <c r="ET364" s="165"/>
      <c r="EU364" s="165"/>
      <c r="EV364" s="165"/>
      <c r="EW364" s="165"/>
      <c r="EX364" s="165"/>
      <c r="EY364" s="165"/>
      <c r="EZ364" s="165"/>
      <c r="FA364" s="165"/>
      <c r="FB364" s="165"/>
      <c r="FC364" s="165"/>
      <c r="FD364" s="165"/>
      <c r="FE364" s="165"/>
      <c r="FF364" s="165"/>
      <c r="FG364" s="165"/>
      <c r="FH364" s="165"/>
      <c r="FI364" s="165"/>
      <c r="FJ364" s="165"/>
      <c r="FK364" s="165"/>
      <c r="FL364" s="165"/>
      <c r="FM364" s="165"/>
      <c r="FN364" s="165"/>
      <c r="FO364" s="165"/>
      <c r="FP364" s="165"/>
      <c r="FQ364" s="165"/>
      <c r="FR364" s="165"/>
      <c r="FS364" s="165"/>
      <c r="FT364" s="165"/>
      <c r="FU364" s="165"/>
      <c r="FV364" s="165"/>
      <c r="FW364" s="165"/>
      <c r="FX364" s="165"/>
      <c r="FY364" s="165"/>
      <c r="FZ364" s="165"/>
      <c r="GA364" s="165"/>
      <c r="GB364" s="165"/>
      <c r="GC364" s="165"/>
      <c r="GD364" s="165"/>
      <c r="GE364" s="165"/>
      <c r="GF364" s="165"/>
      <c r="GG364" s="165"/>
      <c r="GH364" s="165"/>
      <c r="GI364" s="165"/>
      <c r="GJ364" s="165"/>
      <c r="GK364" s="165"/>
      <c r="GL364" s="165"/>
      <c r="GM364" s="165"/>
      <c r="GN364" s="165"/>
      <c r="GO364" s="165"/>
      <c r="GP364" s="165"/>
      <c r="GQ364" s="165"/>
      <c r="GR364" s="165"/>
      <c r="GS364" s="165"/>
      <c r="GT364" s="165"/>
      <c r="GU364" s="165"/>
      <c r="GV364" s="165"/>
      <c r="GW364" s="165"/>
      <c r="GX364" s="165"/>
      <c r="GY364" s="165"/>
      <c r="GZ364" s="165"/>
      <c r="HA364" s="165"/>
      <c r="HB364" s="165"/>
      <c r="HC364" s="165"/>
      <c r="HD364" s="165"/>
      <c r="HE364" s="165"/>
      <c r="HF364" s="165"/>
      <c r="HG364" s="165"/>
      <c r="HH364" s="165"/>
      <c r="HI364" s="165"/>
      <c r="HJ364" s="165"/>
      <c r="HK364" s="165"/>
      <c r="HL364" s="165"/>
      <c r="HM364" s="165"/>
      <c r="HN364" s="165"/>
      <c r="HO364" s="165"/>
      <c r="HP364" s="165"/>
      <c r="HQ364" s="165"/>
      <c r="HR364" s="165"/>
      <c r="HS364" s="165"/>
      <c r="HT364" s="165"/>
      <c r="HU364" s="165"/>
      <c r="HV364" s="165"/>
      <c r="HW364" s="165"/>
      <c r="HX364" s="165"/>
      <c r="HY364" s="165"/>
      <c r="HZ364" s="165"/>
      <c r="IA364" s="165"/>
      <c r="IB364" s="165"/>
      <c r="IC364" s="165"/>
      <c r="ID364" s="165"/>
      <c r="IE364" s="165"/>
      <c r="IF364" s="165"/>
      <c r="IG364" s="165"/>
      <c r="IH364" s="165"/>
      <c r="II364" s="165"/>
      <c r="IJ364" s="165"/>
      <c r="IK364" s="165"/>
      <c r="IL364" s="165"/>
      <c r="IM364" s="165"/>
      <c r="IN364" s="165"/>
      <c r="IO364" s="165"/>
      <c r="IP364" s="165"/>
      <c r="IQ364" s="165"/>
      <c r="IR364" s="165"/>
      <c r="IS364" s="165"/>
      <c r="IT364" s="165"/>
      <c r="IU364" s="165"/>
      <c r="IV364" s="165"/>
      <c r="IW364" s="165"/>
      <c r="IX364" s="165"/>
      <c r="IY364" s="165"/>
      <c r="IZ364" s="165"/>
      <c r="JA364" s="165"/>
      <c r="JB364" s="165"/>
      <c r="JC364" s="165"/>
      <c r="JD364" s="165"/>
      <c r="JE364" s="165"/>
      <c r="JF364" s="165"/>
      <c r="JG364" s="165"/>
      <c r="JH364" s="165"/>
      <c r="JI364" s="165"/>
      <c r="JJ364" s="165"/>
      <c r="JK364" s="165"/>
      <c r="JL364" s="165"/>
      <c r="JM364" s="165"/>
      <c r="JN364" s="165"/>
      <c r="JO364" s="165"/>
      <c r="JP364" s="165"/>
      <c r="JQ364" s="165"/>
      <c r="JR364" s="165"/>
      <c r="JS364" s="165"/>
      <c r="JT364" s="165"/>
      <c r="JU364" s="165"/>
      <c r="JV364" s="165"/>
      <c r="JW364" s="165"/>
      <c r="JX364" s="165"/>
      <c r="JY364" s="165"/>
      <c r="JZ364" s="165"/>
      <c r="KA364" s="165"/>
      <c r="KB364" s="165"/>
      <c r="KC364" s="165"/>
      <c r="KD364" s="165"/>
      <c r="KE364" s="165"/>
      <c r="KF364" s="165"/>
      <c r="KG364" s="165"/>
      <c r="KH364" s="165"/>
      <c r="KI364" s="165"/>
      <c r="KJ364" s="165"/>
      <c r="KK364" s="165"/>
      <c r="KL364" s="165"/>
      <c r="KM364" s="165"/>
      <c r="KN364" s="165"/>
      <c r="KO364" s="165"/>
      <c r="KP364" s="165"/>
      <c r="KQ364" s="165"/>
      <c r="KR364" s="165"/>
      <c r="KS364" s="165"/>
      <c r="KT364" s="165"/>
      <c r="KU364" s="165"/>
      <c r="KV364" s="165"/>
      <c r="KW364" s="165"/>
      <c r="KX364" s="165"/>
      <c r="KY364" s="165"/>
      <c r="KZ364" s="165"/>
      <c r="LA364" s="165"/>
      <c r="LB364" s="165"/>
      <c r="LC364" s="165"/>
      <c r="LD364" s="165"/>
      <c r="LE364" s="165"/>
      <c r="LF364" s="165"/>
      <c r="LG364" s="165"/>
      <c r="LH364" s="165"/>
      <c r="LI364" s="165"/>
      <c r="LJ364" s="165"/>
      <c r="LK364" s="165"/>
      <c r="LL364" s="165"/>
      <c r="LM364" s="165"/>
      <c r="LN364" s="165"/>
      <c r="LO364" s="165"/>
      <c r="LP364" s="165"/>
      <c r="LQ364" s="165"/>
      <c r="LR364" s="165"/>
      <c r="LS364" s="165"/>
      <c r="LT364" s="165"/>
      <c r="LU364" s="165"/>
      <c r="LV364" s="165"/>
      <c r="LW364" s="165"/>
      <c r="LX364" s="165"/>
      <c r="LY364" s="165"/>
      <c r="LZ364" s="165"/>
      <c r="MA364" s="165"/>
      <c r="MB364" s="165"/>
      <c r="MC364" s="165"/>
      <c r="MD364" s="165"/>
      <c r="ME364" s="165"/>
      <c r="MF364" s="165"/>
      <c r="MG364" s="165"/>
      <c r="MH364" s="165"/>
      <c r="MI364" s="165"/>
      <c r="MJ364" s="165"/>
      <c r="MK364" s="165"/>
      <c r="ML364" s="165"/>
      <c r="MM364" s="165"/>
      <c r="MN364" s="165"/>
      <c r="MO364" s="165"/>
      <c r="MP364" s="165"/>
      <c r="MQ364" s="165"/>
      <c r="MR364" s="165"/>
      <c r="MS364" s="165"/>
      <c r="MT364" s="165"/>
      <c r="MU364" s="165"/>
      <c r="MV364" s="165"/>
      <c r="MW364" s="165"/>
      <c r="MX364" s="165"/>
      <c r="MY364" s="165"/>
      <c r="MZ364" s="165"/>
      <c r="NA364" s="165"/>
      <c r="NB364" s="165"/>
      <c r="NC364" s="165"/>
      <c r="ND364" s="165"/>
      <c r="NE364" s="165"/>
      <c r="NF364" s="165"/>
      <c r="NG364" s="165"/>
      <c r="NH364" s="165"/>
      <c r="NI364" s="165"/>
      <c r="NJ364" s="165"/>
      <c r="NK364" s="165"/>
      <c r="NL364" s="165"/>
      <c r="NM364" s="165"/>
      <c r="NN364" s="165"/>
      <c r="NO364" s="165"/>
      <c r="NP364" s="165"/>
      <c r="NQ364" s="165"/>
      <c r="NR364" s="165"/>
      <c r="NS364" s="165"/>
      <c r="NT364" s="165"/>
      <c r="NU364" s="165"/>
      <c r="NV364" s="165"/>
      <c r="NW364" s="165"/>
      <c r="NX364" s="165"/>
      <c r="NY364" s="165"/>
      <c r="NZ364" s="165"/>
      <c r="OA364" s="165"/>
      <c r="OB364" s="165"/>
      <c r="OC364" s="165"/>
      <c r="OD364" s="165"/>
      <c r="OE364" s="165"/>
      <c r="OF364" s="165"/>
      <c r="OG364" s="165"/>
      <c r="OH364" s="165"/>
      <c r="OI364" s="165"/>
      <c r="OJ364" s="165"/>
      <c r="OK364" s="165"/>
      <c r="OL364" s="165"/>
      <c r="OM364" s="165"/>
      <c r="ON364" s="165"/>
      <c r="OO364" s="165"/>
      <c r="OP364" s="165"/>
      <c r="OQ364" s="165"/>
      <c r="OR364" s="165"/>
      <c r="OS364" s="165"/>
      <c r="OT364" s="165"/>
      <c r="OU364" s="165"/>
      <c r="OV364" s="165"/>
      <c r="OW364" s="165"/>
      <c r="OX364" s="165"/>
      <c r="OY364" s="165"/>
      <c r="OZ364" s="165"/>
      <c r="PA364" s="165"/>
      <c r="PB364" s="165"/>
      <c r="PC364" s="165"/>
      <c r="PD364" s="165"/>
      <c r="PE364" s="165"/>
      <c r="PF364" s="165"/>
      <c r="PG364" s="165"/>
      <c r="PH364" s="165"/>
      <c r="PI364" s="165"/>
      <c r="PJ364" s="165"/>
      <c r="PK364" s="165"/>
      <c r="PL364" s="165"/>
      <c r="PM364" s="165"/>
      <c r="PN364" s="165"/>
      <c r="PO364" s="165"/>
      <c r="PP364" s="165"/>
      <c r="PQ364" s="165"/>
      <c r="PR364" s="165"/>
      <c r="PS364" s="165"/>
      <c r="PT364" s="165"/>
      <c r="PU364" s="165"/>
      <c r="PV364" s="165"/>
      <c r="PW364" s="165"/>
      <c r="PX364" s="165"/>
      <c r="PY364" s="165"/>
      <c r="PZ364" s="165"/>
      <c r="QA364" s="165"/>
      <c r="QB364" s="165"/>
      <c r="QC364" s="165"/>
      <c r="QD364" s="165"/>
      <c r="QE364" s="165"/>
      <c r="QF364" s="165"/>
      <c r="QG364" s="165"/>
      <c r="QH364" s="165"/>
      <c r="QI364" s="165"/>
      <c r="QJ364" s="165"/>
      <c r="QK364" s="165"/>
      <c r="QL364" s="165"/>
      <c r="QM364" s="165"/>
      <c r="QN364" s="165"/>
      <c r="QO364" s="165"/>
      <c r="QP364" s="165"/>
      <c r="QQ364" s="165"/>
      <c r="QR364" s="165"/>
      <c r="QS364" s="165"/>
      <c r="QT364" s="165"/>
      <c r="QU364" s="165"/>
      <c r="QV364" s="165"/>
      <c r="QW364" s="165"/>
      <c r="QX364" s="165"/>
      <c r="QY364" s="165"/>
      <c r="QZ364" s="165"/>
      <c r="RA364" s="165"/>
      <c r="RB364" s="165"/>
      <c r="RC364" s="165"/>
      <c r="RD364" s="165"/>
      <c r="RE364" s="165"/>
      <c r="RF364" s="165"/>
      <c r="RG364" s="165"/>
      <c r="RH364" s="165"/>
      <c r="RI364" s="165"/>
      <c r="RJ364" s="165"/>
      <c r="RK364" s="165"/>
      <c r="RL364" s="165"/>
    </row>
    <row r="365" spans="1:480" ht="15" x14ac:dyDescent="0.25">
      <c r="A365" s="305" t="e">
        <f>'Тех. карты'!#REF!</f>
        <v>#REF!</v>
      </c>
      <c r="B365" s="353" t="s">
        <v>17</v>
      </c>
      <c r="C365" s="353"/>
      <c r="D365" s="11">
        <v>40</v>
      </c>
      <c r="E365" s="12"/>
      <c r="F365" s="13"/>
      <c r="G365" s="14">
        <v>2</v>
      </c>
      <c r="H365" s="15">
        <v>0.4</v>
      </c>
      <c r="I365" s="16">
        <v>17</v>
      </c>
      <c r="J365" s="17">
        <v>81.599999999999994</v>
      </c>
      <c r="K365" s="18">
        <v>0</v>
      </c>
      <c r="L365" s="30">
        <v>1</v>
      </c>
      <c r="M365" s="30">
        <v>10.1</v>
      </c>
      <c r="N365" s="233"/>
      <c r="O365" s="233"/>
      <c r="P365" s="233"/>
      <c r="Q365" s="233"/>
      <c r="R365" s="233"/>
      <c r="S365" s="233"/>
      <c r="T365" s="233"/>
      <c r="U365" s="233"/>
      <c r="V365" s="233"/>
      <c r="W365" s="233"/>
      <c r="X365" s="233"/>
      <c r="Y365" s="233"/>
      <c r="Z365" s="165"/>
      <c r="AA365" s="165"/>
      <c r="AB365" s="165"/>
      <c r="AC365" s="165"/>
      <c r="AD365" s="165"/>
      <c r="AE365" s="165"/>
      <c r="AF365" s="165"/>
      <c r="AG365" s="165"/>
      <c r="AH365" s="165"/>
      <c r="AI365" s="165"/>
      <c r="AJ365" s="165"/>
      <c r="AK365" s="165"/>
      <c r="AL365" s="165"/>
      <c r="AM365" s="165"/>
      <c r="AN365" s="165"/>
      <c r="AO365" s="165"/>
      <c r="AP365" s="165"/>
      <c r="AQ365" s="165"/>
      <c r="AR365" s="165"/>
      <c r="AS365" s="165"/>
      <c r="AT365" s="165"/>
      <c r="AU365" s="165"/>
      <c r="AV365" s="165"/>
      <c r="AW365" s="165"/>
      <c r="AX365" s="165"/>
      <c r="AY365" s="165"/>
      <c r="AZ365" s="165"/>
      <c r="BA365" s="165"/>
      <c r="BB365" s="165"/>
      <c r="BC365" s="165"/>
      <c r="BD365" s="165"/>
      <c r="BE365" s="165"/>
      <c r="BF365" s="165"/>
      <c r="BG365" s="165"/>
      <c r="BH365" s="165"/>
      <c r="BI365" s="165"/>
      <c r="BJ365" s="165"/>
      <c r="BK365" s="165"/>
      <c r="BL365" s="165"/>
      <c r="BM365" s="165"/>
      <c r="BN365" s="165"/>
      <c r="BO365" s="165"/>
      <c r="BP365" s="165"/>
      <c r="BQ365" s="165"/>
      <c r="BR365" s="165"/>
      <c r="BS365" s="165"/>
      <c r="BT365" s="165"/>
      <c r="BU365" s="165"/>
      <c r="BV365" s="165"/>
      <c r="BW365" s="165"/>
      <c r="BX365" s="165"/>
      <c r="BY365" s="165"/>
      <c r="BZ365" s="165"/>
      <c r="CA365" s="165"/>
      <c r="CB365" s="165"/>
      <c r="CC365" s="165"/>
      <c r="CD365" s="165"/>
      <c r="CE365" s="165"/>
      <c r="CF365" s="165"/>
      <c r="CG365" s="165"/>
      <c r="CH365" s="165"/>
      <c r="CI365" s="165"/>
      <c r="CJ365" s="165"/>
      <c r="CK365" s="165"/>
      <c r="CL365" s="165"/>
      <c r="CM365" s="165"/>
      <c r="CN365" s="165"/>
      <c r="CO365" s="165"/>
      <c r="CP365" s="165"/>
      <c r="CQ365" s="165"/>
      <c r="CR365" s="165"/>
      <c r="CS365" s="165"/>
      <c r="CT365" s="165"/>
      <c r="CU365" s="165"/>
      <c r="CV365" s="165"/>
      <c r="CW365" s="165"/>
      <c r="CX365" s="165"/>
      <c r="CY365" s="165"/>
      <c r="CZ365" s="165"/>
      <c r="DA365" s="165"/>
      <c r="DB365" s="165"/>
      <c r="DC365" s="165"/>
      <c r="DD365" s="165"/>
      <c r="DE365" s="165"/>
      <c r="DF365" s="165"/>
      <c r="DG365" s="165"/>
      <c r="DH365" s="165"/>
      <c r="DI365" s="165"/>
      <c r="DJ365" s="165"/>
      <c r="DK365" s="165"/>
      <c r="DL365" s="165"/>
      <c r="DM365" s="165"/>
      <c r="DN365" s="165"/>
      <c r="DO365" s="165"/>
      <c r="DP365" s="165"/>
      <c r="DQ365" s="165"/>
      <c r="DR365" s="165"/>
      <c r="DS365" s="165"/>
      <c r="DT365" s="165"/>
      <c r="DU365" s="165"/>
      <c r="DV365" s="165"/>
      <c r="DW365" s="165"/>
      <c r="DX365" s="165"/>
      <c r="DY365" s="165"/>
      <c r="DZ365" s="165"/>
      <c r="EA365" s="165"/>
      <c r="EB365" s="165"/>
      <c r="EC365" s="165"/>
      <c r="ED365" s="165"/>
      <c r="EE365" s="165"/>
      <c r="EF365" s="165"/>
      <c r="EG365" s="165"/>
      <c r="EH365" s="165"/>
      <c r="EI365" s="165"/>
      <c r="EJ365" s="165"/>
      <c r="EK365" s="165"/>
      <c r="EL365" s="165"/>
      <c r="EM365" s="165"/>
      <c r="EN365" s="165"/>
      <c r="EO365" s="165"/>
      <c r="EP365" s="165"/>
      <c r="EQ365" s="165"/>
      <c r="ER365" s="165"/>
      <c r="ES365" s="165"/>
      <c r="ET365" s="165"/>
      <c r="EU365" s="165"/>
      <c r="EV365" s="165"/>
      <c r="EW365" s="165"/>
      <c r="EX365" s="165"/>
      <c r="EY365" s="165"/>
      <c r="EZ365" s="165"/>
      <c r="FA365" s="165"/>
      <c r="FB365" s="165"/>
      <c r="FC365" s="165"/>
      <c r="FD365" s="165"/>
      <c r="FE365" s="165"/>
      <c r="FF365" s="165"/>
      <c r="FG365" s="165"/>
      <c r="FH365" s="165"/>
      <c r="FI365" s="165"/>
      <c r="FJ365" s="165"/>
      <c r="FK365" s="165"/>
      <c r="FL365" s="165"/>
      <c r="FM365" s="165"/>
      <c r="FN365" s="165"/>
      <c r="FO365" s="165"/>
      <c r="FP365" s="165"/>
      <c r="FQ365" s="165"/>
      <c r="FR365" s="165"/>
      <c r="FS365" s="165"/>
      <c r="FT365" s="165"/>
      <c r="FU365" s="165"/>
      <c r="FV365" s="165"/>
      <c r="FW365" s="165"/>
      <c r="FX365" s="165"/>
      <c r="FY365" s="165"/>
      <c r="FZ365" s="165"/>
      <c r="GA365" s="165"/>
      <c r="GB365" s="165"/>
      <c r="GC365" s="165"/>
      <c r="GD365" s="165"/>
      <c r="GE365" s="165"/>
      <c r="GF365" s="165"/>
      <c r="GG365" s="165"/>
      <c r="GH365" s="165"/>
      <c r="GI365" s="165"/>
      <c r="GJ365" s="165"/>
      <c r="GK365" s="165"/>
      <c r="GL365" s="165"/>
      <c r="GM365" s="165"/>
      <c r="GN365" s="165"/>
      <c r="GO365" s="165"/>
      <c r="GP365" s="165"/>
      <c r="GQ365" s="165"/>
      <c r="GR365" s="165"/>
      <c r="GS365" s="165"/>
      <c r="GT365" s="165"/>
      <c r="GU365" s="165"/>
      <c r="GV365" s="165"/>
      <c r="GW365" s="165"/>
      <c r="GX365" s="165"/>
      <c r="GY365" s="165"/>
      <c r="GZ365" s="165"/>
      <c r="HA365" s="165"/>
      <c r="HB365" s="165"/>
      <c r="HC365" s="165"/>
      <c r="HD365" s="165"/>
      <c r="HE365" s="165"/>
      <c r="HF365" s="165"/>
      <c r="HG365" s="165"/>
      <c r="HH365" s="165"/>
      <c r="HI365" s="165"/>
      <c r="HJ365" s="165"/>
      <c r="HK365" s="165"/>
      <c r="HL365" s="165"/>
      <c r="HM365" s="165"/>
      <c r="HN365" s="165"/>
      <c r="HO365" s="165"/>
      <c r="HP365" s="165"/>
      <c r="HQ365" s="165"/>
      <c r="HR365" s="165"/>
      <c r="HS365" s="165"/>
      <c r="HT365" s="165"/>
      <c r="HU365" s="165"/>
      <c r="HV365" s="165"/>
      <c r="HW365" s="165"/>
      <c r="HX365" s="165"/>
      <c r="HY365" s="165"/>
      <c r="HZ365" s="165"/>
      <c r="IA365" s="165"/>
      <c r="IB365" s="165"/>
      <c r="IC365" s="165"/>
      <c r="ID365" s="165"/>
      <c r="IE365" s="165"/>
      <c r="IF365" s="165"/>
      <c r="IG365" s="165"/>
      <c r="IH365" s="165"/>
      <c r="II365" s="165"/>
      <c r="IJ365" s="165"/>
      <c r="IK365" s="165"/>
      <c r="IL365" s="165"/>
      <c r="IM365" s="165"/>
      <c r="IN365" s="165"/>
      <c r="IO365" s="165"/>
      <c r="IP365" s="165"/>
      <c r="IQ365" s="165"/>
      <c r="IR365" s="165"/>
      <c r="IS365" s="165"/>
      <c r="IT365" s="165"/>
      <c r="IU365" s="165"/>
      <c r="IV365" s="165"/>
      <c r="IW365" s="165"/>
      <c r="IX365" s="165"/>
      <c r="IY365" s="165"/>
      <c r="IZ365" s="165"/>
      <c r="JA365" s="165"/>
      <c r="JB365" s="165"/>
      <c r="JC365" s="165"/>
      <c r="JD365" s="165"/>
      <c r="JE365" s="165"/>
      <c r="JF365" s="165"/>
      <c r="JG365" s="165"/>
      <c r="JH365" s="165"/>
      <c r="JI365" s="165"/>
      <c r="JJ365" s="165"/>
      <c r="JK365" s="165"/>
      <c r="JL365" s="165"/>
      <c r="JM365" s="165"/>
      <c r="JN365" s="165"/>
      <c r="JO365" s="165"/>
      <c r="JP365" s="165"/>
      <c r="JQ365" s="165"/>
      <c r="JR365" s="165"/>
      <c r="JS365" s="165"/>
      <c r="JT365" s="165"/>
      <c r="JU365" s="165"/>
      <c r="JV365" s="165"/>
      <c r="JW365" s="165"/>
      <c r="JX365" s="165"/>
      <c r="JY365" s="165"/>
      <c r="JZ365" s="165"/>
      <c r="KA365" s="165"/>
      <c r="KB365" s="165"/>
      <c r="KC365" s="165"/>
      <c r="KD365" s="165"/>
      <c r="KE365" s="165"/>
      <c r="KF365" s="165"/>
      <c r="KG365" s="165"/>
      <c r="KH365" s="165"/>
      <c r="KI365" s="165"/>
      <c r="KJ365" s="165"/>
      <c r="KK365" s="165"/>
      <c r="KL365" s="165"/>
      <c r="KM365" s="165"/>
      <c r="KN365" s="165"/>
      <c r="KO365" s="165"/>
      <c r="KP365" s="165"/>
      <c r="KQ365" s="165"/>
      <c r="KR365" s="165"/>
      <c r="KS365" s="165"/>
      <c r="KT365" s="165"/>
      <c r="KU365" s="165"/>
      <c r="KV365" s="165"/>
      <c r="KW365" s="165"/>
      <c r="KX365" s="165"/>
      <c r="KY365" s="165"/>
      <c r="KZ365" s="165"/>
      <c r="LA365" s="165"/>
      <c r="LB365" s="165"/>
      <c r="LC365" s="165"/>
      <c r="LD365" s="165"/>
      <c r="LE365" s="165"/>
      <c r="LF365" s="165"/>
      <c r="LG365" s="165"/>
      <c r="LH365" s="165"/>
      <c r="LI365" s="165"/>
      <c r="LJ365" s="165"/>
      <c r="LK365" s="165"/>
      <c r="LL365" s="165"/>
      <c r="LM365" s="165"/>
      <c r="LN365" s="165"/>
      <c r="LO365" s="165"/>
      <c r="LP365" s="165"/>
      <c r="LQ365" s="165"/>
      <c r="LR365" s="165"/>
      <c r="LS365" s="165"/>
      <c r="LT365" s="165"/>
      <c r="LU365" s="165"/>
      <c r="LV365" s="165"/>
      <c r="LW365" s="165"/>
      <c r="LX365" s="165"/>
      <c r="LY365" s="165"/>
      <c r="LZ365" s="165"/>
      <c r="MA365" s="165"/>
      <c r="MB365" s="165"/>
      <c r="MC365" s="165"/>
      <c r="MD365" s="165"/>
      <c r="ME365" s="165"/>
      <c r="MF365" s="165"/>
      <c r="MG365" s="165"/>
      <c r="MH365" s="165"/>
      <c r="MI365" s="165"/>
      <c r="MJ365" s="165"/>
      <c r="MK365" s="165"/>
      <c r="ML365" s="165"/>
      <c r="MM365" s="165"/>
      <c r="MN365" s="165"/>
      <c r="MO365" s="165"/>
      <c r="MP365" s="165"/>
      <c r="MQ365" s="165"/>
      <c r="MR365" s="165"/>
      <c r="MS365" s="165"/>
      <c r="MT365" s="165"/>
      <c r="MU365" s="165"/>
      <c r="MV365" s="165"/>
      <c r="MW365" s="165"/>
      <c r="MX365" s="165"/>
      <c r="MY365" s="165"/>
      <c r="MZ365" s="165"/>
      <c r="NA365" s="165"/>
      <c r="NB365" s="165"/>
      <c r="NC365" s="165"/>
      <c r="ND365" s="165"/>
      <c r="NE365" s="165"/>
      <c r="NF365" s="165"/>
      <c r="NG365" s="165"/>
      <c r="NH365" s="165"/>
      <c r="NI365" s="165"/>
      <c r="NJ365" s="165"/>
      <c r="NK365" s="165"/>
      <c r="NL365" s="165"/>
      <c r="NM365" s="165"/>
      <c r="NN365" s="165"/>
      <c r="NO365" s="165"/>
      <c r="NP365" s="165"/>
      <c r="NQ365" s="165"/>
      <c r="NR365" s="165"/>
      <c r="NS365" s="165"/>
      <c r="NT365" s="165"/>
      <c r="NU365" s="165"/>
      <c r="NV365" s="165"/>
      <c r="NW365" s="165"/>
      <c r="NX365" s="165"/>
      <c r="NY365" s="165"/>
      <c r="NZ365" s="165"/>
      <c r="OA365" s="165"/>
      <c r="OB365" s="165"/>
      <c r="OC365" s="165"/>
      <c r="OD365" s="165"/>
      <c r="OE365" s="165"/>
      <c r="OF365" s="165"/>
      <c r="OG365" s="165"/>
      <c r="OH365" s="165"/>
      <c r="OI365" s="165"/>
      <c r="OJ365" s="165"/>
      <c r="OK365" s="165"/>
      <c r="OL365" s="165"/>
      <c r="OM365" s="165"/>
      <c r="ON365" s="165"/>
      <c r="OO365" s="165"/>
      <c r="OP365" s="165"/>
      <c r="OQ365" s="165"/>
      <c r="OR365" s="165"/>
      <c r="OS365" s="165"/>
      <c r="OT365" s="165"/>
      <c r="OU365" s="165"/>
      <c r="OV365" s="165"/>
      <c r="OW365" s="165"/>
      <c r="OX365" s="165"/>
      <c r="OY365" s="165"/>
      <c r="OZ365" s="165"/>
      <c r="PA365" s="165"/>
      <c r="PB365" s="165"/>
      <c r="PC365" s="165"/>
      <c r="PD365" s="165"/>
      <c r="PE365" s="165"/>
      <c r="PF365" s="165"/>
      <c r="PG365" s="165"/>
      <c r="PH365" s="165"/>
      <c r="PI365" s="165"/>
      <c r="PJ365" s="165"/>
      <c r="PK365" s="165"/>
      <c r="PL365" s="165"/>
      <c r="PM365" s="165"/>
      <c r="PN365" s="165"/>
      <c r="PO365" s="165"/>
      <c r="PP365" s="165"/>
      <c r="PQ365" s="165"/>
      <c r="PR365" s="165"/>
      <c r="PS365" s="165"/>
      <c r="PT365" s="165"/>
      <c r="PU365" s="165"/>
      <c r="PV365" s="165"/>
      <c r="PW365" s="165"/>
      <c r="PX365" s="165"/>
      <c r="PY365" s="165"/>
      <c r="PZ365" s="165"/>
      <c r="QA365" s="165"/>
      <c r="QB365" s="165"/>
      <c r="QC365" s="165"/>
      <c r="QD365" s="165"/>
      <c r="QE365" s="165"/>
      <c r="QF365" s="165"/>
      <c r="QG365" s="165"/>
      <c r="QH365" s="165"/>
      <c r="QI365" s="165"/>
      <c r="QJ365" s="165"/>
      <c r="QK365" s="165"/>
      <c r="QL365" s="165"/>
      <c r="QM365" s="165"/>
      <c r="QN365" s="165"/>
      <c r="QO365" s="165"/>
      <c r="QP365" s="165"/>
      <c r="QQ365" s="165"/>
      <c r="QR365" s="165"/>
      <c r="QS365" s="165"/>
      <c r="QT365" s="165"/>
      <c r="QU365" s="165"/>
      <c r="QV365" s="165"/>
      <c r="QW365" s="165"/>
      <c r="QX365" s="165"/>
      <c r="QY365" s="165"/>
      <c r="QZ365" s="165"/>
      <c r="RA365" s="165"/>
      <c r="RB365" s="165"/>
      <c r="RC365" s="165"/>
      <c r="RD365" s="165"/>
      <c r="RE365" s="165"/>
      <c r="RF365" s="165"/>
      <c r="RG365" s="165"/>
      <c r="RH365" s="165"/>
      <c r="RI365" s="165"/>
      <c r="RJ365" s="165"/>
      <c r="RK365" s="165"/>
      <c r="RL365" s="165"/>
    </row>
    <row r="366" spans="1:480" ht="15" x14ac:dyDescent="0.25">
      <c r="A366" s="138"/>
      <c r="B366" s="353" t="s">
        <v>62</v>
      </c>
      <c r="C366" s="353"/>
      <c r="D366" s="11">
        <v>150</v>
      </c>
      <c r="E366" s="11"/>
      <c r="F366" s="11"/>
      <c r="G366" s="11">
        <v>0</v>
      </c>
      <c r="H366" s="11">
        <v>0</v>
      </c>
      <c r="I366" s="11">
        <v>13.5</v>
      </c>
      <c r="J366" s="11">
        <v>46.5</v>
      </c>
      <c r="K366" s="11">
        <v>0</v>
      </c>
      <c r="L366" s="30">
        <v>233</v>
      </c>
      <c r="M366" s="30">
        <v>11.1</v>
      </c>
      <c r="N366" s="236"/>
      <c r="O366" s="233"/>
      <c r="P366" s="233"/>
      <c r="Q366" s="233"/>
      <c r="R366" s="233"/>
      <c r="S366" s="233"/>
      <c r="T366" s="233"/>
      <c r="U366" s="233"/>
      <c r="V366" s="233"/>
      <c r="W366" s="233"/>
      <c r="X366" s="233"/>
      <c r="Y366" s="233"/>
      <c r="Z366" s="165"/>
      <c r="AA366" s="165"/>
      <c r="AB366" s="165"/>
      <c r="AC366" s="165"/>
      <c r="AD366" s="165"/>
      <c r="AE366" s="165"/>
      <c r="AF366" s="165"/>
      <c r="AG366" s="165"/>
      <c r="AH366" s="165"/>
      <c r="AI366" s="165"/>
      <c r="AJ366" s="165"/>
      <c r="AK366" s="165"/>
      <c r="AL366" s="165"/>
      <c r="AM366" s="165"/>
      <c r="AN366" s="165"/>
      <c r="AO366" s="165"/>
      <c r="AP366" s="165"/>
      <c r="AQ366" s="165"/>
      <c r="AR366" s="165"/>
      <c r="AS366" s="165"/>
      <c r="AT366" s="165"/>
      <c r="AU366" s="165"/>
      <c r="AV366" s="165"/>
      <c r="AW366" s="165"/>
      <c r="AX366" s="165"/>
      <c r="AY366" s="165"/>
      <c r="AZ366" s="165"/>
      <c r="BA366" s="165"/>
      <c r="BB366" s="165"/>
      <c r="BC366" s="165"/>
      <c r="BD366" s="165"/>
      <c r="BE366" s="165"/>
      <c r="BF366" s="165"/>
      <c r="BG366" s="165"/>
      <c r="BH366" s="165"/>
      <c r="BI366" s="165"/>
      <c r="BJ366" s="165"/>
      <c r="BK366" s="165"/>
      <c r="BL366" s="165"/>
      <c r="BM366" s="165"/>
      <c r="BN366" s="165"/>
      <c r="BO366" s="165"/>
      <c r="BP366" s="165"/>
      <c r="BQ366" s="165"/>
      <c r="BR366" s="165"/>
      <c r="BS366" s="165"/>
      <c r="BT366" s="165"/>
      <c r="BU366" s="165"/>
      <c r="BV366" s="165"/>
      <c r="BW366" s="165"/>
      <c r="BX366" s="165"/>
      <c r="BY366" s="165"/>
      <c r="BZ366" s="165"/>
      <c r="CA366" s="165"/>
      <c r="CB366" s="165"/>
      <c r="CC366" s="165"/>
      <c r="CD366" s="165"/>
      <c r="CE366" s="165"/>
      <c r="CF366" s="165"/>
      <c r="CG366" s="165"/>
      <c r="CH366" s="165"/>
      <c r="CI366" s="165"/>
      <c r="CJ366" s="165"/>
      <c r="CK366" s="165"/>
      <c r="CL366" s="165"/>
      <c r="CM366" s="165"/>
      <c r="CN366" s="165"/>
      <c r="CO366" s="165"/>
      <c r="CP366" s="165"/>
      <c r="CQ366" s="165"/>
      <c r="CR366" s="165"/>
      <c r="CS366" s="165"/>
      <c r="CT366" s="165"/>
      <c r="CU366" s="165"/>
      <c r="CV366" s="165"/>
      <c r="CW366" s="165"/>
      <c r="CX366" s="165"/>
      <c r="CY366" s="165"/>
      <c r="CZ366" s="165"/>
      <c r="DA366" s="165"/>
      <c r="DB366" s="165"/>
      <c r="DC366" s="165"/>
      <c r="DD366" s="165"/>
      <c r="DE366" s="165"/>
      <c r="DF366" s="165"/>
      <c r="DG366" s="165"/>
      <c r="DH366" s="165"/>
      <c r="DI366" s="165"/>
      <c r="DJ366" s="165"/>
      <c r="DK366" s="165"/>
      <c r="DL366" s="165"/>
      <c r="DM366" s="165"/>
      <c r="DN366" s="165"/>
      <c r="DO366" s="165"/>
      <c r="DP366" s="165"/>
      <c r="DQ366" s="165"/>
      <c r="DR366" s="165"/>
      <c r="DS366" s="165"/>
      <c r="DT366" s="165"/>
      <c r="DU366" s="165"/>
      <c r="DV366" s="165"/>
      <c r="DW366" s="165"/>
      <c r="DX366" s="165"/>
      <c r="DY366" s="165"/>
      <c r="DZ366" s="165"/>
      <c r="EA366" s="165"/>
      <c r="EB366" s="165"/>
      <c r="EC366" s="165"/>
      <c r="ED366" s="165"/>
      <c r="EE366" s="165"/>
      <c r="EF366" s="165"/>
      <c r="EG366" s="165"/>
      <c r="EH366" s="165"/>
      <c r="EI366" s="165"/>
      <c r="EJ366" s="165"/>
      <c r="EK366" s="165"/>
      <c r="EL366" s="165"/>
      <c r="EM366" s="165"/>
      <c r="EN366" s="165"/>
      <c r="EO366" s="165"/>
      <c r="EP366" s="165"/>
      <c r="EQ366" s="165"/>
      <c r="ER366" s="165"/>
      <c r="ES366" s="165"/>
      <c r="ET366" s="165"/>
      <c r="EU366" s="165"/>
      <c r="EV366" s="165"/>
      <c r="EW366" s="165"/>
      <c r="EX366" s="165"/>
      <c r="EY366" s="165"/>
      <c r="EZ366" s="165"/>
      <c r="FA366" s="165"/>
      <c r="FB366" s="165"/>
      <c r="FC366" s="165"/>
      <c r="FD366" s="165"/>
      <c r="FE366" s="165"/>
      <c r="FF366" s="165"/>
      <c r="FG366" s="165"/>
      <c r="FH366" s="165"/>
      <c r="FI366" s="165"/>
      <c r="FJ366" s="165"/>
      <c r="FK366" s="165"/>
      <c r="FL366" s="165"/>
      <c r="FM366" s="165"/>
      <c r="FN366" s="165"/>
      <c r="FO366" s="165"/>
      <c r="FP366" s="165"/>
      <c r="FQ366" s="165"/>
      <c r="FR366" s="165"/>
      <c r="FS366" s="165"/>
      <c r="FT366" s="165"/>
      <c r="FU366" s="165"/>
      <c r="FV366" s="165"/>
      <c r="FW366" s="165"/>
      <c r="FX366" s="165"/>
      <c r="FY366" s="165"/>
      <c r="FZ366" s="165"/>
      <c r="GA366" s="165"/>
      <c r="GB366" s="165"/>
      <c r="GC366" s="165"/>
      <c r="GD366" s="165"/>
      <c r="GE366" s="165"/>
      <c r="GF366" s="165"/>
      <c r="GG366" s="165"/>
      <c r="GH366" s="165"/>
      <c r="GI366" s="165"/>
      <c r="GJ366" s="165"/>
      <c r="GK366" s="165"/>
      <c r="GL366" s="165"/>
      <c r="GM366" s="165"/>
      <c r="GN366" s="165"/>
      <c r="GO366" s="165"/>
      <c r="GP366" s="165"/>
      <c r="GQ366" s="165"/>
      <c r="GR366" s="165"/>
      <c r="GS366" s="165"/>
      <c r="GT366" s="165"/>
      <c r="GU366" s="165"/>
      <c r="GV366" s="165"/>
      <c r="GW366" s="165"/>
      <c r="GX366" s="165"/>
      <c r="GY366" s="165"/>
      <c r="GZ366" s="165"/>
      <c r="HA366" s="165"/>
      <c r="HB366" s="165"/>
      <c r="HC366" s="165"/>
      <c r="HD366" s="165"/>
      <c r="HE366" s="165"/>
      <c r="HF366" s="165"/>
      <c r="HG366" s="165"/>
      <c r="HH366" s="165"/>
      <c r="HI366" s="165"/>
      <c r="HJ366" s="165"/>
      <c r="HK366" s="165"/>
      <c r="HL366" s="165"/>
      <c r="HM366" s="165"/>
      <c r="HN366" s="165"/>
      <c r="HO366" s="165"/>
      <c r="HP366" s="165"/>
      <c r="HQ366" s="165"/>
      <c r="HR366" s="165"/>
      <c r="HS366" s="165"/>
      <c r="HT366" s="165"/>
      <c r="HU366" s="165"/>
      <c r="HV366" s="165"/>
      <c r="HW366" s="165"/>
      <c r="HX366" s="165"/>
      <c r="HY366" s="165"/>
      <c r="HZ366" s="165"/>
      <c r="IA366" s="165"/>
      <c r="IB366" s="165"/>
      <c r="IC366" s="165"/>
      <c r="ID366" s="165"/>
      <c r="IE366" s="165"/>
      <c r="IF366" s="165"/>
      <c r="IG366" s="165"/>
      <c r="IH366" s="165"/>
      <c r="II366" s="165"/>
      <c r="IJ366" s="165"/>
      <c r="IK366" s="165"/>
      <c r="IL366" s="165"/>
      <c r="IM366" s="165"/>
      <c r="IN366" s="165"/>
      <c r="IO366" s="165"/>
      <c r="IP366" s="165"/>
      <c r="IQ366" s="165"/>
      <c r="IR366" s="165"/>
      <c r="IS366" s="165"/>
      <c r="IT366" s="165"/>
      <c r="IU366" s="165"/>
      <c r="IV366" s="165"/>
      <c r="IW366" s="165"/>
      <c r="IX366" s="165"/>
      <c r="IY366" s="165"/>
      <c r="IZ366" s="165"/>
      <c r="JA366" s="165"/>
      <c r="JB366" s="165"/>
      <c r="JC366" s="165"/>
      <c r="JD366" s="165"/>
      <c r="JE366" s="165"/>
      <c r="JF366" s="165"/>
      <c r="JG366" s="165"/>
      <c r="JH366" s="165"/>
      <c r="JI366" s="165"/>
      <c r="JJ366" s="165"/>
      <c r="JK366" s="165"/>
      <c r="JL366" s="165"/>
      <c r="JM366" s="165"/>
      <c r="JN366" s="165"/>
      <c r="JO366" s="165"/>
      <c r="JP366" s="165"/>
      <c r="JQ366" s="165"/>
      <c r="JR366" s="165"/>
      <c r="JS366" s="165"/>
      <c r="JT366" s="165"/>
      <c r="JU366" s="165"/>
      <c r="JV366" s="165"/>
      <c r="JW366" s="165"/>
      <c r="JX366" s="165"/>
      <c r="JY366" s="165"/>
      <c r="JZ366" s="165"/>
      <c r="KA366" s="165"/>
      <c r="KB366" s="165"/>
      <c r="KC366" s="165"/>
      <c r="KD366" s="165"/>
      <c r="KE366" s="165"/>
      <c r="KF366" s="165"/>
      <c r="KG366" s="165"/>
      <c r="KH366" s="165"/>
      <c r="KI366" s="165"/>
      <c r="KJ366" s="165"/>
      <c r="KK366" s="165"/>
      <c r="KL366" s="165"/>
      <c r="KM366" s="165"/>
      <c r="KN366" s="165"/>
      <c r="KO366" s="165"/>
      <c r="KP366" s="165"/>
      <c r="KQ366" s="165"/>
      <c r="KR366" s="165"/>
      <c r="KS366" s="165"/>
      <c r="KT366" s="165"/>
      <c r="KU366" s="165"/>
      <c r="KV366" s="165"/>
      <c r="KW366" s="165"/>
      <c r="KX366" s="165"/>
      <c r="KY366" s="165"/>
      <c r="KZ366" s="165"/>
      <c r="LA366" s="165"/>
      <c r="LB366" s="165"/>
      <c r="LC366" s="165"/>
      <c r="LD366" s="165"/>
      <c r="LE366" s="165"/>
      <c r="LF366" s="165"/>
      <c r="LG366" s="165"/>
      <c r="LH366" s="165"/>
      <c r="LI366" s="165"/>
      <c r="LJ366" s="165"/>
      <c r="LK366" s="165"/>
      <c r="LL366" s="165"/>
      <c r="LM366" s="165"/>
      <c r="LN366" s="165"/>
      <c r="LO366" s="165"/>
      <c r="LP366" s="165"/>
      <c r="LQ366" s="165"/>
      <c r="LR366" s="165"/>
      <c r="LS366" s="165"/>
      <c r="LT366" s="165"/>
      <c r="LU366" s="165"/>
      <c r="LV366" s="165"/>
      <c r="LW366" s="165"/>
      <c r="LX366" s="165"/>
      <c r="LY366" s="165"/>
      <c r="LZ366" s="165"/>
      <c r="MA366" s="165"/>
      <c r="MB366" s="165"/>
      <c r="MC366" s="165"/>
      <c r="MD366" s="165"/>
      <c r="ME366" s="165"/>
      <c r="MF366" s="165"/>
      <c r="MG366" s="165"/>
      <c r="MH366" s="165"/>
      <c r="MI366" s="165"/>
      <c r="MJ366" s="165"/>
      <c r="MK366" s="165"/>
      <c r="ML366" s="165"/>
      <c r="MM366" s="165"/>
      <c r="MN366" s="165"/>
      <c r="MO366" s="165"/>
      <c r="MP366" s="165"/>
      <c r="MQ366" s="165"/>
      <c r="MR366" s="165"/>
      <c r="MS366" s="165"/>
      <c r="MT366" s="165"/>
      <c r="MU366" s="165"/>
      <c r="MV366" s="165"/>
      <c r="MW366" s="165"/>
      <c r="MX366" s="165"/>
      <c r="MY366" s="165"/>
      <c r="MZ366" s="165"/>
      <c r="NA366" s="165"/>
      <c r="NB366" s="165"/>
      <c r="NC366" s="165"/>
      <c r="ND366" s="165"/>
      <c r="NE366" s="165"/>
      <c r="NF366" s="165"/>
      <c r="NG366" s="165"/>
      <c r="NH366" s="165"/>
      <c r="NI366" s="165"/>
      <c r="NJ366" s="165"/>
      <c r="NK366" s="165"/>
      <c r="NL366" s="165"/>
      <c r="NM366" s="165"/>
      <c r="NN366" s="165"/>
      <c r="NO366" s="165"/>
      <c r="NP366" s="165"/>
      <c r="NQ366" s="165"/>
      <c r="NR366" s="165"/>
      <c r="NS366" s="165"/>
      <c r="NT366" s="165"/>
      <c r="NU366" s="165"/>
      <c r="NV366" s="165"/>
      <c r="NW366" s="165"/>
      <c r="NX366" s="165"/>
      <c r="NY366" s="165"/>
      <c r="NZ366" s="165"/>
      <c r="OA366" s="165"/>
      <c r="OB366" s="165"/>
      <c r="OC366" s="165"/>
      <c r="OD366" s="165"/>
      <c r="OE366" s="165"/>
      <c r="OF366" s="165"/>
      <c r="OG366" s="165"/>
      <c r="OH366" s="165"/>
      <c r="OI366" s="165"/>
      <c r="OJ366" s="165"/>
      <c r="OK366" s="165"/>
      <c r="OL366" s="165"/>
      <c r="OM366" s="165"/>
      <c r="ON366" s="165"/>
      <c r="OO366" s="165"/>
      <c r="OP366" s="165"/>
      <c r="OQ366" s="165"/>
      <c r="OR366" s="165"/>
      <c r="OS366" s="165"/>
      <c r="OT366" s="165"/>
      <c r="OU366" s="165"/>
      <c r="OV366" s="165"/>
      <c r="OW366" s="165"/>
      <c r="OX366" s="165"/>
      <c r="OY366" s="165"/>
      <c r="OZ366" s="165"/>
      <c r="PA366" s="165"/>
      <c r="PB366" s="165"/>
      <c r="PC366" s="165"/>
      <c r="PD366" s="165"/>
      <c r="PE366" s="165"/>
      <c r="PF366" s="165"/>
      <c r="PG366" s="165"/>
      <c r="PH366" s="165"/>
      <c r="PI366" s="165"/>
      <c r="PJ366" s="165"/>
      <c r="PK366" s="165"/>
      <c r="PL366" s="165"/>
      <c r="PM366" s="165"/>
      <c r="PN366" s="165"/>
      <c r="PO366" s="165"/>
      <c r="PP366" s="165"/>
      <c r="PQ366" s="165"/>
      <c r="PR366" s="165"/>
      <c r="PS366" s="165"/>
      <c r="PT366" s="165"/>
      <c r="PU366" s="165"/>
      <c r="PV366" s="165"/>
      <c r="PW366" s="165"/>
      <c r="PX366" s="165"/>
      <c r="PY366" s="165"/>
      <c r="PZ366" s="165"/>
      <c r="QA366" s="165"/>
      <c r="QB366" s="165"/>
      <c r="QC366" s="165"/>
      <c r="QD366" s="165"/>
      <c r="QE366" s="165"/>
      <c r="QF366" s="165"/>
      <c r="QG366" s="165"/>
      <c r="QH366" s="165"/>
      <c r="QI366" s="165"/>
      <c r="QJ366" s="165"/>
      <c r="QK366" s="165"/>
      <c r="QL366" s="165"/>
      <c r="QM366" s="165"/>
      <c r="QN366" s="165"/>
      <c r="QO366" s="165"/>
      <c r="QP366" s="165"/>
      <c r="QQ366" s="165"/>
      <c r="QR366" s="165"/>
      <c r="QS366" s="165"/>
      <c r="QT366" s="165"/>
      <c r="QU366" s="165"/>
      <c r="QV366" s="165"/>
      <c r="QW366" s="165"/>
      <c r="QX366" s="165"/>
      <c r="QY366" s="165"/>
      <c r="QZ366" s="165"/>
      <c r="RA366" s="165"/>
      <c r="RB366" s="165"/>
      <c r="RC366" s="165"/>
      <c r="RD366" s="165"/>
      <c r="RE366" s="165"/>
      <c r="RF366" s="165"/>
      <c r="RG366" s="165"/>
      <c r="RH366" s="165"/>
      <c r="RI366" s="165"/>
      <c r="RJ366" s="165"/>
      <c r="RK366" s="165"/>
      <c r="RL366" s="165"/>
    </row>
    <row r="367" spans="1:480" s="133" customFormat="1" ht="15.75" x14ac:dyDescent="0.25">
      <c r="A367" s="131"/>
      <c r="B367" s="401" t="s">
        <v>19</v>
      </c>
      <c r="C367" s="401"/>
      <c r="D367" s="122">
        <f>SUM(D362,D363,D364,D365,D366)</f>
        <v>540</v>
      </c>
      <c r="E367" s="123"/>
      <c r="F367" s="124"/>
      <c r="G367" s="125">
        <f>SUM(G362,G363,G364,G365,G366)</f>
        <v>9.91</v>
      </c>
      <c r="H367" s="126">
        <f>SUM(H362,H363,H364,H365,H366)</f>
        <v>8.2299999999999986</v>
      </c>
      <c r="I367" s="127">
        <f>SUM(I362,I363,I364,I365,I366)</f>
        <v>60.68</v>
      </c>
      <c r="J367" s="128">
        <f>SUM(J362,J363,J364,J365,J366)</f>
        <v>351.97</v>
      </c>
      <c r="K367" s="129">
        <f>SUM(K362,K363,K364,K365,K366)</f>
        <v>12.83</v>
      </c>
      <c r="L367" s="130"/>
      <c r="M367" s="130"/>
      <c r="N367" s="235"/>
      <c r="O367" s="236"/>
      <c r="P367" s="236"/>
      <c r="Q367" s="236"/>
      <c r="R367" s="236"/>
      <c r="S367" s="236"/>
      <c r="T367" s="236"/>
      <c r="U367" s="236"/>
      <c r="V367" s="236"/>
      <c r="W367" s="236"/>
      <c r="X367" s="236"/>
      <c r="Y367" s="236"/>
      <c r="Z367" s="169"/>
      <c r="AA367" s="169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F367" s="169"/>
      <c r="BG367" s="169"/>
      <c r="BH367" s="169"/>
      <c r="BI367" s="169"/>
      <c r="BJ367" s="169"/>
      <c r="BK367" s="169"/>
      <c r="BL367" s="169"/>
      <c r="BM367" s="169"/>
      <c r="BN367" s="169"/>
      <c r="BO367" s="169"/>
      <c r="BP367" s="169"/>
      <c r="BQ367" s="169"/>
      <c r="BR367" s="169"/>
      <c r="BS367" s="169"/>
      <c r="BT367" s="169"/>
      <c r="BU367" s="169"/>
      <c r="BV367" s="169"/>
      <c r="BW367" s="169"/>
      <c r="BX367" s="169"/>
      <c r="BY367" s="169"/>
      <c r="BZ367" s="169"/>
      <c r="CA367" s="169"/>
      <c r="CB367" s="169"/>
      <c r="CC367" s="169"/>
      <c r="CD367" s="169"/>
      <c r="CE367" s="169"/>
      <c r="CF367" s="169"/>
      <c r="CG367" s="169"/>
      <c r="CH367" s="169"/>
      <c r="CI367" s="169"/>
      <c r="CJ367" s="169"/>
      <c r="CK367" s="169"/>
      <c r="CL367" s="169"/>
      <c r="CM367" s="169"/>
      <c r="CN367" s="169"/>
      <c r="CO367" s="169"/>
      <c r="CP367" s="169"/>
      <c r="CQ367" s="169"/>
      <c r="CR367" s="169"/>
      <c r="CS367" s="169"/>
      <c r="CT367" s="169"/>
      <c r="CU367" s="169"/>
      <c r="CV367" s="169"/>
      <c r="CW367" s="169"/>
      <c r="CX367" s="169"/>
      <c r="CY367" s="169"/>
      <c r="CZ367" s="169"/>
      <c r="DA367" s="169"/>
      <c r="DB367" s="169"/>
      <c r="DC367" s="169"/>
      <c r="DD367" s="169"/>
      <c r="DE367" s="169"/>
      <c r="DF367" s="169"/>
      <c r="DG367" s="169"/>
      <c r="DH367" s="169"/>
      <c r="DI367" s="169"/>
      <c r="DJ367" s="169"/>
      <c r="DK367" s="169"/>
      <c r="DL367" s="169"/>
      <c r="DM367" s="169"/>
      <c r="DN367" s="169"/>
      <c r="DO367" s="169"/>
      <c r="DP367" s="169"/>
      <c r="DQ367" s="169"/>
      <c r="DR367" s="169"/>
      <c r="DS367" s="169"/>
      <c r="DT367" s="169"/>
      <c r="DU367" s="169"/>
      <c r="DV367" s="169"/>
      <c r="DW367" s="169"/>
      <c r="DX367" s="169"/>
      <c r="DY367" s="169"/>
      <c r="DZ367" s="169"/>
      <c r="EA367" s="169"/>
      <c r="EB367" s="169"/>
      <c r="EC367" s="169"/>
      <c r="ED367" s="169"/>
      <c r="EE367" s="169"/>
      <c r="EF367" s="169"/>
      <c r="EG367" s="169"/>
      <c r="EH367" s="169"/>
      <c r="EI367" s="169"/>
      <c r="EJ367" s="169"/>
      <c r="EK367" s="169"/>
      <c r="EL367" s="169"/>
      <c r="EM367" s="169"/>
      <c r="EN367" s="169"/>
      <c r="EO367" s="169"/>
      <c r="EP367" s="169"/>
      <c r="EQ367" s="169"/>
      <c r="ER367" s="169"/>
      <c r="ES367" s="169"/>
      <c r="ET367" s="169"/>
      <c r="EU367" s="169"/>
      <c r="EV367" s="169"/>
      <c r="EW367" s="169"/>
      <c r="EX367" s="169"/>
      <c r="EY367" s="169"/>
      <c r="EZ367" s="169"/>
      <c r="FA367" s="169"/>
      <c r="FB367" s="169"/>
      <c r="FC367" s="169"/>
      <c r="FD367" s="169"/>
      <c r="FE367" s="169"/>
      <c r="FF367" s="169"/>
      <c r="FG367" s="169"/>
      <c r="FH367" s="169"/>
      <c r="FI367" s="169"/>
      <c r="FJ367" s="169"/>
      <c r="FK367" s="169"/>
      <c r="FL367" s="169"/>
      <c r="FM367" s="169"/>
      <c r="FN367" s="169"/>
      <c r="FO367" s="169"/>
      <c r="FP367" s="169"/>
      <c r="FQ367" s="169"/>
      <c r="FR367" s="169"/>
      <c r="FS367" s="169"/>
      <c r="FT367" s="169"/>
      <c r="FU367" s="169"/>
      <c r="FV367" s="169"/>
      <c r="FW367" s="169"/>
      <c r="FX367" s="169"/>
      <c r="FY367" s="169"/>
      <c r="FZ367" s="169"/>
      <c r="GA367" s="169"/>
      <c r="GB367" s="169"/>
      <c r="GC367" s="169"/>
      <c r="GD367" s="169"/>
      <c r="GE367" s="169"/>
      <c r="GF367" s="169"/>
      <c r="GG367" s="169"/>
      <c r="GH367" s="169"/>
      <c r="GI367" s="169"/>
      <c r="GJ367" s="169"/>
      <c r="GK367" s="169"/>
      <c r="GL367" s="169"/>
      <c r="GM367" s="169"/>
      <c r="GN367" s="169"/>
      <c r="GO367" s="169"/>
      <c r="GP367" s="169"/>
      <c r="GQ367" s="169"/>
      <c r="GR367" s="169"/>
      <c r="GS367" s="169"/>
      <c r="GT367" s="169"/>
      <c r="GU367" s="169"/>
      <c r="GV367" s="169"/>
      <c r="GW367" s="169"/>
      <c r="GX367" s="169"/>
      <c r="GY367" s="169"/>
      <c r="GZ367" s="169"/>
      <c r="HA367" s="169"/>
      <c r="HB367" s="169"/>
      <c r="HC367" s="169"/>
      <c r="HD367" s="169"/>
      <c r="HE367" s="169"/>
      <c r="HF367" s="169"/>
      <c r="HG367" s="169"/>
      <c r="HH367" s="169"/>
      <c r="HI367" s="169"/>
      <c r="HJ367" s="169"/>
      <c r="HK367" s="169"/>
      <c r="HL367" s="169"/>
      <c r="HM367" s="169"/>
      <c r="HN367" s="169"/>
      <c r="HO367" s="169"/>
      <c r="HP367" s="169"/>
      <c r="HQ367" s="169"/>
      <c r="HR367" s="169"/>
      <c r="HS367" s="169"/>
      <c r="HT367" s="169"/>
      <c r="HU367" s="169"/>
      <c r="HV367" s="169"/>
      <c r="HW367" s="169"/>
      <c r="HX367" s="169"/>
      <c r="HY367" s="169"/>
      <c r="HZ367" s="169"/>
      <c r="IA367" s="169"/>
      <c r="IB367" s="169"/>
      <c r="IC367" s="169"/>
      <c r="ID367" s="169"/>
      <c r="IE367" s="169"/>
      <c r="IF367" s="169"/>
      <c r="IG367" s="169"/>
      <c r="IH367" s="169"/>
      <c r="II367" s="169"/>
      <c r="IJ367" s="169"/>
      <c r="IK367" s="169"/>
      <c r="IL367" s="169"/>
      <c r="IM367" s="169"/>
      <c r="IN367" s="169"/>
      <c r="IO367" s="169"/>
      <c r="IP367" s="169"/>
      <c r="IQ367" s="169"/>
      <c r="IR367" s="169"/>
      <c r="IS367" s="169"/>
      <c r="IT367" s="169"/>
      <c r="IU367" s="169"/>
      <c r="IV367" s="169"/>
      <c r="IW367" s="169"/>
      <c r="IX367" s="169"/>
      <c r="IY367" s="169"/>
      <c r="IZ367" s="169"/>
      <c r="JA367" s="169"/>
      <c r="JB367" s="169"/>
      <c r="JC367" s="169"/>
      <c r="JD367" s="169"/>
      <c r="JE367" s="169"/>
      <c r="JF367" s="169"/>
      <c r="JG367" s="169"/>
      <c r="JH367" s="169"/>
      <c r="JI367" s="169"/>
      <c r="JJ367" s="169"/>
      <c r="JK367" s="169"/>
      <c r="JL367" s="169"/>
      <c r="JM367" s="169"/>
      <c r="JN367" s="169"/>
      <c r="JO367" s="169"/>
      <c r="JP367" s="169"/>
      <c r="JQ367" s="169"/>
      <c r="JR367" s="169"/>
      <c r="JS367" s="169"/>
      <c r="JT367" s="169"/>
      <c r="JU367" s="169"/>
      <c r="JV367" s="169"/>
      <c r="JW367" s="169"/>
      <c r="JX367" s="169"/>
      <c r="JY367" s="169"/>
      <c r="JZ367" s="169"/>
      <c r="KA367" s="169"/>
      <c r="KB367" s="169"/>
      <c r="KC367" s="169"/>
      <c r="KD367" s="169"/>
      <c r="KE367" s="169"/>
      <c r="KF367" s="169"/>
      <c r="KG367" s="169"/>
      <c r="KH367" s="169"/>
      <c r="KI367" s="169"/>
      <c r="KJ367" s="169"/>
      <c r="KK367" s="169"/>
      <c r="KL367" s="169"/>
      <c r="KM367" s="169"/>
      <c r="KN367" s="169"/>
      <c r="KO367" s="169"/>
      <c r="KP367" s="169"/>
      <c r="KQ367" s="169"/>
      <c r="KR367" s="169"/>
      <c r="KS367" s="169"/>
      <c r="KT367" s="169"/>
      <c r="KU367" s="169"/>
      <c r="KV367" s="169"/>
      <c r="KW367" s="169"/>
      <c r="KX367" s="169"/>
      <c r="KY367" s="169"/>
      <c r="KZ367" s="169"/>
      <c r="LA367" s="169"/>
      <c r="LB367" s="169"/>
      <c r="LC367" s="169"/>
      <c r="LD367" s="169"/>
      <c r="LE367" s="169"/>
      <c r="LF367" s="169"/>
      <c r="LG367" s="169"/>
      <c r="LH367" s="169"/>
      <c r="LI367" s="169"/>
      <c r="LJ367" s="169"/>
      <c r="LK367" s="169"/>
      <c r="LL367" s="169"/>
      <c r="LM367" s="169"/>
      <c r="LN367" s="169"/>
      <c r="LO367" s="169"/>
      <c r="LP367" s="169"/>
      <c r="LQ367" s="169"/>
      <c r="LR367" s="169"/>
      <c r="LS367" s="169"/>
      <c r="LT367" s="169"/>
      <c r="LU367" s="169"/>
      <c r="LV367" s="169"/>
      <c r="LW367" s="169"/>
      <c r="LX367" s="169"/>
      <c r="LY367" s="169"/>
      <c r="LZ367" s="169"/>
      <c r="MA367" s="169"/>
      <c r="MB367" s="169"/>
      <c r="MC367" s="169"/>
      <c r="MD367" s="169"/>
      <c r="ME367" s="169"/>
      <c r="MF367" s="169"/>
      <c r="MG367" s="169"/>
      <c r="MH367" s="169"/>
      <c r="MI367" s="169"/>
      <c r="MJ367" s="169"/>
      <c r="MK367" s="169"/>
      <c r="ML367" s="169"/>
      <c r="MM367" s="169"/>
      <c r="MN367" s="169"/>
      <c r="MO367" s="169"/>
      <c r="MP367" s="169"/>
      <c r="MQ367" s="169"/>
      <c r="MR367" s="169"/>
      <c r="MS367" s="169"/>
      <c r="MT367" s="169"/>
      <c r="MU367" s="169"/>
      <c r="MV367" s="169"/>
      <c r="MW367" s="169"/>
      <c r="MX367" s="169"/>
      <c r="MY367" s="169"/>
      <c r="MZ367" s="169"/>
      <c r="NA367" s="169"/>
      <c r="NB367" s="169"/>
      <c r="NC367" s="169"/>
      <c r="ND367" s="169"/>
      <c r="NE367" s="169"/>
      <c r="NF367" s="169"/>
      <c r="NG367" s="169"/>
      <c r="NH367" s="169"/>
      <c r="NI367" s="169"/>
      <c r="NJ367" s="169"/>
      <c r="NK367" s="169"/>
      <c r="NL367" s="169"/>
      <c r="NM367" s="169"/>
      <c r="NN367" s="169"/>
      <c r="NO367" s="169"/>
      <c r="NP367" s="169"/>
      <c r="NQ367" s="169"/>
      <c r="NR367" s="169"/>
      <c r="NS367" s="169"/>
      <c r="NT367" s="169"/>
      <c r="NU367" s="169"/>
      <c r="NV367" s="169"/>
      <c r="NW367" s="169"/>
      <c r="NX367" s="169"/>
      <c r="NY367" s="169"/>
      <c r="NZ367" s="169"/>
      <c r="OA367" s="169"/>
      <c r="OB367" s="169"/>
      <c r="OC367" s="169"/>
      <c r="OD367" s="169"/>
      <c r="OE367" s="169"/>
      <c r="OF367" s="169"/>
      <c r="OG367" s="169"/>
      <c r="OH367" s="169"/>
      <c r="OI367" s="169"/>
      <c r="OJ367" s="169"/>
      <c r="OK367" s="169"/>
      <c r="OL367" s="169"/>
      <c r="OM367" s="169"/>
      <c r="ON367" s="169"/>
      <c r="OO367" s="169"/>
      <c r="OP367" s="169"/>
      <c r="OQ367" s="169"/>
      <c r="OR367" s="169"/>
      <c r="OS367" s="169"/>
      <c r="OT367" s="169"/>
      <c r="OU367" s="169"/>
      <c r="OV367" s="169"/>
      <c r="OW367" s="169"/>
      <c r="OX367" s="169"/>
      <c r="OY367" s="169"/>
      <c r="OZ367" s="169"/>
      <c r="PA367" s="169"/>
      <c r="PB367" s="169"/>
      <c r="PC367" s="169"/>
      <c r="PD367" s="169"/>
      <c r="PE367" s="169"/>
      <c r="PF367" s="169"/>
      <c r="PG367" s="169"/>
      <c r="PH367" s="169"/>
      <c r="PI367" s="169"/>
      <c r="PJ367" s="169"/>
      <c r="PK367" s="169"/>
      <c r="PL367" s="169"/>
      <c r="PM367" s="169"/>
      <c r="PN367" s="169"/>
      <c r="PO367" s="169"/>
      <c r="PP367" s="169"/>
      <c r="PQ367" s="169"/>
      <c r="PR367" s="169"/>
      <c r="PS367" s="169"/>
      <c r="PT367" s="169"/>
      <c r="PU367" s="169"/>
      <c r="PV367" s="169"/>
      <c r="PW367" s="169"/>
      <c r="PX367" s="169"/>
      <c r="PY367" s="169"/>
      <c r="PZ367" s="169"/>
      <c r="QA367" s="169"/>
      <c r="QB367" s="169"/>
      <c r="QC367" s="169"/>
      <c r="QD367" s="169"/>
      <c r="QE367" s="169"/>
      <c r="QF367" s="169"/>
      <c r="QG367" s="169"/>
      <c r="QH367" s="169"/>
      <c r="QI367" s="169"/>
      <c r="QJ367" s="169"/>
      <c r="QK367" s="169"/>
      <c r="QL367" s="169"/>
      <c r="QM367" s="169"/>
      <c r="QN367" s="169"/>
      <c r="QO367" s="169"/>
      <c r="QP367" s="169"/>
      <c r="QQ367" s="169"/>
      <c r="QR367" s="169"/>
      <c r="QS367" s="169"/>
      <c r="QT367" s="169"/>
      <c r="QU367" s="169"/>
      <c r="QV367" s="169"/>
      <c r="QW367" s="169"/>
      <c r="QX367" s="169"/>
      <c r="QY367" s="169"/>
      <c r="QZ367" s="169"/>
      <c r="RA367" s="169"/>
      <c r="RB367" s="169"/>
      <c r="RC367" s="169"/>
      <c r="RD367" s="169"/>
      <c r="RE367" s="169"/>
      <c r="RF367" s="169"/>
      <c r="RG367" s="169"/>
      <c r="RH367" s="169"/>
      <c r="RI367" s="169"/>
      <c r="RJ367" s="169"/>
      <c r="RK367" s="169"/>
      <c r="RL367" s="169"/>
    </row>
    <row r="368" spans="1:480" s="121" customFormat="1" ht="15.75" x14ac:dyDescent="0.25">
      <c r="A368" s="138"/>
      <c r="B368" s="356" t="s">
        <v>20</v>
      </c>
      <c r="C368" s="357"/>
      <c r="D368" s="357"/>
      <c r="E368" s="357"/>
      <c r="F368" s="357"/>
      <c r="G368" s="357"/>
      <c r="H368" s="357"/>
      <c r="I368" s="357"/>
      <c r="J368" s="357"/>
      <c r="K368" s="357"/>
      <c r="L368" s="358"/>
      <c r="M368" s="253"/>
      <c r="N368" s="233"/>
      <c r="O368" s="234"/>
      <c r="P368" s="234"/>
      <c r="Q368" s="234"/>
      <c r="R368" s="234"/>
      <c r="S368" s="234"/>
      <c r="T368" s="234" t="s">
        <v>47</v>
      </c>
      <c r="U368" s="234"/>
      <c r="V368" s="234"/>
      <c r="W368" s="234"/>
      <c r="X368" s="234"/>
      <c r="Y368" s="234"/>
      <c r="Z368" s="168"/>
      <c r="AA368" s="168"/>
      <c r="AB368" s="168"/>
      <c r="AC368" s="168"/>
      <c r="AD368" s="168"/>
      <c r="AE368" s="168"/>
      <c r="AF368" s="168"/>
      <c r="AG368" s="168"/>
      <c r="AH368" s="168"/>
      <c r="AI368" s="168"/>
      <c r="AJ368" s="168"/>
      <c r="AK368" s="168"/>
      <c r="AL368" s="168"/>
      <c r="AM368" s="168"/>
      <c r="AN368" s="168"/>
      <c r="AO368" s="168"/>
      <c r="AP368" s="168"/>
      <c r="AQ368" s="168"/>
      <c r="AR368" s="168"/>
      <c r="AS368" s="168"/>
      <c r="AT368" s="168"/>
      <c r="AU368" s="168"/>
      <c r="AV368" s="168"/>
      <c r="AW368" s="168"/>
      <c r="AX368" s="168"/>
      <c r="AY368" s="168"/>
      <c r="AZ368" s="168"/>
      <c r="BA368" s="168"/>
      <c r="BB368" s="168"/>
      <c r="BC368" s="168"/>
      <c r="BD368" s="168"/>
      <c r="BE368" s="168"/>
      <c r="BF368" s="168"/>
      <c r="BG368" s="168"/>
      <c r="BH368" s="168"/>
      <c r="BI368" s="168"/>
      <c r="BJ368" s="168"/>
      <c r="BK368" s="168"/>
      <c r="BL368" s="168"/>
      <c r="BM368" s="168"/>
      <c r="BN368" s="168"/>
      <c r="BO368" s="168"/>
      <c r="BP368" s="168"/>
      <c r="BQ368" s="168"/>
      <c r="BR368" s="168"/>
      <c r="BS368" s="168"/>
      <c r="BT368" s="168"/>
      <c r="BU368" s="168"/>
      <c r="BV368" s="168"/>
      <c r="BW368" s="168"/>
      <c r="BX368" s="168"/>
      <c r="BY368" s="168"/>
      <c r="BZ368" s="168"/>
      <c r="CA368" s="168"/>
      <c r="CB368" s="168"/>
      <c r="CC368" s="168"/>
      <c r="CD368" s="168"/>
      <c r="CE368" s="168"/>
      <c r="CF368" s="168"/>
      <c r="CG368" s="168"/>
      <c r="CH368" s="168"/>
      <c r="CI368" s="168"/>
      <c r="CJ368" s="168"/>
      <c r="CK368" s="168"/>
      <c r="CL368" s="168"/>
      <c r="CM368" s="168"/>
      <c r="CN368" s="168"/>
      <c r="CO368" s="168"/>
      <c r="CP368" s="168"/>
      <c r="CQ368" s="168"/>
      <c r="CR368" s="168"/>
      <c r="CS368" s="168"/>
      <c r="CT368" s="168"/>
      <c r="CU368" s="168"/>
      <c r="CV368" s="168"/>
      <c r="CW368" s="168"/>
      <c r="CX368" s="168"/>
      <c r="CY368" s="168"/>
      <c r="CZ368" s="168"/>
      <c r="DA368" s="168"/>
      <c r="DB368" s="168"/>
      <c r="DC368" s="168"/>
      <c r="DD368" s="168"/>
      <c r="DE368" s="168"/>
      <c r="DF368" s="168"/>
      <c r="DG368" s="168"/>
      <c r="DH368" s="168"/>
      <c r="DI368" s="168"/>
      <c r="DJ368" s="168"/>
      <c r="DK368" s="168"/>
      <c r="DL368" s="168"/>
      <c r="DM368" s="168"/>
      <c r="DN368" s="168"/>
      <c r="DO368" s="168"/>
      <c r="DP368" s="168"/>
      <c r="DQ368" s="168"/>
      <c r="DR368" s="168"/>
      <c r="DS368" s="168"/>
      <c r="DT368" s="168"/>
      <c r="DU368" s="168"/>
      <c r="DV368" s="168"/>
      <c r="DW368" s="168"/>
      <c r="DX368" s="168"/>
      <c r="DY368" s="168"/>
      <c r="DZ368" s="168"/>
      <c r="EA368" s="168"/>
      <c r="EB368" s="168"/>
      <c r="EC368" s="168"/>
      <c r="ED368" s="168"/>
      <c r="EE368" s="168"/>
      <c r="EF368" s="168"/>
      <c r="EG368" s="168"/>
      <c r="EH368" s="168"/>
      <c r="EI368" s="168"/>
      <c r="EJ368" s="168"/>
      <c r="EK368" s="168"/>
      <c r="EL368" s="168"/>
      <c r="EM368" s="168"/>
      <c r="EN368" s="168"/>
      <c r="EO368" s="168"/>
      <c r="EP368" s="168"/>
      <c r="EQ368" s="168"/>
      <c r="ER368" s="168"/>
      <c r="ES368" s="168"/>
      <c r="ET368" s="168"/>
      <c r="EU368" s="168"/>
      <c r="EV368" s="168"/>
      <c r="EW368" s="168"/>
      <c r="EX368" s="168"/>
      <c r="EY368" s="168"/>
      <c r="EZ368" s="168"/>
      <c r="FA368" s="168"/>
      <c r="FB368" s="168"/>
      <c r="FC368" s="168"/>
      <c r="FD368" s="168"/>
      <c r="FE368" s="168"/>
      <c r="FF368" s="168"/>
      <c r="FG368" s="168"/>
      <c r="FH368" s="168"/>
      <c r="FI368" s="168"/>
      <c r="FJ368" s="168"/>
      <c r="FK368" s="168"/>
      <c r="FL368" s="168"/>
      <c r="FM368" s="168"/>
      <c r="FN368" s="168"/>
      <c r="FO368" s="168"/>
      <c r="FP368" s="168"/>
      <c r="FQ368" s="168"/>
      <c r="FR368" s="168"/>
      <c r="FS368" s="168"/>
      <c r="FT368" s="168"/>
      <c r="FU368" s="168"/>
      <c r="FV368" s="168"/>
      <c r="FW368" s="168"/>
      <c r="FX368" s="168"/>
      <c r="FY368" s="168"/>
      <c r="FZ368" s="168"/>
      <c r="GA368" s="168"/>
      <c r="GB368" s="168"/>
      <c r="GC368" s="168"/>
      <c r="GD368" s="168"/>
      <c r="GE368" s="168"/>
      <c r="GF368" s="168"/>
      <c r="GG368" s="168"/>
      <c r="GH368" s="168"/>
      <c r="GI368" s="168"/>
      <c r="GJ368" s="168"/>
      <c r="GK368" s="168"/>
      <c r="GL368" s="168"/>
      <c r="GM368" s="168"/>
      <c r="GN368" s="168"/>
      <c r="GO368" s="168"/>
      <c r="GP368" s="168"/>
      <c r="GQ368" s="168"/>
      <c r="GR368" s="168"/>
      <c r="GS368" s="168"/>
      <c r="GT368" s="168"/>
      <c r="GU368" s="168"/>
      <c r="GV368" s="168"/>
      <c r="GW368" s="168"/>
      <c r="GX368" s="168"/>
      <c r="GY368" s="168"/>
      <c r="GZ368" s="168"/>
      <c r="HA368" s="168"/>
      <c r="HB368" s="168"/>
      <c r="HC368" s="168"/>
      <c r="HD368" s="168"/>
      <c r="HE368" s="168"/>
      <c r="HF368" s="168"/>
      <c r="HG368" s="168"/>
      <c r="HH368" s="168"/>
      <c r="HI368" s="168"/>
      <c r="HJ368" s="168"/>
      <c r="HK368" s="168"/>
      <c r="HL368" s="168"/>
      <c r="HM368" s="168"/>
      <c r="HN368" s="168"/>
      <c r="HO368" s="168"/>
      <c r="HP368" s="168"/>
      <c r="HQ368" s="168"/>
      <c r="HR368" s="168"/>
      <c r="HS368" s="168"/>
      <c r="HT368" s="168"/>
      <c r="HU368" s="168"/>
      <c r="HV368" s="168"/>
      <c r="HW368" s="168"/>
      <c r="HX368" s="168"/>
      <c r="HY368" s="168"/>
      <c r="HZ368" s="168"/>
      <c r="IA368" s="168"/>
      <c r="IB368" s="168"/>
      <c r="IC368" s="168"/>
      <c r="ID368" s="168"/>
      <c r="IE368" s="168"/>
      <c r="IF368" s="168"/>
      <c r="IG368" s="168"/>
      <c r="IH368" s="168"/>
      <c r="II368" s="168"/>
      <c r="IJ368" s="168"/>
      <c r="IK368" s="168"/>
      <c r="IL368" s="168"/>
      <c r="IM368" s="168"/>
      <c r="IN368" s="168"/>
      <c r="IO368" s="168"/>
      <c r="IP368" s="168"/>
      <c r="IQ368" s="168"/>
      <c r="IR368" s="168"/>
      <c r="IS368" s="168"/>
      <c r="IT368" s="168"/>
      <c r="IU368" s="168"/>
      <c r="IV368" s="168"/>
      <c r="IW368" s="168"/>
      <c r="IX368" s="168"/>
      <c r="IY368" s="168"/>
      <c r="IZ368" s="168"/>
      <c r="JA368" s="168"/>
      <c r="JB368" s="168"/>
      <c r="JC368" s="168"/>
      <c r="JD368" s="168"/>
      <c r="JE368" s="168"/>
      <c r="JF368" s="168"/>
      <c r="JG368" s="168"/>
      <c r="JH368" s="168"/>
      <c r="JI368" s="168"/>
      <c r="JJ368" s="168"/>
      <c r="JK368" s="168"/>
      <c r="JL368" s="168"/>
      <c r="JM368" s="168"/>
      <c r="JN368" s="168"/>
      <c r="JO368" s="168"/>
      <c r="JP368" s="168"/>
      <c r="JQ368" s="168"/>
      <c r="JR368" s="168"/>
      <c r="JS368" s="168"/>
      <c r="JT368" s="168"/>
      <c r="JU368" s="168"/>
      <c r="JV368" s="168"/>
      <c r="JW368" s="168"/>
      <c r="JX368" s="168"/>
      <c r="JY368" s="168"/>
      <c r="JZ368" s="168"/>
      <c r="KA368" s="168"/>
      <c r="KB368" s="168"/>
      <c r="KC368" s="168"/>
      <c r="KD368" s="168"/>
      <c r="KE368" s="168"/>
      <c r="KF368" s="168"/>
      <c r="KG368" s="168"/>
      <c r="KH368" s="168"/>
      <c r="KI368" s="168"/>
      <c r="KJ368" s="168"/>
      <c r="KK368" s="168"/>
      <c r="KL368" s="168"/>
      <c r="KM368" s="168"/>
      <c r="KN368" s="168"/>
      <c r="KO368" s="168"/>
      <c r="KP368" s="168"/>
      <c r="KQ368" s="168"/>
      <c r="KR368" s="168"/>
      <c r="KS368" s="168"/>
      <c r="KT368" s="168"/>
      <c r="KU368" s="168"/>
      <c r="KV368" s="168"/>
      <c r="KW368" s="168"/>
      <c r="KX368" s="168"/>
      <c r="KY368" s="168"/>
      <c r="KZ368" s="168"/>
      <c r="LA368" s="168"/>
      <c r="LB368" s="168"/>
      <c r="LC368" s="168"/>
      <c r="LD368" s="168"/>
      <c r="LE368" s="168"/>
      <c r="LF368" s="168"/>
      <c r="LG368" s="168"/>
      <c r="LH368" s="168"/>
      <c r="LI368" s="168"/>
      <c r="LJ368" s="168"/>
      <c r="LK368" s="168"/>
      <c r="LL368" s="168"/>
      <c r="LM368" s="168"/>
      <c r="LN368" s="168"/>
      <c r="LO368" s="168"/>
      <c r="LP368" s="168"/>
      <c r="LQ368" s="168"/>
      <c r="LR368" s="168"/>
      <c r="LS368" s="168"/>
      <c r="LT368" s="168"/>
      <c r="LU368" s="168"/>
      <c r="LV368" s="168"/>
      <c r="LW368" s="168"/>
      <c r="LX368" s="168"/>
      <c r="LY368" s="168"/>
      <c r="LZ368" s="168"/>
      <c r="MA368" s="168"/>
      <c r="MB368" s="168"/>
      <c r="MC368" s="168"/>
      <c r="MD368" s="168"/>
      <c r="ME368" s="168"/>
      <c r="MF368" s="168"/>
      <c r="MG368" s="168"/>
      <c r="MH368" s="168"/>
      <c r="MI368" s="168"/>
      <c r="MJ368" s="168"/>
      <c r="MK368" s="168"/>
      <c r="ML368" s="168"/>
      <c r="MM368" s="168"/>
      <c r="MN368" s="168"/>
      <c r="MO368" s="168"/>
      <c r="MP368" s="168"/>
      <c r="MQ368" s="168"/>
      <c r="MR368" s="168"/>
      <c r="MS368" s="168"/>
      <c r="MT368" s="168"/>
      <c r="MU368" s="168"/>
      <c r="MV368" s="168"/>
      <c r="MW368" s="168"/>
      <c r="MX368" s="168"/>
      <c r="MY368" s="168"/>
      <c r="MZ368" s="168"/>
      <c r="NA368" s="168"/>
      <c r="NB368" s="168"/>
      <c r="NC368" s="168"/>
      <c r="ND368" s="168"/>
      <c r="NE368" s="168"/>
      <c r="NF368" s="168"/>
      <c r="NG368" s="168"/>
      <c r="NH368" s="168"/>
      <c r="NI368" s="168"/>
      <c r="NJ368" s="168"/>
      <c r="NK368" s="168"/>
      <c r="NL368" s="168"/>
      <c r="NM368" s="168"/>
      <c r="NN368" s="168"/>
      <c r="NO368" s="168"/>
      <c r="NP368" s="168"/>
      <c r="NQ368" s="168"/>
      <c r="NR368" s="168"/>
      <c r="NS368" s="168"/>
      <c r="NT368" s="168"/>
      <c r="NU368" s="168"/>
      <c r="NV368" s="168"/>
      <c r="NW368" s="168"/>
      <c r="NX368" s="168"/>
      <c r="NY368" s="168"/>
      <c r="NZ368" s="168"/>
      <c r="OA368" s="168"/>
      <c r="OB368" s="168"/>
      <c r="OC368" s="168"/>
      <c r="OD368" s="168"/>
      <c r="OE368" s="168"/>
      <c r="OF368" s="168"/>
      <c r="OG368" s="168"/>
      <c r="OH368" s="168"/>
      <c r="OI368" s="168"/>
      <c r="OJ368" s="168"/>
      <c r="OK368" s="168"/>
      <c r="OL368" s="168"/>
      <c r="OM368" s="168"/>
      <c r="ON368" s="168"/>
      <c r="OO368" s="168"/>
      <c r="OP368" s="168"/>
      <c r="OQ368" s="168"/>
      <c r="OR368" s="168"/>
      <c r="OS368" s="168"/>
      <c r="OT368" s="168"/>
      <c r="OU368" s="168"/>
      <c r="OV368" s="168"/>
      <c r="OW368" s="168"/>
      <c r="OX368" s="168"/>
      <c r="OY368" s="168"/>
      <c r="OZ368" s="168"/>
      <c r="PA368" s="168"/>
      <c r="PB368" s="168"/>
      <c r="PC368" s="168"/>
      <c r="PD368" s="168"/>
      <c r="PE368" s="168"/>
      <c r="PF368" s="168"/>
      <c r="PG368" s="168"/>
      <c r="PH368" s="168"/>
      <c r="PI368" s="168"/>
      <c r="PJ368" s="168"/>
      <c r="PK368" s="168"/>
      <c r="PL368" s="168"/>
      <c r="PM368" s="168"/>
      <c r="PN368" s="168"/>
      <c r="PO368" s="168"/>
      <c r="PP368" s="168"/>
      <c r="PQ368" s="168"/>
      <c r="PR368" s="168"/>
      <c r="PS368" s="168"/>
      <c r="PT368" s="168"/>
      <c r="PU368" s="168"/>
      <c r="PV368" s="168"/>
      <c r="PW368" s="168"/>
      <c r="PX368" s="168"/>
      <c r="PY368" s="168"/>
      <c r="PZ368" s="168"/>
      <c r="QA368" s="168"/>
      <c r="QB368" s="168"/>
      <c r="QC368" s="168"/>
      <c r="QD368" s="168"/>
      <c r="QE368" s="168"/>
      <c r="QF368" s="168"/>
      <c r="QG368" s="168"/>
      <c r="QH368" s="168"/>
      <c r="QI368" s="168"/>
      <c r="QJ368" s="168"/>
      <c r="QK368" s="168"/>
      <c r="QL368" s="168"/>
      <c r="QM368" s="168"/>
      <c r="QN368" s="168"/>
      <c r="QO368" s="168"/>
      <c r="QP368" s="168"/>
      <c r="QQ368" s="168"/>
      <c r="QR368" s="168"/>
      <c r="QS368" s="168"/>
      <c r="QT368" s="168"/>
      <c r="QU368" s="168"/>
      <c r="QV368" s="168"/>
      <c r="QW368" s="168"/>
      <c r="QX368" s="168"/>
      <c r="QY368" s="168"/>
      <c r="QZ368" s="168"/>
      <c r="RA368" s="168"/>
      <c r="RB368" s="168"/>
      <c r="RC368" s="168"/>
      <c r="RD368" s="168"/>
      <c r="RE368" s="168"/>
      <c r="RF368" s="168"/>
      <c r="RG368" s="168"/>
      <c r="RH368" s="168"/>
      <c r="RI368" s="168"/>
      <c r="RJ368" s="168"/>
      <c r="RK368" s="168"/>
      <c r="RL368" s="168"/>
    </row>
    <row r="369" spans="1:480" s="147" customFormat="1" ht="15.75" x14ac:dyDescent="0.25">
      <c r="A369" s="138"/>
      <c r="B369" s="353" t="s">
        <v>87</v>
      </c>
      <c r="C369" s="353"/>
      <c r="D369" s="11">
        <v>130</v>
      </c>
      <c r="E369" s="12"/>
      <c r="F369" s="13"/>
      <c r="G369" s="14">
        <v>5.22</v>
      </c>
      <c r="H369" s="15">
        <v>5.76</v>
      </c>
      <c r="I369" s="16">
        <v>7.2</v>
      </c>
      <c r="J369" s="17">
        <v>106.2</v>
      </c>
      <c r="K369" s="18">
        <v>1.26</v>
      </c>
      <c r="L369" s="30">
        <v>251</v>
      </c>
      <c r="M369" s="30">
        <v>6.4</v>
      </c>
      <c r="N369" s="233"/>
      <c r="O369" s="233"/>
      <c r="P369" s="233"/>
      <c r="Q369" s="233"/>
      <c r="R369" s="233"/>
      <c r="S369" s="233"/>
      <c r="T369" s="233"/>
      <c r="U369" s="233"/>
      <c r="V369" s="233"/>
      <c r="W369" s="233"/>
      <c r="X369" s="233"/>
      <c r="Y369" s="233"/>
      <c r="Z369" s="165"/>
      <c r="AA369" s="165"/>
      <c r="AB369" s="165"/>
      <c r="AC369" s="165"/>
      <c r="AD369" s="165"/>
      <c r="AE369" s="165"/>
      <c r="AF369" s="165"/>
      <c r="AG369" s="165"/>
      <c r="AH369" s="165"/>
      <c r="AI369" s="165"/>
      <c r="AJ369" s="165"/>
      <c r="AK369" s="165"/>
      <c r="AL369" s="165"/>
      <c r="AM369" s="165"/>
      <c r="AN369" s="165"/>
      <c r="AO369" s="165"/>
      <c r="AP369" s="165"/>
      <c r="AQ369" s="165"/>
      <c r="AR369" s="165"/>
      <c r="AS369" s="165"/>
      <c r="AT369" s="165"/>
      <c r="AU369" s="165"/>
      <c r="AV369" s="165"/>
      <c r="AW369" s="165"/>
      <c r="AX369" s="165"/>
      <c r="AY369" s="165"/>
      <c r="AZ369" s="165"/>
      <c r="BA369" s="165"/>
      <c r="BB369" s="165"/>
      <c r="BC369" s="165"/>
      <c r="BD369" s="165"/>
      <c r="BE369" s="165"/>
      <c r="BF369" s="165"/>
      <c r="BG369" s="165"/>
      <c r="BH369" s="165"/>
      <c r="BI369" s="165"/>
      <c r="BJ369" s="165"/>
      <c r="BK369" s="165"/>
      <c r="BL369" s="165"/>
      <c r="BM369" s="165"/>
      <c r="BN369" s="165"/>
      <c r="BO369" s="165"/>
      <c r="BP369" s="165"/>
      <c r="BQ369" s="165"/>
      <c r="BR369" s="165"/>
      <c r="BS369" s="165"/>
      <c r="BT369" s="165"/>
      <c r="BU369" s="165"/>
      <c r="BV369" s="165"/>
      <c r="BW369" s="165"/>
      <c r="BX369" s="165"/>
      <c r="BY369" s="165"/>
      <c r="BZ369" s="165"/>
      <c r="CA369" s="165"/>
      <c r="CB369" s="165"/>
      <c r="CC369" s="165"/>
      <c r="CD369" s="165"/>
      <c r="CE369" s="165"/>
      <c r="CF369" s="165"/>
      <c r="CG369" s="165"/>
      <c r="CH369" s="165"/>
      <c r="CI369" s="165"/>
      <c r="CJ369" s="165"/>
      <c r="CK369" s="165"/>
      <c r="CL369" s="165"/>
      <c r="CM369" s="165"/>
      <c r="CN369" s="165"/>
      <c r="CO369" s="165"/>
      <c r="CP369" s="165"/>
      <c r="CQ369" s="165"/>
      <c r="CR369" s="165"/>
      <c r="CS369" s="165"/>
      <c r="CT369" s="165"/>
      <c r="CU369" s="165"/>
      <c r="CV369" s="165"/>
      <c r="CW369" s="165"/>
      <c r="CX369" s="165"/>
      <c r="CY369" s="165"/>
      <c r="CZ369" s="165"/>
      <c r="DA369" s="165"/>
      <c r="DB369" s="165"/>
      <c r="DC369" s="165"/>
      <c r="DD369" s="165"/>
      <c r="DE369" s="165"/>
      <c r="DF369" s="165"/>
      <c r="DG369" s="165"/>
      <c r="DH369" s="165"/>
      <c r="DI369" s="165"/>
      <c r="DJ369" s="165"/>
      <c r="DK369" s="165"/>
      <c r="DL369" s="165"/>
      <c r="DM369" s="165"/>
      <c r="DN369" s="165"/>
      <c r="DO369" s="165"/>
      <c r="DP369" s="165"/>
      <c r="DQ369" s="165"/>
      <c r="DR369" s="165"/>
      <c r="DS369" s="165"/>
      <c r="DT369" s="165"/>
      <c r="DU369" s="165"/>
      <c r="DV369" s="165"/>
      <c r="DW369" s="165"/>
      <c r="DX369" s="165"/>
      <c r="DY369" s="165"/>
      <c r="DZ369" s="165"/>
      <c r="EA369" s="165"/>
      <c r="EB369" s="165"/>
      <c r="EC369" s="165"/>
      <c r="ED369" s="165"/>
      <c r="EE369" s="165"/>
      <c r="EF369" s="165"/>
      <c r="EG369" s="165"/>
      <c r="EH369" s="165"/>
      <c r="EI369" s="165"/>
      <c r="EJ369" s="165"/>
      <c r="EK369" s="165"/>
      <c r="EL369" s="165"/>
      <c r="EM369" s="165"/>
      <c r="EN369" s="165"/>
      <c r="EO369" s="165"/>
      <c r="EP369" s="165"/>
      <c r="EQ369" s="165"/>
      <c r="ER369" s="165"/>
      <c r="ES369" s="165"/>
      <c r="ET369" s="165"/>
      <c r="EU369" s="165"/>
      <c r="EV369" s="165"/>
      <c r="EW369" s="165"/>
      <c r="EX369" s="165"/>
      <c r="EY369" s="165"/>
      <c r="EZ369" s="165"/>
      <c r="FA369" s="165"/>
      <c r="FB369" s="165"/>
      <c r="FC369" s="165"/>
      <c r="FD369" s="165"/>
      <c r="FE369" s="165"/>
      <c r="FF369" s="165"/>
      <c r="FG369" s="165"/>
      <c r="FH369" s="165"/>
      <c r="FI369" s="165"/>
      <c r="FJ369" s="165"/>
      <c r="FK369" s="165"/>
      <c r="FL369" s="165"/>
      <c r="FM369" s="165"/>
      <c r="FN369" s="165"/>
      <c r="FO369" s="165"/>
      <c r="FP369" s="165"/>
      <c r="FQ369" s="165"/>
      <c r="FR369" s="165"/>
      <c r="FS369" s="165"/>
      <c r="FT369" s="165"/>
      <c r="FU369" s="165"/>
      <c r="FV369" s="165"/>
      <c r="FW369" s="165"/>
      <c r="FX369" s="165"/>
      <c r="FY369" s="165"/>
      <c r="FZ369" s="165"/>
      <c r="GA369" s="165"/>
      <c r="GB369" s="165"/>
      <c r="GC369" s="165"/>
      <c r="GD369" s="165"/>
      <c r="GE369" s="165"/>
      <c r="GF369" s="165"/>
      <c r="GG369" s="165"/>
      <c r="GH369" s="165"/>
      <c r="GI369" s="165"/>
      <c r="GJ369" s="165"/>
      <c r="GK369" s="165"/>
      <c r="GL369" s="165"/>
      <c r="GM369" s="165"/>
      <c r="GN369" s="165"/>
      <c r="GO369" s="165"/>
      <c r="GP369" s="165"/>
      <c r="GQ369" s="165"/>
      <c r="GR369" s="165"/>
      <c r="GS369" s="165"/>
      <c r="GT369" s="165"/>
      <c r="GU369" s="165"/>
      <c r="GV369" s="165"/>
      <c r="GW369" s="165"/>
      <c r="GX369" s="165"/>
      <c r="GY369" s="165"/>
      <c r="GZ369" s="165"/>
      <c r="HA369" s="165"/>
      <c r="HB369" s="165"/>
      <c r="HC369" s="165"/>
      <c r="HD369" s="165"/>
      <c r="HE369" s="165"/>
      <c r="HF369" s="165"/>
      <c r="HG369" s="165"/>
      <c r="HH369" s="165"/>
      <c r="HI369" s="165"/>
      <c r="HJ369" s="165"/>
      <c r="HK369" s="165"/>
      <c r="HL369" s="165"/>
      <c r="HM369" s="165"/>
      <c r="HN369" s="165"/>
      <c r="HO369" s="165"/>
      <c r="HP369" s="165"/>
      <c r="HQ369" s="165"/>
      <c r="HR369" s="165"/>
      <c r="HS369" s="165"/>
      <c r="HT369" s="165"/>
      <c r="HU369" s="165"/>
      <c r="HV369" s="165"/>
      <c r="HW369" s="165"/>
      <c r="HX369" s="165"/>
      <c r="HY369" s="165"/>
      <c r="HZ369" s="165"/>
      <c r="IA369" s="165"/>
      <c r="IB369" s="165"/>
      <c r="IC369" s="165"/>
      <c r="ID369" s="165"/>
      <c r="IE369" s="165"/>
      <c r="IF369" s="165"/>
      <c r="IG369" s="165"/>
      <c r="IH369" s="165"/>
      <c r="II369" s="165"/>
      <c r="IJ369" s="165"/>
      <c r="IK369" s="165"/>
      <c r="IL369" s="165"/>
      <c r="IM369" s="165"/>
      <c r="IN369" s="165"/>
      <c r="IO369" s="165"/>
      <c r="IP369" s="165"/>
      <c r="IQ369" s="165"/>
      <c r="IR369" s="165"/>
      <c r="IS369" s="165"/>
      <c r="IT369" s="165"/>
      <c r="IU369" s="165"/>
      <c r="IV369" s="165"/>
      <c r="IW369" s="165"/>
      <c r="IX369" s="165"/>
      <c r="IY369" s="165"/>
      <c r="IZ369" s="165"/>
      <c r="JA369" s="165"/>
      <c r="JB369" s="165"/>
      <c r="JC369" s="165"/>
      <c r="JD369" s="165"/>
      <c r="JE369" s="165"/>
      <c r="JF369" s="165"/>
      <c r="JG369" s="165"/>
      <c r="JH369" s="165"/>
      <c r="JI369" s="165"/>
      <c r="JJ369" s="165"/>
      <c r="JK369" s="165"/>
      <c r="JL369" s="165"/>
      <c r="JM369" s="165"/>
      <c r="JN369" s="165"/>
      <c r="JO369" s="165"/>
      <c r="JP369" s="165"/>
      <c r="JQ369" s="165"/>
      <c r="JR369" s="165"/>
      <c r="JS369" s="165"/>
      <c r="JT369" s="165"/>
      <c r="JU369" s="165"/>
      <c r="JV369" s="165"/>
      <c r="JW369" s="165"/>
      <c r="JX369" s="165"/>
      <c r="JY369" s="165"/>
      <c r="JZ369" s="165"/>
      <c r="KA369" s="165"/>
      <c r="KB369" s="165"/>
      <c r="KC369" s="165"/>
      <c r="KD369" s="165"/>
      <c r="KE369" s="165"/>
      <c r="KF369" s="165"/>
      <c r="KG369" s="165"/>
      <c r="KH369" s="165"/>
      <c r="KI369" s="165"/>
      <c r="KJ369" s="165"/>
      <c r="KK369" s="165"/>
      <c r="KL369" s="165"/>
      <c r="KM369" s="165"/>
      <c r="KN369" s="165"/>
      <c r="KO369" s="165"/>
      <c r="KP369" s="165"/>
      <c r="KQ369" s="165"/>
      <c r="KR369" s="165"/>
      <c r="KS369" s="165"/>
      <c r="KT369" s="165"/>
      <c r="KU369" s="165"/>
      <c r="KV369" s="165"/>
      <c r="KW369" s="165"/>
      <c r="KX369" s="165"/>
      <c r="KY369" s="165"/>
      <c r="KZ369" s="165"/>
      <c r="LA369" s="165"/>
      <c r="LB369" s="165"/>
      <c r="LC369" s="165"/>
      <c r="LD369" s="165"/>
      <c r="LE369" s="165"/>
      <c r="LF369" s="165"/>
      <c r="LG369" s="165"/>
      <c r="LH369" s="165"/>
      <c r="LI369" s="165"/>
      <c r="LJ369" s="165"/>
      <c r="LK369" s="165"/>
      <c r="LL369" s="165"/>
      <c r="LM369" s="165"/>
      <c r="LN369" s="165"/>
      <c r="LO369" s="165"/>
      <c r="LP369" s="165"/>
      <c r="LQ369" s="165"/>
      <c r="LR369" s="165"/>
      <c r="LS369" s="165"/>
      <c r="LT369" s="165"/>
      <c r="LU369" s="165"/>
      <c r="LV369" s="165"/>
      <c r="LW369" s="165"/>
      <c r="LX369" s="165"/>
      <c r="LY369" s="165"/>
      <c r="LZ369" s="165"/>
      <c r="MA369" s="165"/>
      <c r="MB369" s="165"/>
      <c r="MC369" s="165"/>
      <c r="MD369" s="165"/>
      <c r="ME369" s="165"/>
      <c r="MF369" s="165"/>
      <c r="MG369" s="165"/>
      <c r="MH369" s="165"/>
      <c r="MI369" s="165"/>
      <c r="MJ369" s="165"/>
      <c r="MK369" s="165"/>
      <c r="ML369" s="165"/>
      <c r="MM369" s="165"/>
      <c r="MN369" s="165"/>
      <c r="MO369" s="165"/>
      <c r="MP369" s="165"/>
      <c r="MQ369" s="165"/>
      <c r="MR369" s="165"/>
      <c r="MS369" s="165"/>
      <c r="MT369" s="165"/>
      <c r="MU369" s="165"/>
      <c r="MV369" s="165"/>
      <c r="MW369" s="165"/>
      <c r="MX369" s="165"/>
      <c r="MY369" s="165"/>
      <c r="MZ369" s="165"/>
      <c r="NA369" s="165"/>
      <c r="NB369" s="165"/>
      <c r="NC369" s="165"/>
      <c r="ND369" s="165"/>
      <c r="NE369" s="165"/>
      <c r="NF369" s="165"/>
      <c r="NG369" s="165"/>
      <c r="NH369" s="165"/>
      <c r="NI369" s="165"/>
      <c r="NJ369" s="165"/>
      <c r="NK369" s="165"/>
      <c r="NL369" s="165"/>
      <c r="NM369" s="165"/>
      <c r="NN369" s="165"/>
      <c r="NO369" s="165"/>
      <c r="NP369" s="165"/>
      <c r="NQ369" s="165"/>
      <c r="NR369" s="165"/>
      <c r="NS369" s="165"/>
      <c r="NT369" s="165"/>
      <c r="NU369" s="165"/>
      <c r="NV369" s="165"/>
      <c r="NW369" s="165"/>
      <c r="NX369" s="165"/>
      <c r="NY369" s="165"/>
      <c r="NZ369" s="165"/>
      <c r="OA369" s="165"/>
      <c r="OB369" s="165"/>
      <c r="OC369" s="165"/>
      <c r="OD369" s="165"/>
      <c r="OE369" s="165"/>
      <c r="OF369" s="165"/>
      <c r="OG369" s="165"/>
      <c r="OH369" s="165"/>
      <c r="OI369" s="165"/>
      <c r="OJ369" s="165"/>
      <c r="OK369" s="165"/>
      <c r="OL369" s="165"/>
      <c r="OM369" s="165"/>
      <c r="ON369" s="165"/>
      <c r="OO369" s="165"/>
      <c r="OP369" s="165"/>
      <c r="OQ369" s="165"/>
      <c r="OR369" s="165"/>
      <c r="OS369" s="165"/>
      <c r="OT369" s="165"/>
      <c r="OU369" s="165"/>
      <c r="OV369" s="165"/>
      <c r="OW369" s="165"/>
      <c r="OX369" s="165"/>
      <c r="OY369" s="165"/>
      <c r="OZ369" s="165"/>
      <c r="PA369" s="165"/>
      <c r="PB369" s="165"/>
      <c r="PC369" s="165"/>
      <c r="PD369" s="165"/>
      <c r="PE369" s="165"/>
      <c r="PF369" s="165"/>
      <c r="PG369" s="165"/>
      <c r="PH369" s="165"/>
      <c r="PI369" s="165"/>
      <c r="PJ369" s="165"/>
      <c r="PK369" s="165"/>
      <c r="PL369" s="165"/>
      <c r="PM369" s="165"/>
      <c r="PN369" s="165"/>
      <c r="PO369" s="165"/>
      <c r="PP369" s="165"/>
      <c r="PQ369" s="165"/>
      <c r="PR369" s="165"/>
      <c r="PS369" s="165"/>
      <c r="PT369" s="165"/>
      <c r="PU369" s="165"/>
      <c r="PV369" s="165"/>
      <c r="PW369" s="165"/>
      <c r="PX369" s="165"/>
      <c r="PY369" s="165"/>
      <c r="PZ369" s="165"/>
      <c r="QA369" s="165"/>
      <c r="QB369" s="165"/>
      <c r="QC369" s="165"/>
      <c r="QD369" s="165"/>
      <c r="QE369" s="165"/>
      <c r="QF369" s="165"/>
      <c r="QG369" s="165"/>
      <c r="QH369" s="165"/>
      <c r="QI369" s="165"/>
      <c r="QJ369" s="165"/>
      <c r="QK369" s="165"/>
      <c r="QL369" s="165"/>
      <c r="QM369" s="165"/>
      <c r="QN369" s="165"/>
      <c r="QO369" s="165"/>
      <c r="QP369" s="165"/>
      <c r="QQ369" s="165"/>
      <c r="QR369" s="165"/>
      <c r="QS369" s="165"/>
      <c r="QT369" s="165"/>
      <c r="QU369" s="165"/>
      <c r="QV369" s="165"/>
      <c r="QW369" s="165"/>
      <c r="QX369" s="165"/>
      <c r="QY369" s="165"/>
      <c r="QZ369" s="165"/>
      <c r="RA369" s="165"/>
      <c r="RB369" s="165"/>
      <c r="RC369" s="165"/>
      <c r="RD369" s="165"/>
      <c r="RE369" s="165"/>
      <c r="RF369" s="165"/>
      <c r="RG369" s="165"/>
      <c r="RH369" s="165"/>
      <c r="RI369" s="165"/>
      <c r="RJ369" s="165"/>
      <c r="RK369" s="165"/>
      <c r="RL369" s="165"/>
    </row>
    <row r="370" spans="1:480" ht="15.75" x14ac:dyDescent="0.25">
      <c r="A370" s="131"/>
      <c r="B370" s="401" t="s">
        <v>21</v>
      </c>
      <c r="C370" s="401"/>
      <c r="D370" s="122">
        <f>SUM(D369)</f>
        <v>130</v>
      </c>
      <c r="E370" s="123"/>
      <c r="F370" s="124"/>
      <c r="G370" s="125">
        <f>SUM(G369)</f>
        <v>5.22</v>
      </c>
      <c r="H370" s="126">
        <f>SUM(H369)</f>
        <v>5.76</v>
      </c>
      <c r="I370" s="127">
        <f>SUM(I369)</f>
        <v>7.2</v>
      </c>
      <c r="J370" s="128">
        <f>SUM(J369)</f>
        <v>106.2</v>
      </c>
      <c r="K370" s="129">
        <f>SUM(K369)</f>
        <v>1.26</v>
      </c>
      <c r="L370" s="130"/>
      <c r="M370" s="130"/>
      <c r="N370" s="235"/>
      <c r="O370" s="233"/>
      <c r="P370" s="233"/>
      <c r="Q370" s="233"/>
      <c r="R370" s="233"/>
      <c r="S370" s="233"/>
      <c r="T370" s="233"/>
      <c r="U370" s="233"/>
      <c r="V370" s="233"/>
      <c r="W370" s="233"/>
      <c r="X370" s="233"/>
      <c r="Y370" s="233"/>
      <c r="Z370" s="165"/>
      <c r="AA370" s="165"/>
      <c r="AB370" s="165"/>
      <c r="AC370" s="165"/>
      <c r="AD370" s="165"/>
      <c r="AE370" s="165"/>
      <c r="AF370" s="165"/>
      <c r="AG370" s="165"/>
      <c r="AH370" s="165"/>
      <c r="AI370" s="165"/>
      <c r="AJ370" s="165"/>
      <c r="AK370" s="165"/>
      <c r="AL370" s="165"/>
      <c r="AM370" s="165"/>
      <c r="AN370" s="165"/>
      <c r="AO370" s="165"/>
      <c r="AP370" s="165"/>
      <c r="AQ370" s="165"/>
      <c r="AR370" s="165"/>
      <c r="AS370" s="165"/>
      <c r="AT370" s="165"/>
      <c r="AU370" s="165"/>
      <c r="AV370" s="165"/>
      <c r="AW370" s="165"/>
      <c r="AX370" s="165"/>
      <c r="AY370" s="165"/>
      <c r="AZ370" s="165"/>
      <c r="BA370" s="165"/>
      <c r="BB370" s="165"/>
      <c r="BC370" s="165"/>
      <c r="BD370" s="165"/>
      <c r="BE370" s="165"/>
      <c r="BF370" s="165"/>
      <c r="BG370" s="165"/>
    </row>
    <row r="371" spans="1:480" s="43" customFormat="1" ht="15.75" x14ac:dyDescent="0.25">
      <c r="A371" s="305" t="e">
        <f>'Тех. карты'!#REF!</f>
        <v>#REF!</v>
      </c>
      <c r="B371" s="356" t="s">
        <v>22</v>
      </c>
      <c r="C371" s="357"/>
      <c r="D371" s="357"/>
      <c r="E371" s="357"/>
      <c r="F371" s="357"/>
      <c r="G371" s="357"/>
      <c r="H371" s="357"/>
      <c r="I371" s="357"/>
      <c r="J371" s="357"/>
      <c r="K371" s="357"/>
      <c r="L371" s="358"/>
      <c r="M371" s="253"/>
      <c r="N371" s="233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26"/>
      <c r="AA371" s="226"/>
      <c r="AB371" s="226"/>
      <c r="AC371" s="226"/>
      <c r="AD371" s="226"/>
      <c r="AE371" s="226"/>
      <c r="AF371" s="226"/>
      <c r="AG371" s="226"/>
      <c r="AH371" s="226"/>
      <c r="AI371" s="226"/>
      <c r="AJ371" s="226"/>
      <c r="AK371" s="226"/>
      <c r="AL371" s="226"/>
      <c r="AM371" s="226"/>
      <c r="AN371" s="226"/>
      <c r="AO371" s="226"/>
      <c r="AP371" s="226"/>
      <c r="AQ371" s="226"/>
      <c r="AR371" s="226"/>
      <c r="AS371" s="226"/>
      <c r="AT371" s="226"/>
      <c r="AU371" s="226"/>
      <c r="AV371" s="226"/>
      <c r="AW371" s="226"/>
      <c r="AX371" s="226"/>
      <c r="AY371" s="226"/>
      <c r="AZ371" s="226"/>
      <c r="BA371" s="226"/>
      <c r="BB371" s="226"/>
      <c r="BC371" s="226"/>
      <c r="BD371" s="226"/>
      <c r="BE371" s="226"/>
      <c r="BF371" s="226"/>
      <c r="BG371" s="226"/>
    </row>
    <row r="372" spans="1:480" s="43" customFormat="1" ht="15" x14ac:dyDescent="0.25">
      <c r="A372" s="305"/>
      <c r="B372" s="404" t="s">
        <v>131</v>
      </c>
      <c r="C372" s="404"/>
      <c r="D372" s="11">
        <v>115</v>
      </c>
      <c r="E372" s="12"/>
      <c r="F372" s="13"/>
      <c r="G372" s="14">
        <v>10.57</v>
      </c>
      <c r="H372" s="15">
        <v>8.9</v>
      </c>
      <c r="I372" s="16">
        <v>61.2</v>
      </c>
      <c r="J372" s="17">
        <v>364</v>
      </c>
      <c r="K372" s="18">
        <v>0.61</v>
      </c>
      <c r="L372" s="30">
        <v>449</v>
      </c>
      <c r="M372" s="30">
        <v>10.9</v>
      </c>
      <c r="N372" s="233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26"/>
      <c r="AA372" s="226"/>
      <c r="AB372" s="226"/>
      <c r="AC372" s="226"/>
      <c r="AD372" s="226"/>
      <c r="AE372" s="226"/>
      <c r="AF372" s="226"/>
      <c r="AG372" s="226"/>
      <c r="AH372" s="226"/>
      <c r="AI372" s="226"/>
      <c r="AJ372" s="226"/>
      <c r="AK372" s="226"/>
      <c r="AL372" s="226"/>
      <c r="AM372" s="226"/>
      <c r="AN372" s="226"/>
      <c r="AO372" s="226"/>
      <c r="AP372" s="226"/>
      <c r="AQ372" s="226"/>
      <c r="AR372" s="226"/>
      <c r="AS372" s="226"/>
      <c r="AT372" s="226"/>
      <c r="AU372" s="226"/>
      <c r="AV372" s="226"/>
      <c r="AW372" s="226"/>
      <c r="AX372" s="226"/>
      <c r="AY372" s="226"/>
      <c r="AZ372" s="226"/>
      <c r="BA372" s="226"/>
      <c r="BB372" s="226"/>
      <c r="BC372" s="226"/>
      <c r="BD372" s="226"/>
      <c r="BE372" s="226"/>
      <c r="BF372" s="226"/>
      <c r="BG372" s="226"/>
    </row>
    <row r="373" spans="1:480" s="43" customFormat="1" ht="15" x14ac:dyDescent="0.25">
      <c r="A373" s="138"/>
      <c r="B373" s="353" t="s">
        <v>24</v>
      </c>
      <c r="C373" s="353"/>
      <c r="D373" s="231">
        <v>150</v>
      </c>
      <c r="E373" s="11"/>
      <c r="F373" s="11"/>
      <c r="G373" s="11">
        <v>0.04</v>
      </c>
      <c r="H373" s="11">
        <v>0.01</v>
      </c>
      <c r="I373" s="11">
        <v>8.98</v>
      </c>
      <c r="J373" s="11">
        <v>30</v>
      </c>
      <c r="K373" s="11">
        <v>0.02</v>
      </c>
      <c r="L373" s="30">
        <v>392</v>
      </c>
      <c r="M373" s="30">
        <v>11.4</v>
      </c>
      <c r="N373" s="236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26"/>
      <c r="AA373" s="226"/>
      <c r="AB373" s="226"/>
      <c r="AC373" s="226"/>
      <c r="AD373" s="226"/>
      <c r="AE373" s="226"/>
      <c r="AF373" s="226"/>
      <c r="AG373" s="226"/>
      <c r="AH373" s="226"/>
      <c r="AI373" s="226"/>
      <c r="AJ373" s="226"/>
      <c r="AK373" s="226"/>
      <c r="AL373" s="226"/>
      <c r="AM373" s="226"/>
      <c r="AN373" s="226"/>
      <c r="AO373" s="226"/>
      <c r="AP373" s="226"/>
      <c r="AQ373" s="226"/>
      <c r="AR373" s="226"/>
      <c r="AS373" s="226"/>
      <c r="AT373" s="226"/>
      <c r="AU373" s="226"/>
      <c r="AV373" s="226"/>
      <c r="AW373" s="226"/>
      <c r="AX373" s="226"/>
      <c r="AY373" s="226"/>
      <c r="AZ373" s="226"/>
      <c r="BA373" s="226"/>
      <c r="BB373" s="226"/>
      <c r="BC373" s="226"/>
      <c r="BD373" s="226"/>
      <c r="BE373" s="226"/>
      <c r="BF373" s="226"/>
      <c r="BG373" s="226"/>
    </row>
    <row r="374" spans="1:480" s="43" customFormat="1" ht="15.75" x14ac:dyDescent="0.25">
      <c r="A374" s="210"/>
      <c r="B374" s="348" t="s">
        <v>25</v>
      </c>
      <c r="C374" s="348"/>
      <c r="D374" s="211">
        <f>SUM(D372,D373)</f>
        <v>265</v>
      </c>
      <c r="E374" s="211"/>
      <c r="F374" s="211"/>
      <c r="G374" s="211">
        <f>SUM(G372,G373)</f>
        <v>10.61</v>
      </c>
      <c r="H374" s="211">
        <f>SUM(H372,H373)</f>
        <v>8.91</v>
      </c>
      <c r="I374" s="211">
        <f>SUM(I372,I373)</f>
        <v>70.180000000000007</v>
      </c>
      <c r="J374" s="211">
        <f>SUM(J372,J373)</f>
        <v>394</v>
      </c>
      <c r="K374" s="211">
        <f>SUM(K372,K373)</f>
        <v>0.63</v>
      </c>
      <c r="L374" s="212"/>
      <c r="M374" s="212"/>
      <c r="N374" s="234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26"/>
      <c r="AA374" s="226"/>
      <c r="AB374" s="226"/>
      <c r="AC374" s="226"/>
      <c r="AD374" s="226"/>
      <c r="AE374" s="226"/>
      <c r="AF374" s="226"/>
      <c r="AG374" s="226"/>
      <c r="AH374" s="226"/>
      <c r="AI374" s="226"/>
      <c r="AJ374" s="226"/>
      <c r="AK374" s="226"/>
      <c r="AL374" s="226"/>
      <c r="AM374" s="226"/>
      <c r="AN374" s="226"/>
      <c r="AO374" s="226"/>
      <c r="AP374" s="226"/>
      <c r="AQ374" s="226"/>
      <c r="AR374" s="226"/>
      <c r="AS374" s="226"/>
      <c r="AT374" s="226"/>
      <c r="AU374" s="226"/>
      <c r="AV374" s="226"/>
      <c r="AW374" s="226"/>
      <c r="AX374" s="226"/>
      <c r="AY374" s="226"/>
      <c r="AZ374" s="226"/>
      <c r="BA374" s="226"/>
      <c r="BB374" s="226"/>
      <c r="BC374" s="226"/>
      <c r="BD374" s="226"/>
      <c r="BE374" s="226"/>
      <c r="BF374" s="226"/>
      <c r="BG374" s="226"/>
    </row>
    <row r="375" spans="1:480" s="43" customFormat="1" ht="18.75" thickBot="1" x14ac:dyDescent="0.25">
      <c r="A375" s="207"/>
      <c r="B375" s="410" t="s">
        <v>46</v>
      </c>
      <c r="C375" s="410"/>
      <c r="D375" s="208">
        <f>SUM(D359,D367,D370,D374)</f>
        <v>1409</v>
      </c>
      <c r="E375" s="208"/>
      <c r="F375" s="208"/>
      <c r="G375" s="208">
        <f>SUM(G359,G367,G370,G374)</f>
        <v>36.11</v>
      </c>
      <c r="H375" s="208">
        <f>SUM(H359,H367,H370,H374)</f>
        <v>34.259999999999991</v>
      </c>
      <c r="I375" s="208">
        <f>SUM(I359,I367,I370,I374)</f>
        <v>184.85000000000002</v>
      </c>
      <c r="J375" s="213">
        <f>SUM(J359,J367,J370,J374)</f>
        <v>1206.8700000000001</v>
      </c>
      <c r="K375" s="208">
        <f>SUM(K359,K367,K370,K374)</f>
        <v>19.87</v>
      </c>
      <c r="L375" s="209"/>
      <c r="M375" s="209"/>
      <c r="N375" s="233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26"/>
      <c r="AA375" s="226"/>
      <c r="AB375" s="226"/>
      <c r="AC375" s="226"/>
      <c r="AD375" s="226"/>
      <c r="AE375" s="226"/>
      <c r="AF375" s="226"/>
      <c r="AG375" s="226"/>
      <c r="AH375" s="226"/>
      <c r="AI375" s="226"/>
      <c r="AJ375" s="226"/>
      <c r="AK375" s="226"/>
      <c r="AL375" s="226"/>
      <c r="AM375" s="226"/>
      <c r="AN375" s="226"/>
      <c r="AO375" s="226"/>
      <c r="AP375" s="226"/>
      <c r="AQ375" s="226"/>
      <c r="AR375" s="226"/>
      <c r="AS375" s="226"/>
      <c r="AT375" s="226"/>
      <c r="AU375" s="226"/>
      <c r="AV375" s="226"/>
      <c r="AW375" s="226"/>
      <c r="AX375" s="226"/>
      <c r="AY375" s="226"/>
      <c r="AZ375" s="226"/>
      <c r="BA375" s="226"/>
      <c r="BB375" s="226"/>
      <c r="BC375" s="226"/>
      <c r="BD375" s="226"/>
      <c r="BE375" s="226"/>
      <c r="BF375" s="226"/>
      <c r="BG375" s="226"/>
    </row>
    <row r="376" spans="1:480" s="43" customFormat="1" ht="18.75" thickBot="1" x14ac:dyDescent="0.25">
      <c r="A376" s="33"/>
      <c r="B376" s="408" t="s">
        <v>48</v>
      </c>
      <c r="C376" s="408"/>
      <c r="D376" s="34">
        <f>SUM(D29,D71,D108,D149,D188,D227,D265,D302,D341,D375)</f>
        <v>15862</v>
      </c>
      <c r="E376" s="34">
        <f t="shared" ref="E376:F376" si="8">E375/10</f>
        <v>0</v>
      </c>
      <c r="F376" s="34">
        <f t="shared" si="8"/>
        <v>0</v>
      </c>
      <c r="G376" s="34">
        <f>SUM(G29,G71,G108,G149,G188,G227,G265,G302,G341,G375)</f>
        <v>525.83000000000004</v>
      </c>
      <c r="H376" s="34">
        <f>SUM(H29,H71,H108,H149,H188,H227,H265,H302,H341,H375)</f>
        <v>501.827</v>
      </c>
      <c r="I376" s="34">
        <f>SUM(I29,I71,I108,I149,I188,I227,I265,I302,I341,I375)</f>
        <v>1928.1799999999998</v>
      </c>
      <c r="J376" s="34">
        <f>SUM(J29,J71,J108,J149,J188,J227,J265,J302,J341,J375)</f>
        <v>14196.890000000001</v>
      </c>
      <c r="K376" s="34">
        <f>SUM(K29,K71,K108,K149,K188,K227,K265,K302,K341,K375)</f>
        <v>557.55700000000002</v>
      </c>
      <c r="L376" s="35"/>
      <c r="M376" s="35"/>
      <c r="N376" s="233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26"/>
      <c r="AA376" s="226"/>
      <c r="AB376" s="226"/>
      <c r="AC376" s="226"/>
      <c r="AD376" s="226"/>
      <c r="AE376" s="226"/>
      <c r="AF376" s="226"/>
      <c r="AG376" s="226"/>
      <c r="AH376" s="226"/>
      <c r="AI376" s="226"/>
      <c r="AJ376" s="226"/>
      <c r="AK376" s="226"/>
      <c r="AL376" s="226"/>
      <c r="AM376" s="226"/>
      <c r="AN376" s="226"/>
      <c r="AO376" s="226"/>
      <c r="AP376" s="226"/>
      <c r="AQ376" s="226"/>
      <c r="AR376" s="226"/>
      <c r="AS376" s="226"/>
      <c r="AT376" s="226"/>
      <c r="AU376" s="226"/>
      <c r="AV376" s="226"/>
      <c r="AW376" s="226"/>
      <c r="AX376" s="226"/>
      <c r="AY376" s="226"/>
      <c r="AZ376" s="226"/>
      <c r="BA376" s="226"/>
      <c r="BB376" s="226"/>
      <c r="BC376" s="226"/>
      <c r="BD376" s="226"/>
      <c r="BE376" s="226"/>
      <c r="BF376" s="226"/>
      <c r="BG376" s="226"/>
    </row>
    <row r="377" spans="1:480" s="43" customFormat="1" ht="18.75" thickBot="1" x14ac:dyDescent="0.3">
      <c r="A377" s="44" t="s">
        <v>50</v>
      </c>
      <c r="B377" s="409" t="s">
        <v>49</v>
      </c>
      <c r="C377" s="409"/>
      <c r="D377" s="214">
        <f>D376/10</f>
        <v>1586.2</v>
      </c>
      <c r="E377" s="44"/>
      <c r="F377" s="44"/>
      <c r="G377" s="36">
        <f>G376/10</f>
        <v>52.583000000000006</v>
      </c>
      <c r="H377" s="36">
        <f>H376/10</f>
        <v>50.182699999999997</v>
      </c>
      <c r="I377" s="37">
        <f>I376/10</f>
        <v>192.81799999999998</v>
      </c>
      <c r="J377" s="38">
        <f>J376/10</f>
        <v>1419.6890000000001</v>
      </c>
      <c r="K377" s="39">
        <f>K376/10</f>
        <v>55.755700000000004</v>
      </c>
      <c r="L377" s="40"/>
      <c r="M377" s="40"/>
      <c r="N377" s="233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26"/>
      <c r="AA377" s="226"/>
      <c r="AB377" s="226"/>
      <c r="AC377" s="226"/>
      <c r="AD377" s="226"/>
      <c r="AE377" s="226"/>
      <c r="AF377" s="226"/>
      <c r="AG377" s="226"/>
      <c r="AH377" s="226"/>
      <c r="AI377" s="226"/>
      <c r="AJ377" s="226"/>
      <c r="AK377" s="226"/>
      <c r="AL377" s="226"/>
      <c r="AM377" s="226"/>
      <c r="AN377" s="226"/>
      <c r="AO377" s="226"/>
      <c r="AP377" s="226"/>
      <c r="AQ377" s="226"/>
      <c r="AR377" s="226"/>
      <c r="AS377" s="226"/>
      <c r="AT377" s="226"/>
      <c r="AU377" s="226"/>
      <c r="AV377" s="226"/>
      <c r="AW377" s="226"/>
      <c r="AX377" s="226"/>
      <c r="AY377" s="226"/>
      <c r="AZ377" s="226"/>
      <c r="BA377" s="226"/>
      <c r="BB377" s="226"/>
      <c r="BC377" s="226"/>
      <c r="BD377" s="226"/>
      <c r="BE377" s="226"/>
      <c r="BF377" s="226"/>
      <c r="BG377" s="226"/>
    </row>
    <row r="378" spans="1:480" s="43" customFormat="1" ht="18.75" thickBot="1" x14ac:dyDescent="0.3">
      <c r="B378" s="44"/>
      <c r="C378" s="44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26"/>
      <c r="AA378" s="226"/>
      <c r="AB378" s="226"/>
      <c r="AC378" s="226"/>
      <c r="AD378" s="226"/>
      <c r="AE378" s="226"/>
      <c r="AF378" s="226"/>
      <c r="AG378" s="226"/>
      <c r="AH378" s="226"/>
      <c r="AI378" s="226"/>
      <c r="AJ378" s="226"/>
      <c r="AK378" s="226"/>
      <c r="AL378" s="226"/>
      <c r="AM378" s="226"/>
      <c r="AN378" s="226"/>
      <c r="AO378" s="226"/>
      <c r="AP378" s="226"/>
      <c r="AQ378" s="226"/>
      <c r="AR378" s="226"/>
      <c r="AS378" s="226"/>
      <c r="AT378" s="226"/>
      <c r="AU378" s="226"/>
      <c r="AV378" s="226"/>
      <c r="AW378" s="226"/>
      <c r="AX378" s="226"/>
      <c r="AY378" s="226"/>
      <c r="AZ378" s="226"/>
      <c r="BA378" s="226"/>
      <c r="BB378" s="226"/>
      <c r="BC378" s="226"/>
      <c r="BD378" s="226"/>
      <c r="BE378" s="226"/>
      <c r="BF378" s="226"/>
      <c r="BG378" s="226"/>
    </row>
    <row r="379" spans="1:480" s="43" customFormat="1" x14ac:dyDescent="0.2"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26"/>
      <c r="AA379" s="226"/>
      <c r="AB379" s="226"/>
      <c r="AC379" s="226"/>
      <c r="AD379" s="226"/>
      <c r="AE379" s="226"/>
      <c r="AF379" s="226"/>
      <c r="AG379" s="226"/>
      <c r="AH379" s="226"/>
      <c r="AI379" s="226"/>
      <c r="AJ379" s="226"/>
      <c r="AK379" s="226"/>
      <c r="AL379" s="226"/>
      <c r="AM379" s="226"/>
      <c r="AN379" s="226"/>
      <c r="AO379" s="226"/>
      <c r="AP379" s="226"/>
      <c r="AQ379" s="226"/>
      <c r="AR379" s="226"/>
      <c r="AS379" s="226"/>
      <c r="AT379" s="226"/>
      <c r="AU379" s="226"/>
      <c r="AV379" s="226"/>
      <c r="AW379" s="226"/>
      <c r="AX379" s="226"/>
      <c r="AY379" s="226"/>
      <c r="AZ379" s="226"/>
      <c r="BA379" s="226"/>
      <c r="BB379" s="226"/>
      <c r="BC379" s="226"/>
      <c r="BD379" s="226"/>
      <c r="BE379" s="226"/>
      <c r="BF379" s="226"/>
      <c r="BG379" s="226"/>
    </row>
    <row r="380" spans="1:480" s="43" customFormat="1" x14ac:dyDescent="0.2"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26"/>
      <c r="AA380" s="226"/>
      <c r="AB380" s="226"/>
      <c r="AC380" s="226"/>
      <c r="AD380" s="226"/>
      <c r="AE380" s="226"/>
      <c r="AF380" s="226"/>
      <c r="AG380" s="226"/>
      <c r="AH380" s="226"/>
      <c r="AI380" s="226"/>
      <c r="AJ380" s="226"/>
      <c r="AK380" s="226"/>
      <c r="AL380" s="226"/>
      <c r="AM380" s="226"/>
      <c r="AN380" s="226"/>
      <c r="AO380" s="226"/>
      <c r="AP380" s="226"/>
      <c r="AQ380" s="226"/>
      <c r="AR380" s="226"/>
      <c r="AS380" s="226"/>
      <c r="AT380" s="226"/>
      <c r="AU380" s="226"/>
      <c r="AV380" s="226"/>
      <c r="AW380" s="226"/>
      <c r="AX380" s="226"/>
      <c r="AY380" s="226"/>
      <c r="AZ380" s="226"/>
      <c r="BA380" s="226"/>
      <c r="BB380" s="226"/>
      <c r="BC380" s="226"/>
      <c r="BD380" s="226"/>
      <c r="BE380" s="226"/>
      <c r="BF380" s="226"/>
      <c r="BG380" s="226"/>
    </row>
    <row r="381" spans="1:480" s="43" customFormat="1" x14ac:dyDescent="0.2"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26"/>
      <c r="AA381" s="226"/>
      <c r="AB381" s="226"/>
      <c r="AC381" s="226"/>
      <c r="AD381" s="226"/>
      <c r="AE381" s="226"/>
      <c r="AF381" s="226"/>
      <c r="AG381" s="226"/>
      <c r="AH381" s="226"/>
      <c r="AI381" s="226"/>
      <c r="AJ381" s="226"/>
      <c r="AK381" s="226"/>
      <c r="AL381" s="226"/>
      <c r="AM381" s="226"/>
      <c r="AN381" s="226"/>
      <c r="AO381" s="226"/>
      <c r="AP381" s="226"/>
      <c r="AQ381" s="226"/>
      <c r="AR381" s="226"/>
      <c r="AS381" s="226"/>
      <c r="AT381" s="226"/>
      <c r="AU381" s="226"/>
      <c r="AV381" s="226"/>
      <c r="AW381" s="226"/>
      <c r="AX381" s="226"/>
      <c r="AY381" s="226"/>
      <c r="AZ381" s="226"/>
      <c r="BA381" s="226"/>
      <c r="BB381" s="226"/>
      <c r="BC381" s="226"/>
      <c r="BD381" s="226"/>
      <c r="BE381" s="226"/>
      <c r="BF381" s="226"/>
      <c r="BG381" s="226"/>
    </row>
    <row r="382" spans="1:480" s="43" customFormat="1" x14ac:dyDescent="0.2"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26"/>
      <c r="AA382" s="226"/>
      <c r="AB382" s="226"/>
      <c r="AC382" s="226"/>
      <c r="AD382" s="226"/>
      <c r="AE382" s="226"/>
      <c r="AF382" s="226"/>
      <c r="AG382" s="226"/>
      <c r="AH382" s="226"/>
      <c r="AI382" s="226"/>
      <c r="AJ382" s="226"/>
      <c r="AK382" s="226"/>
      <c r="AL382" s="226"/>
      <c r="AM382" s="226"/>
      <c r="AN382" s="226"/>
      <c r="AO382" s="226"/>
      <c r="AP382" s="226"/>
      <c r="AQ382" s="226"/>
      <c r="AR382" s="226"/>
      <c r="AS382" s="226"/>
      <c r="AT382" s="226"/>
      <c r="AU382" s="226"/>
      <c r="AV382" s="226"/>
      <c r="AW382" s="226"/>
      <c r="AX382" s="226"/>
      <c r="AY382" s="226"/>
      <c r="AZ382" s="226"/>
      <c r="BA382" s="226"/>
      <c r="BB382" s="226"/>
      <c r="BC382" s="226"/>
      <c r="BD382" s="226"/>
      <c r="BE382" s="226"/>
      <c r="BF382" s="226"/>
      <c r="BG382" s="226"/>
    </row>
    <row r="383" spans="1:480" s="43" customFormat="1" x14ac:dyDescent="0.2"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26"/>
      <c r="AA383" s="226"/>
      <c r="AB383" s="226"/>
      <c r="AC383" s="226"/>
      <c r="AD383" s="226"/>
      <c r="AE383" s="226"/>
      <c r="AF383" s="226"/>
      <c r="AG383" s="226"/>
      <c r="AH383" s="226"/>
      <c r="AI383" s="226"/>
      <c r="AJ383" s="226"/>
      <c r="AK383" s="226"/>
      <c r="AL383" s="226"/>
      <c r="AM383" s="226"/>
      <c r="AN383" s="226"/>
      <c r="AO383" s="226"/>
      <c r="AP383" s="226"/>
      <c r="AQ383" s="226"/>
      <c r="AR383" s="226"/>
      <c r="AS383" s="226"/>
      <c r="AT383" s="226"/>
      <c r="AU383" s="226"/>
      <c r="AV383" s="226"/>
      <c r="AW383" s="226"/>
      <c r="AX383" s="226"/>
      <c r="AY383" s="226"/>
      <c r="AZ383" s="226"/>
      <c r="BA383" s="226"/>
      <c r="BB383" s="226"/>
      <c r="BC383" s="226"/>
      <c r="BD383" s="226"/>
      <c r="BE383" s="226"/>
      <c r="BF383" s="226"/>
      <c r="BG383" s="226"/>
    </row>
    <row r="384" spans="1:480" s="43" customFormat="1" x14ac:dyDescent="0.2"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26"/>
      <c r="AA384" s="226"/>
      <c r="AB384" s="226"/>
      <c r="AC384" s="226"/>
      <c r="AD384" s="226"/>
      <c r="AE384" s="226"/>
      <c r="AF384" s="226"/>
      <c r="AG384" s="226"/>
      <c r="AH384" s="226"/>
      <c r="AI384" s="226"/>
      <c r="AJ384" s="226"/>
      <c r="AK384" s="226"/>
      <c r="AL384" s="226"/>
      <c r="AM384" s="226"/>
      <c r="AN384" s="226"/>
      <c r="AO384" s="226"/>
      <c r="AP384" s="226"/>
      <c r="AQ384" s="226"/>
      <c r="AR384" s="226"/>
      <c r="AS384" s="226"/>
      <c r="AT384" s="226"/>
      <c r="AU384" s="226"/>
      <c r="AV384" s="226"/>
      <c r="AW384" s="226"/>
      <c r="AX384" s="226"/>
      <c r="AY384" s="226"/>
      <c r="AZ384" s="226"/>
      <c r="BA384" s="226"/>
      <c r="BB384" s="226"/>
      <c r="BC384" s="226"/>
      <c r="BD384" s="226"/>
      <c r="BE384" s="226"/>
      <c r="BF384" s="226"/>
      <c r="BG384" s="226"/>
    </row>
    <row r="385" spans="1:25" s="43" customFormat="1" x14ac:dyDescent="0.2"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</row>
    <row r="386" spans="1:25" x14ac:dyDescent="0.2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242"/>
      <c r="O386" s="233"/>
      <c r="P386" s="233"/>
      <c r="Q386" s="233"/>
      <c r="R386" s="233"/>
      <c r="S386" s="233"/>
      <c r="T386" s="233"/>
      <c r="U386" s="233"/>
      <c r="V386" s="233"/>
      <c r="W386" s="233"/>
      <c r="X386" s="233"/>
      <c r="Y386" s="233"/>
    </row>
    <row r="387" spans="1:25" x14ac:dyDescent="0.2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</row>
    <row r="388" spans="1:25" x14ac:dyDescent="0.2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</row>
    <row r="389" spans="1:25" x14ac:dyDescent="0.2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</row>
    <row r="390" spans="1:25" x14ac:dyDescent="0.2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</row>
    <row r="391" spans="1:25" x14ac:dyDescent="0.2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1:25" x14ac:dyDescent="0.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1:25" x14ac:dyDescent="0.2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</row>
    <row r="394" spans="1:25" x14ac:dyDescent="0.2">
      <c r="B394" s="43"/>
      <c r="C394" s="43"/>
    </row>
  </sheetData>
  <sheetProtection selectLockedCells="1" selectUnlockedCells="1"/>
  <mergeCells count="356">
    <mergeCell ref="L1:L3"/>
    <mergeCell ref="M1:M3"/>
    <mergeCell ref="A4:L4"/>
    <mergeCell ref="B5:L5"/>
    <mergeCell ref="B6:C6"/>
    <mergeCell ref="B7:C7"/>
    <mergeCell ref="A1:A3"/>
    <mergeCell ref="B1:C3"/>
    <mergeCell ref="D1:D3"/>
    <mergeCell ref="G1:I1"/>
    <mergeCell ref="J1:J3"/>
    <mergeCell ref="K1:K3"/>
    <mergeCell ref="B14:C14"/>
    <mergeCell ref="B15:C15"/>
    <mergeCell ref="B16:C16"/>
    <mergeCell ref="B17:C17"/>
    <mergeCell ref="B18:C18"/>
    <mergeCell ref="B19:L19"/>
    <mergeCell ref="B8:C8"/>
    <mergeCell ref="B9:C9"/>
    <mergeCell ref="B10:C10"/>
    <mergeCell ref="B11:L11"/>
    <mergeCell ref="B12:C12"/>
    <mergeCell ref="B13:C13"/>
    <mergeCell ref="M40:M42"/>
    <mergeCell ref="A43:L43"/>
    <mergeCell ref="B27:C27"/>
    <mergeCell ref="B28:C28"/>
    <mergeCell ref="B29:C29"/>
    <mergeCell ref="A40:A42"/>
    <mergeCell ref="B40:C42"/>
    <mergeCell ref="D40:D42"/>
    <mergeCell ref="B20:C20"/>
    <mergeCell ref="B21:C21"/>
    <mergeCell ref="B22:C22"/>
    <mergeCell ref="B23:L23"/>
    <mergeCell ref="B24:C24"/>
    <mergeCell ref="B26:C26"/>
    <mergeCell ref="B44:L44"/>
    <mergeCell ref="B45:C45"/>
    <mergeCell ref="B46:C46"/>
    <mergeCell ref="B47:C47"/>
    <mergeCell ref="B48:C48"/>
    <mergeCell ref="B49:C49"/>
    <mergeCell ref="G40:I40"/>
    <mergeCell ref="J40:J42"/>
    <mergeCell ref="K40:K42"/>
    <mergeCell ref="L40:L42"/>
    <mergeCell ref="G41:G42"/>
    <mergeCell ref="H41:H42"/>
    <mergeCell ref="I41:I42"/>
    <mergeCell ref="B56:C56"/>
    <mergeCell ref="B57:C57"/>
    <mergeCell ref="B58:C58"/>
    <mergeCell ref="B59:L59"/>
    <mergeCell ref="B60:C60"/>
    <mergeCell ref="B61:C61"/>
    <mergeCell ref="B50:L50"/>
    <mergeCell ref="B51:C51"/>
    <mergeCell ref="B52:C52"/>
    <mergeCell ref="B53:C53"/>
    <mergeCell ref="B54:C54"/>
    <mergeCell ref="B55:C55"/>
    <mergeCell ref="M82:M84"/>
    <mergeCell ref="B68:C68"/>
    <mergeCell ref="B69:C69"/>
    <mergeCell ref="B70:C70"/>
    <mergeCell ref="B71:C71"/>
    <mergeCell ref="A82:A84"/>
    <mergeCell ref="B82:C84"/>
    <mergeCell ref="B62:C62"/>
    <mergeCell ref="B63:M63"/>
    <mergeCell ref="B64:C64"/>
    <mergeCell ref="B65:C65"/>
    <mergeCell ref="B66:C66"/>
    <mergeCell ref="B67:C67"/>
    <mergeCell ref="A85:L85"/>
    <mergeCell ref="B86:L86"/>
    <mergeCell ref="B87:C87"/>
    <mergeCell ref="B88:C88"/>
    <mergeCell ref="B89:C89"/>
    <mergeCell ref="B90:C90"/>
    <mergeCell ref="D82:D84"/>
    <mergeCell ref="G82:I82"/>
    <mergeCell ref="J82:J84"/>
    <mergeCell ref="K82:K84"/>
    <mergeCell ref="L82:L84"/>
    <mergeCell ref="B97:C97"/>
    <mergeCell ref="B98:C98"/>
    <mergeCell ref="B99:C99"/>
    <mergeCell ref="B100:L100"/>
    <mergeCell ref="B101:C101"/>
    <mergeCell ref="B102:C102"/>
    <mergeCell ref="B91:C91"/>
    <mergeCell ref="B92:L92"/>
    <mergeCell ref="B93:C93"/>
    <mergeCell ref="B94:C94"/>
    <mergeCell ref="B95:C95"/>
    <mergeCell ref="B96:C96"/>
    <mergeCell ref="A119:A121"/>
    <mergeCell ref="B119:C121"/>
    <mergeCell ref="D119:D121"/>
    <mergeCell ref="G119:I119"/>
    <mergeCell ref="J119:J121"/>
    <mergeCell ref="K119:K121"/>
    <mergeCell ref="B103:L103"/>
    <mergeCell ref="B104:C104"/>
    <mergeCell ref="B105:C105"/>
    <mergeCell ref="B106:C106"/>
    <mergeCell ref="B107:C107"/>
    <mergeCell ref="B108:C108"/>
    <mergeCell ref="B126:C126"/>
    <mergeCell ref="B127:C127"/>
    <mergeCell ref="B128:C128"/>
    <mergeCell ref="B129:L129"/>
    <mergeCell ref="B130:C130"/>
    <mergeCell ref="B131:C131"/>
    <mergeCell ref="L119:L121"/>
    <mergeCell ref="M119:M121"/>
    <mergeCell ref="B122:L122"/>
    <mergeCell ref="B123:L123"/>
    <mergeCell ref="B124:C124"/>
    <mergeCell ref="B125:C125"/>
    <mergeCell ref="G120:G121"/>
    <mergeCell ref="H120:H121"/>
    <mergeCell ref="I120:I121"/>
    <mergeCell ref="B138:L138"/>
    <mergeCell ref="B139:C139"/>
    <mergeCell ref="B140:C140"/>
    <mergeCell ref="B141:C141"/>
    <mergeCell ref="B142:L142"/>
    <mergeCell ref="B143:C143"/>
    <mergeCell ref="B132:C132"/>
    <mergeCell ref="B133:C133"/>
    <mergeCell ref="B134:C134"/>
    <mergeCell ref="B135:C135"/>
    <mergeCell ref="B136:C136"/>
    <mergeCell ref="B137:C137"/>
    <mergeCell ref="A157:A159"/>
    <mergeCell ref="B157:C159"/>
    <mergeCell ref="D157:D159"/>
    <mergeCell ref="G157:I157"/>
    <mergeCell ref="J157:J159"/>
    <mergeCell ref="K157:K159"/>
    <mergeCell ref="B144:C144"/>
    <mergeCell ref="B145:C145"/>
    <mergeCell ref="B146:C146"/>
    <mergeCell ref="B147:C147"/>
    <mergeCell ref="B148:C148"/>
    <mergeCell ref="B149:C149"/>
    <mergeCell ref="B164:C164"/>
    <mergeCell ref="B165:C165"/>
    <mergeCell ref="B166:C166"/>
    <mergeCell ref="B167:L167"/>
    <mergeCell ref="B168:C168"/>
    <mergeCell ref="B169:C169"/>
    <mergeCell ref="L157:L159"/>
    <mergeCell ref="M157:M159"/>
    <mergeCell ref="B160:K160"/>
    <mergeCell ref="B161:L161"/>
    <mergeCell ref="B162:C162"/>
    <mergeCell ref="B163:C163"/>
    <mergeCell ref="G158:G159"/>
    <mergeCell ref="H158:H159"/>
    <mergeCell ref="I158:I159"/>
    <mergeCell ref="B176:L176"/>
    <mergeCell ref="B177:C177"/>
    <mergeCell ref="B178:C178"/>
    <mergeCell ref="B179:C179"/>
    <mergeCell ref="B180:L180"/>
    <mergeCell ref="B181:C181"/>
    <mergeCell ref="B170:C170"/>
    <mergeCell ref="B171:C171"/>
    <mergeCell ref="B172:C172"/>
    <mergeCell ref="B173:C173"/>
    <mergeCell ref="B174:C174"/>
    <mergeCell ref="B175:C175"/>
    <mergeCell ref="A199:A201"/>
    <mergeCell ref="B199:C201"/>
    <mergeCell ref="D199:D201"/>
    <mergeCell ref="G199:I199"/>
    <mergeCell ref="J199:J201"/>
    <mergeCell ref="K199:K201"/>
    <mergeCell ref="B182:C182"/>
    <mergeCell ref="B183:C183"/>
    <mergeCell ref="B184:C184"/>
    <mergeCell ref="B186:C186"/>
    <mergeCell ref="B187:C187"/>
    <mergeCell ref="B188:C188"/>
    <mergeCell ref="B185:C185"/>
    <mergeCell ref="B206:C206"/>
    <mergeCell ref="B207:C207"/>
    <mergeCell ref="B208:C208"/>
    <mergeCell ref="B209:L209"/>
    <mergeCell ref="B210:C210"/>
    <mergeCell ref="B211:C211"/>
    <mergeCell ref="L199:L201"/>
    <mergeCell ref="M199:M201"/>
    <mergeCell ref="B202:K202"/>
    <mergeCell ref="B203:L203"/>
    <mergeCell ref="B204:C204"/>
    <mergeCell ref="B205:C205"/>
    <mergeCell ref="G200:G201"/>
    <mergeCell ref="H200:H201"/>
    <mergeCell ref="I200:I201"/>
    <mergeCell ref="A238:A239"/>
    <mergeCell ref="B238:C239"/>
    <mergeCell ref="B218:C218"/>
    <mergeCell ref="B219:C219"/>
    <mergeCell ref="B220:C220"/>
    <mergeCell ref="B221:L221"/>
    <mergeCell ref="B222:C222"/>
    <mergeCell ref="B223:C223"/>
    <mergeCell ref="B212:C212"/>
    <mergeCell ref="B213:C213"/>
    <mergeCell ref="B214:C214"/>
    <mergeCell ref="B215:C215"/>
    <mergeCell ref="B216:C216"/>
    <mergeCell ref="B217:L217"/>
    <mergeCell ref="D238:D239"/>
    <mergeCell ref="G238:I238"/>
    <mergeCell ref="J238:J239"/>
    <mergeCell ref="K238:K239"/>
    <mergeCell ref="L238:L239"/>
    <mergeCell ref="M238:M239"/>
    <mergeCell ref="B224:C224"/>
    <mergeCell ref="B225:C225"/>
    <mergeCell ref="B226:C226"/>
    <mergeCell ref="B227:C227"/>
    <mergeCell ref="B246:C246"/>
    <mergeCell ref="B247:L247"/>
    <mergeCell ref="B248:C248"/>
    <mergeCell ref="B249:C249"/>
    <mergeCell ref="B250:C250"/>
    <mergeCell ref="B251:C251"/>
    <mergeCell ref="B240:L240"/>
    <mergeCell ref="B241:L241"/>
    <mergeCell ref="B242:C242"/>
    <mergeCell ref="B243:C243"/>
    <mergeCell ref="B244:C244"/>
    <mergeCell ref="B245:C245"/>
    <mergeCell ref="B258:C258"/>
    <mergeCell ref="B259:C259"/>
    <mergeCell ref="B260:L260"/>
    <mergeCell ref="B261:C261"/>
    <mergeCell ref="B262:C262"/>
    <mergeCell ref="B263:C263"/>
    <mergeCell ref="B252:C252"/>
    <mergeCell ref="B253:C253"/>
    <mergeCell ref="B254:C254"/>
    <mergeCell ref="B255:C255"/>
    <mergeCell ref="B256:L256"/>
    <mergeCell ref="B257:C257"/>
    <mergeCell ref="M276:M277"/>
    <mergeCell ref="B278:L278"/>
    <mergeCell ref="B279:L279"/>
    <mergeCell ref="B264:C264"/>
    <mergeCell ref="B265:C265"/>
    <mergeCell ref="A276:A277"/>
    <mergeCell ref="B276:C277"/>
    <mergeCell ref="D276:D277"/>
    <mergeCell ref="G276:I276"/>
    <mergeCell ref="L313:L314"/>
    <mergeCell ref="B280:C280"/>
    <mergeCell ref="B281:C281"/>
    <mergeCell ref="B282:C282"/>
    <mergeCell ref="B283:C283"/>
    <mergeCell ref="B284:C284"/>
    <mergeCell ref="B285:L285"/>
    <mergeCell ref="J276:J277"/>
    <mergeCell ref="K276:K277"/>
    <mergeCell ref="L276:L277"/>
    <mergeCell ref="B292:C292"/>
    <mergeCell ref="B293:L293"/>
    <mergeCell ref="B294:C294"/>
    <mergeCell ref="B295:C295"/>
    <mergeCell ref="B296:L296"/>
    <mergeCell ref="B297:C297"/>
    <mergeCell ref="B286:C286"/>
    <mergeCell ref="B287:C287"/>
    <mergeCell ref="B288:C288"/>
    <mergeCell ref="B289:C289"/>
    <mergeCell ref="B290:C290"/>
    <mergeCell ref="B291:C291"/>
    <mergeCell ref="M313:M314"/>
    <mergeCell ref="B298:C298"/>
    <mergeCell ref="B300:C300"/>
    <mergeCell ref="B301:C301"/>
    <mergeCell ref="B302:C302"/>
    <mergeCell ref="B321:C321"/>
    <mergeCell ref="B322:L322"/>
    <mergeCell ref="B323:C323"/>
    <mergeCell ref="A324:A325"/>
    <mergeCell ref="B324:C324"/>
    <mergeCell ref="B325:C325"/>
    <mergeCell ref="B315:L315"/>
    <mergeCell ref="B316:L316"/>
    <mergeCell ref="B317:C317"/>
    <mergeCell ref="B318:C318"/>
    <mergeCell ref="B319:C319"/>
    <mergeCell ref="B320:C320"/>
    <mergeCell ref="A313:A314"/>
    <mergeCell ref="B313:C314"/>
    <mergeCell ref="B299:C299"/>
    <mergeCell ref="D313:D314"/>
    <mergeCell ref="G313:I313"/>
    <mergeCell ref="J313:J314"/>
    <mergeCell ref="K313:K314"/>
    <mergeCell ref="A352:A353"/>
    <mergeCell ref="B352:C353"/>
    <mergeCell ref="B332:C332"/>
    <mergeCell ref="B333:C333"/>
    <mergeCell ref="B334:C334"/>
    <mergeCell ref="B335:L335"/>
    <mergeCell ref="B336:C336"/>
    <mergeCell ref="B337:C337"/>
    <mergeCell ref="B326:C326"/>
    <mergeCell ref="B327:C327"/>
    <mergeCell ref="B328:C328"/>
    <mergeCell ref="B329:C329"/>
    <mergeCell ref="B330:C330"/>
    <mergeCell ref="B331:L331"/>
    <mergeCell ref="D352:D353"/>
    <mergeCell ref="G352:I352"/>
    <mergeCell ref="J352:J353"/>
    <mergeCell ref="K352:K353"/>
    <mergeCell ref="L352:L353"/>
    <mergeCell ref="M352:M353"/>
    <mergeCell ref="B338:C338"/>
    <mergeCell ref="B339:C339"/>
    <mergeCell ref="B340:C340"/>
    <mergeCell ref="B341:C341"/>
    <mergeCell ref="B360:C360"/>
    <mergeCell ref="B361:L361"/>
    <mergeCell ref="B362:C362"/>
    <mergeCell ref="B363:C363"/>
    <mergeCell ref="B364:C364"/>
    <mergeCell ref="B365:C365"/>
    <mergeCell ref="B354:L354"/>
    <mergeCell ref="B355:L355"/>
    <mergeCell ref="B356:C356"/>
    <mergeCell ref="B357:C357"/>
    <mergeCell ref="B358:C358"/>
    <mergeCell ref="B359:C359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L368"/>
    <mergeCell ref="B369:C369"/>
    <mergeCell ref="B370:C370"/>
    <mergeCell ref="B371:L371"/>
  </mergeCells>
  <pageMargins left="1.1811023622047245" right="0" top="0.59055118110236227" bottom="0" header="0.23622047244094491" footer="0.51181102362204722"/>
  <pageSetup paperSize="9" scale="93" firstPageNumber="0" orientation="landscape" r:id="rId1"/>
  <headerFooter alignWithMargins="0"/>
  <rowBreaks count="5" manualBreakCount="5">
    <brk id="21" max="16383" man="1"/>
    <brk id="139" max="16383" man="1"/>
    <brk id="176" max="16383" man="1"/>
    <brk id="256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0:A13"/>
  <sheetViews>
    <sheetView view="pageBreakPreview" zoomScale="90" zoomScaleNormal="110" zoomScaleSheetLayoutView="90" workbookViewId="0"/>
  </sheetViews>
  <sheetFormatPr defaultRowHeight="12.75" x14ac:dyDescent="0.2"/>
  <cols>
    <col min="1" max="1" width="19.28515625" customWidth="1"/>
    <col min="2" max="3" width="9.7109375" customWidth="1"/>
    <col min="4" max="5" width="10.28515625" customWidth="1"/>
    <col min="6" max="7" width="11.28515625" customWidth="1"/>
    <col min="8" max="8" width="26.28515625" customWidth="1"/>
  </cols>
  <sheetData>
    <row r="10" ht="16.5" customHeight="1" x14ac:dyDescent="0.2"/>
    <row r="12" ht="16.5" customHeight="1" x14ac:dyDescent="0.2"/>
    <row r="13" ht="13.5" customHeight="1" x14ac:dyDescent="0.2"/>
  </sheetData>
  <sheetProtection selectLockedCells="1" selectUnlockedCells="1"/>
  <pageMargins left="0.98425196850393704" right="0.39370078740157483" top="0.82677165354330717" bottom="0.59055118110236227" header="0.59055118110236227" footer="0.31496062992125984"/>
  <pageSetup paperSize="9" firstPageNumber="0" orientation="landscape" r:id="rId1"/>
  <headerFooter alignWithMargins="0">
    <oddHeader>&amp;R&amp;"Times New Roman,Обычный"&amp;14САД</oddHeader>
    <oddFooter>&amp;L&amp;"Times New Roman,Обычный"&amp;7Муниципальное дошкольное образовательное учреждение «ЦРР - детский сад № 123 «Планета детства»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7" zoomScale="80" zoomScaleNormal="80" workbookViewId="0">
      <selection activeCell="A29" sqref="A29:B29"/>
    </sheetView>
  </sheetViews>
  <sheetFormatPr defaultRowHeight="12.75" x14ac:dyDescent="0.2"/>
  <cols>
    <col min="1" max="1" width="28.5703125" customWidth="1"/>
    <col min="2" max="2" width="22.42578125" customWidth="1"/>
    <col min="3" max="3" width="20.5703125" customWidth="1"/>
    <col min="4" max="4" width="25.85546875" customWidth="1"/>
    <col min="5" max="5" width="19.85546875" customWidth="1"/>
  </cols>
  <sheetData>
    <row r="1" spans="1:21" ht="15.75" customHeight="1" x14ac:dyDescent="0.2">
      <c r="A1" s="428" t="s">
        <v>132</v>
      </c>
      <c r="B1" s="428"/>
      <c r="C1" s="428"/>
      <c r="D1" s="428"/>
      <c r="E1" s="428"/>
      <c r="F1" s="428"/>
      <c r="G1" s="428"/>
      <c r="H1" s="428"/>
    </row>
    <row r="2" spans="1:21" ht="15.75" customHeight="1" x14ac:dyDescent="0.2">
      <c r="A2" s="428" t="s">
        <v>133</v>
      </c>
      <c r="B2" s="428"/>
      <c r="C2" s="428"/>
      <c r="D2" s="428"/>
      <c r="E2" s="428"/>
      <c r="F2" s="428"/>
      <c r="G2" s="428"/>
      <c r="H2" s="428"/>
    </row>
    <row r="3" spans="1:21" ht="15.75" customHeight="1" x14ac:dyDescent="0.2">
      <c r="A3" s="428" t="s">
        <v>156</v>
      </c>
      <c r="B3" s="428"/>
      <c r="C3" s="428"/>
      <c r="D3" s="428"/>
      <c r="E3" s="428"/>
      <c r="F3" s="428"/>
      <c r="G3" s="428"/>
      <c r="H3" s="428"/>
    </row>
    <row r="4" spans="1:21" ht="18.75" x14ac:dyDescent="0.2">
      <c r="A4" s="268"/>
    </row>
    <row r="5" spans="1:21" ht="22.5" customHeight="1" x14ac:dyDescent="0.2">
      <c r="A5" s="414" t="s">
        <v>157</v>
      </c>
      <c r="B5" s="414"/>
      <c r="C5" s="414"/>
      <c r="D5" s="414"/>
      <c r="E5" s="414"/>
      <c r="F5" s="414"/>
      <c r="G5" s="414"/>
      <c r="H5" s="414"/>
      <c r="I5" s="414"/>
      <c r="J5" s="414"/>
    </row>
    <row r="6" spans="1:21" ht="18.75" customHeight="1" x14ac:dyDescent="0.2">
      <c r="A6" s="414" t="s">
        <v>134</v>
      </c>
      <c r="B6" s="414"/>
      <c r="C6" s="414"/>
      <c r="D6" s="414"/>
      <c r="E6" s="414"/>
      <c r="F6" s="414"/>
      <c r="G6" s="414"/>
      <c r="H6" s="414"/>
      <c r="I6" s="414"/>
      <c r="J6" s="414"/>
    </row>
    <row r="7" spans="1:21" ht="18.75" customHeight="1" x14ac:dyDescent="0.2">
      <c r="A7" s="414" t="s">
        <v>158</v>
      </c>
      <c r="B7" s="414"/>
      <c r="C7" s="414"/>
      <c r="D7" s="414"/>
      <c r="E7" s="414"/>
      <c r="F7" s="414"/>
      <c r="G7" s="414"/>
      <c r="H7" s="414"/>
      <c r="I7" s="414"/>
    </row>
    <row r="8" spans="1:21" ht="42.75" customHeight="1" x14ac:dyDescent="0.2">
      <c r="A8" s="415" t="s">
        <v>159</v>
      </c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</row>
    <row r="9" spans="1:21" ht="15.75" thickBot="1" x14ac:dyDescent="0.25">
      <c r="A9" s="269"/>
    </row>
    <row r="10" spans="1:21" ht="16.5" customHeight="1" thickBot="1" x14ac:dyDescent="0.25">
      <c r="A10" s="422" t="s">
        <v>135</v>
      </c>
      <c r="B10" s="425" t="s">
        <v>51</v>
      </c>
      <c r="C10" s="426"/>
      <c r="D10" s="426"/>
      <c r="E10" s="427"/>
    </row>
    <row r="11" spans="1:21" ht="16.5" customHeight="1" thickBot="1" x14ac:dyDescent="0.25">
      <c r="A11" s="423"/>
      <c r="B11" s="425"/>
      <c r="C11" s="427"/>
      <c r="D11" s="425" t="s">
        <v>52</v>
      </c>
      <c r="E11" s="427"/>
    </row>
    <row r="12" spans="1:21" ht="16.5" customHeight="1" thickBot="1" x14ac:dyDescent="0.25">
      <c r="A12" s="423"/>
      <c r="B12" s="425" t="s">
        <v>136</v>
      </c>
      <c r="C12" s="427"/>
      <c r="D12" s="425" t="s">
        <v>137</v>
      </c>
      <c r="E12" s="427"/>
    </row>
    <row r="13" spans="1:21" ht="13.5" customHeight="1" thickBot="1" x14ac:dyDescent="0.25">
      <c r="A13" s="424"/>
      <c r="B13" s="270">
        <v>80</v>
      </c>
      <c r="C13" s="270">
        <v>100</v>
      </c>
      <c r="D13" s="270">
        <v>80</v>
      </c>
      <c r="E13" s="270">
        <v>100</v>
      </c>
    </row>
    <row r="14" spans="1:21" ht="16.5" thickBot="1" x14ac:dyDescent="0.25">
      <c r="A14" s="271" t="s">
        <v>138</v>
      </c>
      <c r="B14" s="272" t="s">
        <v>139</v>
      </c>
      <c r="C14" s="272" t="s">
        <v>139</v>
      </c>
      <c r="D14" s="272">
        <v>60</v>
      </c>
      <c r="E14" s="272">
        <v>75</v>
      </c>
    </row>
    <row r="15" spans="1:21" ht="16.5" thickBot="1" x14ac:dyDescent="0.25">
      <c r="A15" s="271" t="s">
        <v>140</v>
      </c>
      <c r="B15" s="272">
        <v>23</v>
      </c>
      <c r="C15" s="272">
        <v>28</v>
      </c>
      <c r="D15" s="272">
        <v>23</v>
      </c>
      <c r="E15" s="272">
        <v>28</v>
      </c>
    </row>
    <row r="16" spans="1:21" ht="21.75" customHeight="1" thickBot="1" x14ac:dyDescent="0.25">
      <c r="A16" s="271" t="s">
        <v>141</v>
      </c>
      <c r="B16" s="272"/>
      <c r="C16" s="272"/>
      <c r="D16" s="272">
        <v>83</v>
      </c>
      <c r="E16" s="272">
        <v>103</v>
      </c>
    </row>
    <row r="17" spans="1:9" ht="21" customHeight="1" thickBot="1" x14ac:dyDescent="0.25">
      <c r="A17" s="271" t="s">
        <v>142</v>
      </c>
      <c r="B17" s="272">
        <v>4</v>
      </c>
      <c r="C17" s="272">
        <v>5</v>
      </c>
      <c r="D17" s="272">
        <v>4</v>
      </c>
      <c r="E17" s="272">
        <v>5</v>
      </c>
    </row>
    <row r="18" spans="1:9" ht="26.25" customHeight="1" thickBot="1" x14ac:dyDescent="0.25">
      <c r="A18" s="271" t="s">
        <v>143</v>
      </c>
      <c r="B18" s="272"/>
      <c r="C18" s="272"/>
      <c r="D18" s="272">
        <v>80</v>
      </c>
      <c r="E18" s="272">
        <v>100</v>
      </c>
    </row>
    <row r="19" spans="1:9" ht="30" customHeight="1" thickBot="1" x14ac:dyDescent="0.25">
      <c r="A19" s="271" t="s">
        <v>142</v>
      </c>
      <c r="B19" s="272">
        <v>5</v>
      </c>
      <c r="C19" s="272">
        <v>5</v>
      </c>
      <c r="D19" s="272">
        <v>5</v>
      </c>
      <c r="E19" s="272">
        <v>5</v>
      </c>
    </row>
    <row r="20" spans="1:9" ht="16.5" thickBot="1" x14ac:dyDescent="0.25">
      <c r="A20" s="271"/>
      <c r="B20" s="272"/>
      <c r="C20" s="272"/>
      <c r="D20" s="272"/>
      <c r="E20" s="272"/>
    </row>
    <row r="21" spans="1:9" ht="31.5" customHeight="1" thickBot="1" x14ac:dyDescent="0.25">
      <c r="A21" s="273" t="s">
        <v>144</v>
      </c>
      <c r="B21" s="274"/>
      <c r="C21" s="274"/>
      <c r="D21" s="274">
        <v>85</v>
      </c>
      <c r="E21" s="274">
        <v>105</v>
      </c>
    </row>
    <row r="22" spans="1:9" ht="15" x14ac:dyDescent="0.2">
      <c r="A22" s="275"/>
    </row>
    <row r="23" spans="1:9" ht="16.5" thickBot="1" x14ac:dyDescent="0.25">
      <c r="A23" s="276" t="s">
        <v>145</v>
      </c>
    </row>
    <row r="24" spans="1:9" ht="16.5" thickBot="1" x14ac:dyDescent="0.25">
      <c r="A24" s="416" t="s">
        <v>53</v>
      </c>
      <c r="B24" s="417"/>
      <c r="C24" s="417"/>
      <c r="D24" s="418"/>
      <c r="E24" s="277" t="s">
        <v>146</v>
      </c>
    </row>
    <row r="25" spans="1:9" ht="16.5" thickBot="1" x14ac:dyDescent="0.25">
      <c r="A25" s="278" t="s">
        <v>147</v>
      </c>
      <c r="B25" s="279" t="s">
        <v>148</v>
      </c>
      <c r="C25" s="279" t="s">
        <v>149</v>
      </c>
      <c r="D25" s="279" t="s">
        <v>150</v>
      </c>
      <c r="E25" s="279" t="s">
        <v>151</v>
      </c>
    </row>
    <row r="26" spans="1:9" ht="16.5" thickBot="1" x14ac:dyDescent="0.25">
      <c r="A26" s="278">
        <v>7.52</v>
      </c>
      <c r="B26" s="279">
        <v>13.46</v>
      </c>
      <c r="C26" s="279">
        <v>1.57</v>
      </c>
      <c r="D26" s="279">
        <v>157</v>
      </c>
      <c r="E26" s="279">
        <v>0.15</v>
      </c>
    </row>
    <row r="27" spans="1:9" ht="16.5" thickBot="1" x14ac:dyDescent="0.25">
      <c r="A27" s="278">
        <v>9.2799999999999994</v>
      </c>
      <c r="B27" s="279">
        <v>18.03</v>
      </c>
      <c r="C27" s="279">
        <v>1.86</v>
      </c>
      <c r="D27" s="279">
        <v>193</v>
      </c>
      <c r="E27" s="279">
        <v>0.18</v>
      </c>
    </row>
    <row r="28" spans="1:9" ht="15.75" x14ac:dyDescent="0.2">
      <c r="A28" s="280"/>
    </row>
    <row r="29" spans="1:9" ht="15.75" thickBot="1" x14ac:dyDescent="0.25">
      <c r="A29" s="413" t="s">
        <v>152</v>
      </c>
      <c r="B29" s="413"/>
    </row>
    <row r="30" spans="1:9" ht="15.75" thickBot="1" x14ac:dyDescent="0.25">
      <c r="A30" s="281" t="s">
        <v>153</v>
      </c>
      <c r="B30" s="419" t="s">
        <v>154</v>
      </c>
      <c r="C30" s="420"/>
      <c r="D30" s="420"/>
      <c r="E30" s="421"/>
      <c r="F30" s="419" t="s">
        <v>155</v>
      </c>
      <c r="G30" s="420"/>
      <c r="H30" s="420"/>
      <c r="I30" s="421"/>
    </row>
    <row r="31" spans="1:9" ht="15.75" thickBot="1" x14ac:dyDescent="0.25">
      <c r="A31" s="282" t="s">
        <v>160</v>
      </c>
      <c r="B31" s="283"/>
      <c r="C31" s="283"/>
      <c r="D31" s="284" t="s">
        <v>161</v>
      </c>
      <c r="E31" s="283"/>
      <c r="F31" s="285" t="s">
        <v>162</v>
      </c>
      <c r="G31" s="286" t="s">
        <v>163</v>
      </c>
      <c r="H31" s="287" t="s">
        <v>151</v>
      </c>
      <c r="I31" s="288"/>
    </row>
    <row r="32" spans="1:9" ht="15.75" thickBot="1" x14ac:dyDescent="0.25">
      <c r="A32" s="289">
        <v>85</v>
      </c>
      <c r="B32" s="288" t="s">
        <v>164</v>
      </c>
      <c r="C32" s="290">
        <v>45627</v>
      </c>
      <c r="D32" s="288" t="s">
        <v>165</v>
      </c>
      <c r="E32" s="291">
        <v>45261</v>
      </c>
      <c r="F32" s="286">
        <v>0.03</v>
      </c>
      <c r="G32" s="284" t="s">
        <v>166</v>
      </c>
      <c r="H32" s="284" t="s">
        <v>167</v>
      </c>
      <c r="I32" s="284" t="s">
        <v>168</v>
      </c>
    </row>
    <row r="33" spans="1:9" ht="15.75" thickBot="1" x14ac:dyDescent="0.25">
      <c r="A33" s="289">
        <v>105</v>
      </c>
      <c r="B33" s="288" t="s">
        <v>169</v>
      </c>
      <c r="C33" s="291">
        <v>45275</v>
      </c>
      <c r="D33" s="288" t="s">
        <v>170</v>
      </c>
      <c r="E33" s="288">
        <v>1.39</v>
      </c>
      <c r="F33" s="286">
        <v>0.04</v>
      </c>
      <c r="G33" s="284" t="s">
        <v>171</v>
      </c>
      <c r="H33" s="288" t="s">
        <v>168</v>
      </c>
      <c r="I33" s="284">
        <v>0.23</v>
      </c>
    </row>
    <row r="34" spans="1:9" ht="15.75" x14ac:dyDescent="0.2">
      <c r="A34" s="280"/>
    </row>
    <row r="35" spans="1:9" ht="15.75" x14ac:dyDescent="0.2">
      <c r="A35" s="280"/>
    </row>
    <row r="36" spans="1:9" ht="75" customHeight="1" x14ac:dyDescent="0.2">
      <c r="A36" s="412" t="s">
        <v>172</v>
      </c>
      <c r="B36" s="412"/>
      <c r="C36" s="412"/>
      <c r="D36" s="412"/>
      <c r="E36" s="412"/>
      <c r="F36" s="412"/>
      <c r="G36" s="412"/>
      <c r="H36" s="412"/>
      <c r="I36" s="412"/>
    </row>
    <row r="37" spans="1:9" ht="15.75" x14ac:dyDescent="0.2">
      <c r="A37" s="292"/>
    </row>
    <row r="38" spans="1:9" ht="15.75" x14ac:dyDescent="0.2">
      <c r="A38" s="292" t="s">
        <v>173</v>
      </c>
    </row>
    <row r="39" spans="1:9" ht="15.75" x14ac:dyDescent="0.2">
      <c r="A39" s="292"/>
    </row>
    <row r="40" spans="1:9" ht="15.75" x14ac:dyDescent="0.2">
      <c r="B40" s="276" t="s">
        <v>174</v>
      </c>
    </row>
    <row r="41" spans="1:9" ht="15.75" x14ac:dyDescent="0.2">
      <c r="B41" s="276" t="s">
        <v>175</v>
      </c>
    </row>
    <row r="42" spans="1:9" ht="15.75" x14ac:dyDescent="0.2">
      <c r="A42" s="293" t="s">
        <v>176</v>
      </c>
    </row>
    <row r="43" spans="1:9" ht="15.75" x14ac:dyDescent="0.2">
      <c r="A43" s="293" t="s">
        <v>177</v>
      </c>
    </row>
    <row r="44" spans="1:9" ht="15" x14ac:dyDescent="0.2">
      <c r="A44" s="269"/>
    </row>
    <row r="45" spans="1:9" ht="15" x14ac:dyDescent="0.2">
      <c r="A45" s="267"/>
    </row>
  </sheetData>
  <mergeCells count="18">
    <mergeCell ref="A1:H1"/>
    <mergeCell ref="A2:H2"/>
    <mergeCell ref="A3:H3"/>
    <mergeCell ref="A5:J5"/>
    <mergeCell ref="A6:J6"/>
    <mergeCell ref="A36:I36"/>
    <mergeCell ref="A29:B29"/>
    <mergeCell ref="A7:I7"/>
    <mergeCell ref="A8:U8"/>
    <mergeCell ref="A24:D24"/>
    <mergeCell ref="B30:E30"/>
    <mergeCell ref="F30:I30"/>
    <mergeCell ref="A10:A13"/>
    <mergeCell ref="B10:E10"/>
    <mergeCell ref="B11:C11"/>
    <mergeCell ref="D11:E11"/>
    <mergeCell ref="B12:C12"/>
    <mergeCell ref="D12:E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Сад ПРАВИЛЬНЫЙ</vt:lpstr>
      <vt:lpstr>Ясли ПРАВИЛЬНЫЙ</vt:lpstr>
      <vt:lpstr>Тех. карты</vt:lpstr>
      <vt:lpstr>Лист1</vt:lpstr>
      <vt:lpstr>Лист2</vt:lpstr>
      <vt:lpstr>'Сад ПРАВИЛЬНЫЙ'!Область_печати</vt:lpstr>
      <vt:lpstr>'Ясли ПРАВИЛЬНЫЙ'!Область_печати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2023-06-16T06:12:21Z</cp:lastPrinted>
  <dcterms:created xsi:type="dcterms:W3CDTF">2019-10-09T05:30:28Z</dcterms:created>
  <dcterms:modified xsi:type="dcterms:W3CDTF">2023-07-03T07:55:09Z</dcterms:modified>
</cp:coreProperties>
</file>